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esktop/"/>
    </mc:Choice>
  </mc:AlternateContent>
  <xr:revisionPtr revIDLastSave="0" documentId="13_ncr:1_{CD83D13D-936D-7640-AF6D-76DD92EF07C4}" xr6:coauthVersionLast="47" xr6:coauthVersionMax="47" xr10:uidLastSave="{00000000-0000-0000-0000-000000000000}"/>
  <bookViews>
    <workbookView xWindow="0" yWindow="760" windowWidth="29400" windowHeight="18360" xr2:uid="{6495490D-8C73-C14F-84A4-AFF2CD00FD7E}"/>
  </bookViews>
  <sheets>
    <sheet name="DASHBOARD" sheetId="9" r:id="rId1"/>
    <sheet name="SALA" sheetId="1" r:id="rId2"/>
    <sheet name="COCINA CONSOLIDADA" sheetId="3" r:id="rId3"/>
    <sheet name="COCINA_TABLADINÁMICA" sheetId="4" r:id="rId4"/>
    <sheet name="COCINA" sheetId="2" r:id="rId5"/>
  </sheets>
  <definedNames>
    <definedName name="_xlnm._FilterDatabase" localSheetId="1" hidden="1">SALA!$A$1:$S$768</definedName>
    <definedName name="NativeTimeline_FECHA_DE_FACTURA">#N/A</definedName>
    <definedName name="SegmentaciónDeDatos_PAÍS_DE_ORIGEN">#N/A</definedName>
  </definedNames>
  <calcPr calcId="191029"/>
  <pivotCaches>
    <pivotCache cacheId="100" r:id="rId6"/>
    <pivotCache cacheId="131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S2" i="1"/>
  <c r="S3" i="1"/>
  <c r="S4" i="1"/>
  <c r="S5" i="1"/>
  <c r="S6" i="1"/>
  <c r="N6" i="1" s="1"/>
  <c r="S7" i="1"/>
  <c r="S8" i="1"/>
  <c r="S9" i="1"/>
  <c r="N9" i="1" s="1"/>
  <c r="S10" i="1"/>
  <c r="S11" i="1"/>
  <c r="S12" i="1"/>
  <c r="S13" i="1"/>
  <c r="N13" i="1" s="1"/>
  <c r="S14" i="1"/>
  <c r="S15" i="1"/>
  <c r="S16" i="1"/>
  <c r="S17" i="1"/>
  <c r="N17" i="1" s="1"/>
  <c r="S18" i="1"/>
  <c r="S19" i="1"/>
  <c r="S20" i="1"/>
  <c r="S21" i="1"/>
  <c r="S22" i="1"/>
  <c r="S23" i="1"/>
  <c r="S24" i="1"/>
  <c r="S25" i="1"/>
  <c r="N25" i="1" s="1"/>
  <c r="S26" i="1"/>
  <c r="S27" i="1"/>
  <c r="S28" i="1"/>
  <c r="S29" i="1"/>
  <c r="N29" i="1" s="1"/>
  <c r="S30" i="1"/>
  <c r="N30" i="1" s="1"/>
  <c r="S31" i="1"/>
  <c r="S32" i="1"/>
  <c r="N32" i="1" s="1"/>
  <c r="S33" i="1"/>
  <c r="N33" i="1" s="1"/>
  <c r="S34" i="1"/>
  <c r="S35" i="1"/>
  <c r="S36" i="1"/>
  <c r="S37" i="1"/>
  <c r="S38" i="1"/>
  <c r="S39" i="1"/>
  <c r="S40" i="1"/>
  <c r="S41" i="1"/>
  <c r="N41" i="1" s="1"/>
  <c r="S42" i="1"/>
  <c r="S43" i="1"/>
  <c r="S44" i="1"/>
  <c r="S45" i="1"/>
  <c r="S46" i="1"/>
  <c r="S47" i="1"/>
  <c r="S48" i="1"/>
  <c r="S49" i="1"/>
  <c r="N49" i="1" s="1"/>
  <c r="S50" i="1"/>
  <c r="S51" i="1"/>
  <c r="S52" i="1"/>
  <c r="S53" i="1"/>
  <c r="N53" i="1" s="1"/>
  <c r="S54" i="1"/>
  <c r="S55" i="1"/>
  <c r="S56" i="1"/>
  <c r="N56" i="1" s="1"/>
  <c r="S57" i="1"/>
  <c r="S58" i="1"/>
  <c r="S59" i="1"/>
  <c r="S60" i="1"/>
  <c r="S61" i="1"/>
  <c r="N61" i="1" s="1"/>
  <c r="S62" i="1"/>
  <c r="S63" i="1"/>
  <c r="S64" i="1"/>
  <c r="S65" i="1"/>
  <c r="S66" i="1"/>
  <c r="S67" i="1"/>
  <c r="S68" i="1"/>
  <c r="S69" i="1"/>
  <c r="S70" i="1"/>
  <c r="N70" i="1" s="1"/>
  <c r="S71" i="1"/>
  <c r="S72" i="1"/>
  <c r="S73" i="1"/>
  <c r="N73" i="1" s="1"/>
  <c r="S74" i="1"/>
  <c r="S75" i="1"/>
  <c r="S76" i="1"/>
  <c r="S77" i="1"/>
  <c r="N77" i="1" s="1"/>
  <c r="S78" i="1"/>
  <c r="S79" i="1"/>
  <c r="S80" i="1"/>
  <c r="S81" i="1"/>
  <c r="N81" i="1" s="1"/>
  <c r="S82" i="1"/>
  <c r="S83" i="1"/>
  <c r="S84" i="1"/>
  <c r="S85" i="1"/>
  <c r="S86" i="1"/>
  <c r="S87" i="1"/>
  <c r="S88" i="1"/>
  <c r="S89" i="1"/>
  <c r="N89" i="1" s="1"/>
  <c r="S90" i="1"/>
  <c r="S91" i="1"/>
  <c r="S92" i="1"/>
  <c r="S93" i="1"/>
  <c r="N93" i="1" s="1"/>
  <c r="S94" i="1"/>
  <c r="N94" i="1" s="1"/>
  <c r="S95" i="1"/>
  <c r="S96" i="1"/>
  <c r="N96" i="1" s="1"/>
  <c r="S97" i="1"/>
  <c r="N97" i="1" s="1"/>
  <c r="S98" i="1"/>
  <c r="S99" i="1"/>
  <c r="S100" i="1"/>
  <c r="S101" i="1"/>
  <c r="S102" i="1"/>
  <c r="S103" i="1"/>
  <c r="S104" i="1"/>
  <c r="S105" i="1"/>
  <c r="N105" i="1" s="1"/>
  <c r="S106" i="1"/>
  <c r="S107" i="1"/>
  <c r="S108" i="1"/>
  <c r="S109" i="1"/>
  <c r="S110" i="1"/>
  <c r="S111" i="1"/>
  <c r="S112" i="1"/>
  <c r="S113" i="1"/>
  <c r="N113" i="1" s="1"/>
  <c r="S114" i="1"/>
  <c r="S115" i="1"/>
  <c r="S116" i="1"/>
  <c r="S117" i="1"/>
  <c r="N117" i="1" s="1"/>
  <c r="S118" i="1"/>
  <c r="S119" i="1"/>
  <c r="S120" i="1"/>
  <c r="N120" i="1" s="1"/>
  <c r="S121" i="1"/>
  <c r="S122" i="1"/>
  <c r="S123" i="1"/>
  <c r="S124" i="1"/>
  <c r="S125" i="1"/>
  <c r="N125" i="1" s="1"/>
  <c r="S126" i="1"/>
  <c r="S127" i="1"/>
  <c r="S128" i="1"/>
  <c r="S129" i="1"/>
  <c r="S130" i="1"/>
  <c r="S131" i="1"/>
  <c r="S132" i="1"/>
  <c r="S133" i="1"/>
  <c r="S134" i="1"/>
  <c r="N134" i="1" s="1"/>
  <c r="S135" i="1"/>
  <c r="S136" i="1"/>
  <c r="S137" i="1"/>
  <c r="N137" i="1" s="1"/>
  <c r="S138" i="1"/>
  <c r="S139" i="1"/>
  <c r="S140" i="1"/>
  <c r="S141" i="1"/>
  <c r="N141" i="1" s="1"/>
  <c r="S142" i="1"/>
  <c r="S143" i="1"/>
  <c r="S144" i="1"/>
  <c r="S145" i="1"/>
  <c r="N145" i="1" s="1"/>
  <c r="S146" i="1"/>
  <c r="S147" i="1"/>
  <c r="S148" i="1"/>
  <c r="S149" i="1"/>
  <c r="S150" i="1"/>
  <c r="S151" i="1"/>
  <c r="S152" i="1"/>
  <c r="S153" i="1"/>
  <c r="N153" i="1" s="1"/>
  <c r="S154" i="1"/>
  <c r="S155" i="1"/>
  <c r="S156" i="1"/>
  <c r="S157" i="1"/>
  <c r="N157" i="1" s="1"/>
  <c r="S158" i="1"/>
  <c r="N158" i="1" s="1"/>
  <c r="S159" i="1"/>
  <c r="S160" i="1"/>
  <c r="N160" i="1" s="1"/>
  <c r="S161" i="1"/>
  <c r="N161" i="1" s="1"/>
  <c r="S162" i="1"/>
  <c r="S163" i="1"/>
  <c r="S164" i="1"/>
  <c r="S165" i="1"/>
  <c r="S166" i="1"/>
  <c r="S167" i="1"/>
  <c r="S168" i="1"/>
  <c r="S169" i="1"/>
  <c r="N169" i="1" s="1"/>
  <c r="S170" i="1"/>
  <c r="S171" i="1"/>
  <c r="S172" i="1"/>
  <c r="S173" i="1"/>
  <c r="S174" i="1"/>
  <c r="S175" i="1"/>
  <c r="S176" i="1"/>
  <c r="S177" i="1"/>
  <c r="N177" i="1" s="1"/>
  <c r="S178" i="1"/>
  <c r="S179" i="1"/>
  <c r="S180" i="1"/>
  <c r="S181" i="1"/>
  <c r="N181" i="1" s="1"/>
  <c r="S182" i="1"/>
  <c r="S183" i="1"/>
  <c r="S184" i="1"/>
  <c r="N184" i="1" s="1"/>
  <c r="S185" i="1"/>
  <c r="S186" i="1"/>
  <c r="S187" i="1"/>
  <c r="S188" i="1"/>
  <c r="S189" i="1"/>
  <c r="N189" i="1" s="1"/>
  <c r="S190" i="1"/>
  <c r="S191" i="1"/>
  <c r="S192" i="1"/>
  <c r="S193" i="1"/>
  <c r="S194" i="1"/>
  <c r="S195" i="1"/>
  <c r="S196" i="1"/>
  <c r="S197" i="1"/>
  <c r="S198" i="1"/>
  <c r="N198" i="1" s="1"/>
  <c r="S199" i="1"/>
  <c r="S200" i="1"/>
  <c r="S201" i="1"/>
  <c r="N201" i="1" s="1"/>
  <c r="S202" i="1"/>
  <c r="S203" i="1"/>
  <c r="S204" i="1"/>
  <c r="S205" i="1"/>
  <c r="N205" i="1" s="1"/>
  <c r="S206" i="1"/>
  <c r="S207" i="1"/>
  <c r="S208" i="1"/>
  <c r="S209" i="1"/>
  <c r="N209" i="1" s="1"/>
  <c r="S210" i="1"/>
  <c r="S211" i="1"/>
  <c r="S212" i="1"/>
  <c r="S213" i="1"/>
  <c r="S214" i="1"/>
  <c r="S215" i="1"/>
  <c r="S216" i="1"/>
  <c r="S217" i="1"/>
  <c r="N217" i="1" s="1"/>
  <c r="S218" i="1"/>
  <c r="S219" i="1"/>
  <c r="S220" i="1"/>
  <c r="S221" i="1"/>
  <c r="N221" i="1" s="1"/>
  <c r="S222" i="1"/>
  <c r="N222" i="1" s="1"/>
  <c r="S223" i="1"/>
  <c r="S224" i="1"/>
  <c r="N224" i="1" s="1"/>
  <c r="S225" i="1"/>
  <c r="N225" i="1" s="1"/>
  <c r="S226" i="1"/>
  <c r="S227" i="1"/>
  <c r="S228" i="1"/>
  <c r="S229" i="1"/>
  <c r="S230" i="1"/>
  <c r="S231" i="1"/>
  <c r="S232" i="1"/>
  <c r="S233" i="1"/>
  <c r="N233" i="1" s="1"/>
  <c r="S234" i="1"/>
  <c r="S235" i="1"/>
  <c r="S236" i="1"/>
  <c r="S237" i="1"/>
  <c r="S238" i="1"/>
  <c r="S239" i="1"/>
  <c r="S240" i="1"/>
  <c r="S241" i="1"/>
  <c r="N241" i="1" s="1"/>
  <c r="S242" i="1"/>
  <c r="S243" i="1"/>
  <c r="S244" i="1"/>
  <c r="S245" i="1"/>
  <c r="N245" i="1" s="1"/>
  <c r="S246" i="1"/>
  <c r="S247" i="1"/>
  <c r="S248" i="1"/>
  <c r="N248" i="1" s="1"/>
  <c r="S249" i="1"/>
  <c r="S250" i="1"/>
  <c r="S251" i="1"/>
  <c r="S252" i="1"/>
  <c r="S253" i="1"/>
  <c r="N253" i="1" s="1"/>
  <c r="S254" i="1"/>
  <c r="S255" i="1"/>
  <c r="S256" i="1"/>
  <c r="S257" i="1"/>
  <c r="S258" i="1"/>
  <c r="S259" i="1"/>
  <c r="S260" i="1"/>
  <c r="S261" i="1"/>
  <c r="S262" i="1"/>
  <c r="N262" i="1" s="1"/>
  <c r="S263" i="1"/>
  <c r="S264" i="1"/>
  <c r="S265" i="1"/>
  <c r="N265" i="1" s="1"/>
  <c r="S266" i="1"/>
  <c r="S267" i="1"/>
  <c r="S268" i="1"/>
  <c r="S269" i="1"/>
  <c r="N269" i="1" s="1"/>
  <c r="S270" i="1"/>
  <c r="S271" i="1"/>
  <c r="S272" i="1"/>
  <c r="S273" i="1"/>
  <c r="N273" i="1" s="1"/>
  <c r="S274" i="1"/>
  <c r="S275" i="1"/>
  <c r="S276" i="1"/>
  <c r="S277" i="1"/>
  <c r="S278" i="1"/>
  <c r="S279" i="1"/>
  <c r="S280" i="1"/>
  <c r="S281" i="1"/>
  <c r="N281" i="1" s="1"/>
  <c r="S282" i="1"/>
  <c r="S283" i="1"/>
  <c r="S284" i="1"/>
  <c r="S285" i="1"/>
  <c r="N285" i="1" s="1"/>
  <c r="S286" i="1"/>
  <c r="N286" i="1" s="1"/>
  <c r="S287" i="1"/>
  <c r="S288" i="1"/>
  <c r="N288" i="1" s="1"/>
  <c r="S289" i="1"/>
  <c r="N289" i="1" s="1"/>
  <c r="S290" i="1"/>
  <c r="S291" i="1"/>
  <c r="S292" i="1"/>
  <c r="S293" i="1"/>
  <c r="S294" i="1"/>
  <c r="S295" i="1"/>
  <c r="S296" i="1"/>
  <c r="S297" i="1"/>
  <c r="N297" i="1" s="1"/>
  <c r="S298" i="1"/>
  <c r="S299" i="1"/>
  <c r="S300" i="1"/>
  <c r="S301" i="1"/>
  <c r="S302" i="1"/>
  <c r="S303" i="1"/>
  <c r="S304" i="1"/>
  <c r="S305" i="1"/>
  <c r="N305" i="1" s="1"/>
  <c r="S306" i="1"/>
  <c r="S307" i="1"/>
  <c r="S308" i="1"/>
  <c r="S309" i="1"/>
  <c r="N309" i="1" s="1"/>
  <c r="S310" i="1"/>
  <c r="S311" i="1"/>
  <c r="S312" i="1"/>
  <c r="N312" i="1" s="1"/>
  <c r="S313" i="1"/>
  <c r="S314" i="1"/>
  <c r="S315" i="1"/>
  <c r="S316" i="1"/>
  <c r="S317" i="1"/>
  <c r="N317" i="1" s="1"/>
  <c r="S318" i="1"/>
  <c r="S319" i="1"/>
  <c r="S320" i="1"/>
  <c r="S321" i="1"/>
  <c r="S322" i="1"/>
  <c r="S323" i="1"/>
  <c r="S324" i="1"/>
  <c r="S325" i="1"/>
  <c r="S326" i="1"/>
  <c r="N326" i="1" s="1"/>
  <c r="S327" i="1"/>
  <c r="S328" i="1"/>
  <c r="S329" i="1"/>
  <c r="N329" i="1" s="1"/>
  <c r="S330" i="1"/>
  <c r="S331" i="1"/>
  <c r="S332" i="1"/>
  <c r="S333" i="1"/>
  <c r="N333" i="1" s="1"/>
  <c r="S334" i="1"/>
  <c r="S335" i="1"/>
  <c r="S336" i="1"/>
  <c r="S337" i="1"/>
  <c r="N337" i="1" s="1"/>
  <c r="S338" i="1"/>
  <c r="S339" i="1"/>
  <c r="S340" i="1"/>
  <c r="S341" i="1"/>
  <c r="S342" i="1"/>
  <c r="S343" i="1"/>
  <c r="S344" i="1"/>
  <c r="S345" i="1"/>
  <c r="N345" i="1" s="1"/>
  <c r="S346" i="1"/>
  <c r="S347" i="1"/>
  <c r="S348" i="1"/>
  <c r="S349" i="1"/>
  <c r="N349" i="1" s="1"/>
  <c r="S350" i="1"/>
  <c r="N350" i="1" s="1"/>
  <c r="S351" i="1"/>
  <c r="S352" i="1"/>
  <c r="N352" i="1" s="1"/>
  <c r="S353" i="1"/>
  <c r="N353" i="1" s="1"/>
  <c r="S354" i="1"/>
  <c r="S355" i="1"/>
  <c r="S356" i="1"/>
  <c r="S357" i="1"/>
  <c r="S358" i="1"/>
  <c r="S359" i="1"/>
  <c r="S360" i="1"/>
  <c r="S361" i="1"/>
  <c r="N361" i="1" s="1"/>
  <c r="S362" i="1"/>
  <c r="S363" i="1"/>
  <c r="S364" i="1"/>
  <c r="S365" i="1"/>
  <c r="S366" i="1"/>
  <c r="S367" i="1"/>
  <c r="S368" i="1"/>
  <c r="S369" i="1"/>
  <c r="N369" i="1" s="1"/>
  <c r="S370" i="1"/>
  <c r="S371" i="1"/>
  <c r="S372" i="1"/>
  <c r="S373" i="1"/>
  <c r="N373" i="1" s="1"/>
  <c r="S374" i="1"/>
  <c r="S375" i="1"/>
  <c r="S376" i="1"/>
  <c r="N376" i="1" s="1"/>
  <c r="S377" i="1"/>
  <c r="S378" i="1"/>
  <c r="S379" i="1"/>
  <c r="S380" i="1"/>
  <c r="S381" i="1"/>
  <c r="N381" i="1" s="1"/>
  <c r="S382" i="1"/>
  <c r="S383" i="1"/>
  <c r="S384" i="1"/>
  <c r="S385" i="1"/>
  <c r="S386" i="1"/>
  <c r="S387" i="1"/>
  <c r="S388" i="1"/>
  <c r="S389" i="1"/>
  <c r="S390" i="1"/>
  <c r="N390" i="1" s="1"/>
  <c r="S391" i="1"/>
  <c r="S392" i="1"/>
  <c r="S393" i="1"/>
  <c r="N393" i="1" s="1"/>
  <c r="S394" i="1"/>
  <c r="S395" i="1"/>
  <c r="S396" i="1"/>
  <c r="S397" i="1"/>
  <c r="N397" i="1" s="1"/>
  <c r="S398" i="1"/>
  <c r="S399" i="1"/>
  <c r="S400" i="1"/>
  <c r="S401" i="1"/>
  <c r="N401" i="1" s="1"/>
  <c r="S402" i="1"/>
  <c r="S403" i="1"/>
  <c r="S404" i="1"/>
  <c r="S405" i="1"/>
  <c r="S406" i="1"/>
  <c r="S407" i="1"/>
  <c r="S408" i="1"/>
  <c r="S409" i="1"/>
  <c r="N409" i="1" s="1"/>
  <c r="S410" i="1"/>
  <c r="S411" i="1"/>
  <c r="S412" i="1"/>
  <c r="S413" i="1"/>
  <c r="N413" i="1" s="1"/>
  <c r="S414" i="1"/>
  <c r="N414" i="1" s="1"/>
  <c r="S415" i="1"/>
  <c r="S416" i="1"/>
  <c r="N416" i="1" s="1"/>
  <c r="S417" i="1"/>
  <c r="N417" i="1" s="1"/>
  <c r="S418" i="1"/>
  <c r="S419" i="1"/>
  <c r="S420" i="1"/>
  <c r="S421" i="1"/>
  <c r="S422" i="1"/>
  <c r="S423" i="1"/>
  <c r="S424" i="1"/>
  <c r="S425" i="1"/>
  <c r="N425" i="1" s="1"/>
  <c r="S426" i="1"/>
  <c r="S427" i="1"/>
  <c r="S428" i="1"/>
  <c r="S429" i="1"/>
  <c r="S430" i="1"/>
  <c r="S431" i="1"/>
  <c r="S432" i="1"/>
  <c r="S433" i="1"/>
  <c r="N433" i="1" s="1"/>
  <c r="S434" i="1"/>
  <c r="S435" i="1"/>
  <c r="S436" i="1"/>
  <c r="S437" i="1"/>
  <c r="N437" i="1" s="1"/>
  <c r="S438" i="1"/>
  <c r="S439" i="1"/>
  <c r="S440" i="1"/>
  <c r="N440" i="1" s="1"/>
  <c r="S441" i="1"/>
  <c r="S442" i="1"/>
  <c r="S443" i="1"/>
  <c r="S444" i="1"/>
  <c r="S445" i="1"/>
  <c r="N445" i="1" s="1"/>
  <c r="S446" i="1"/>
  <c r="S447" i="1"/>
  <c r="S448" i="1"/>
  <c r="S449" i="1"/>
  <c r="S450" i="1"/>
  <c r="S451" i="1"/>
  <c r="S452" i="1"/>
  <c r="S453" i="1"/>
  <c r="S454" i="1"/>
  <c r="N454" i="1" s="1"/>
  <c r="S455" i="1"/>
  <c r="S456" i="1"/>
  <c r="S457" i="1"/>
  <c r="N457" i="1" s="1"/>
  <c r="S458" i="1"/>
  <c r="S459" i="1"/>
  <c r="S460" i="1"/>
  <c r="S461" i="1"/>
  <c r="N461" i="1" s="1"/>
  <c r="S462" i="1"/>
  <c r="S463" i="1"/>
  <c r="S464" i="1"/>
  <c r="S465" i="1"/>
  <c r="N465" i="1" s="1"/>
  <c r="S466" i="1"/>
  <c r="S467" i="1"/>
  <c r="S468" i="1"/>
  <c r="S469" i="1"/>
  <c r="S470" i="1"/>
  <c r="S471" i="1"/>
  <c r="S472" i="1"/>
  <c r="S473" i="1"/>
  <c r="N473" i="1" s="1"/>
  <c r="S474" i="1"/>
  <c r="S475" i="1"/>
  <c r="S476" i="1"/>
  <c r="S477" i="1"/>
  <c r="N477" i="1" s="1"/>
  <c r="S478" i="1"/>
  <c r="N478" i="1" s="1"/>
  <c r="S479" i="1"/>
  <c r="S480" i="1"/>
  <c r="N480" i="1" s="1"/>
  <c r="S481" i="1"/>
  <c r="N481" i="1" s="1"/>
  <c r="S482" i="1"/>
  <c r="S483" i="1"/>
  <c r="S484" i="1"/>
  <c r="S485" i="1"/>
  <c r="S486" i="1"/>
  <c r="S487" i="1"/>
  <c r="S488" i="1"/>
  <c r="S489" i="1"/>
  <c r="N489" i="1" s="1"/>
  <c r="S490" i="1"/>
  <c r="S491" i="1"/>
  <c r="S492" i="1"/>
  <c r="S493" i="1"/>
  <c r="S494" i="1"/>
  <c r="S495" i="1"/>
  <c r="S496" i="1"/>
  <c r="S497" i="1"/>
  <c r="N497" i="1" s="1"/>
  <c r="S498" i="1"/>
  <c r="S499" i="1"/>
  <c r="S500" i="1"/>
  <c r="S501" i="1"/>
  <c r="N501" i="1" s="1"/>
  <c r="S502" i="1"/>
  <c r="S503" i="1"/>
  <c r="S504" i="1"/>
  <c r="N504" i="1" s="1"/>
  <c r="S505" i="1"/>
  <c r="S506" i="1"/>
  <c r="S507" i="1"/>
  <c r="S508" i="1"/>
  <c r="S509" i="1"/>
  <c r="N509" i="1" s="1"/>
  <c r="S510" i="1"/>
  <c r="S511" i="1"/>
  <c r="S512" i="1"/>
  <c r="S513" i="1"/>
  <c r="S514" i="1"/>
  <c r="S515" i="1"/>
  <c r="S516" i="1"/>
  <c r="S517" i="1"/>
  <c r="S518" i="1"/>
  <c r="N518" i="1" s="1"/>
  <c r="S519" i="1"/>
  <c r="S520" i="1"/>
  <c r="S521" i="1"/>
  <c r="N521" i="1" s="1"/>
  <c r="S522" i="1"/>
  <c r="S523" i="1"/>
  <c r="S524" i="1"/>
  <c r="S525" i="1"/>
  <c r="N525" i="1" s="1"/>
  <c r="S526" i="1"/>
  <c r="S527" i="1"/>
  <c r="S528" i="1"/>
  <c r="S529" i="1"/>
  <c r="N529" i="1" s="1"/>
  <c r="S530" i="1"/>
  <c r="S531" i="1"/>
  <c r="S532" i="1"/>
  <c r="S533" i="1"/>
  <c r="S534" i="1"/>
  <c r="S535" i="1"/>
  <c r="S536" i="1"/>
  <c r="S537" i="1"/>
  <c r="N537" i="1" s="1"/>
  <c r="S538" i="1"/>
  <c r="S539" i="1"/>
  <c r="S540" i="1"/>
  <c r="S541" i="1"/>
  <c r="N541" i="1" s="1"/>
  <c r="S542" i="1"/>
  <c r="N542" i="1" s="1"/>
  <c r="S543" i="1"/>
  <c r="S544" i="1"/>
  <c r="N544" i="1" s="1"/>
  <c r="S545" i="1"/>
  <c r="N545" i="1" s="1"/>
  <c r="S546" i="1"/>
  <c r="S547" i="1"/>
  <c r="S548" i="1"/>
  <c r="S549" i="1"/>
  <c r="S550" i="1"/>
  <c r="S551" i="1"/>
  <c r="S552" i="1"/>
  <c r="S553" i="1"/>
  <c r="N553" i="1" s="1"/>
  <c r="S554" i="1"/>
  <c r="S555" i="1"/>
  <c r="S556" i="1"/>
  <c r="S557" i="1"/>
  <c r="S558" i="1"/>
  <c r="S559" i="1"/>
  <c r="S560" i="1"/>
  <c r="S561" i="1"/>
  <c r="N561" i="1" s="1"/>
  <c r="S562" i="1"/>
  <c r="S563" i="1"/>
  <c r="S564" i="1"/>
  <c r="S565" i="1"/>
  <c r="N565" i="1" s="1"/>
  <c r="S566" i="1"/>
  <c r="S567" i="1"/>
  <c r="S568" i="1"/>
  <c r="N568" i="1" s="1"/>
  <c r="S569" i="1"/>
  <c r="S570" i="1"/>
  <c r="S571" i="1"/>
  <c r="S572" i="1"/>
  <c r="S573" i="1"/>
  <c r="N573" i="1" s="1"/>
  <c r="S574" i="1"/>
  <c r="S575" i="1"/>
  <c r="S576" i="1"/>
  <c r="S577" i="1"/>
  <c r="S578" i="1"/>
  <c r="S579" i="1"/>
  <c r="S580" i="1"/>
  <c r="S581" i="1"/>
  <c r="S582" i="1"/>
  <c r="N582" i="1" s="1"/>
  <c r="S583" i="1"/>
  <c r="S584" i="1"/>
  <c r="S585" i="1"/>
  <c r="N585" i="1" s="1"/>
  <c r="S586" i="1"/>
  <c r="S587" i="1"/>
  <c r="S588" i="1"/>
  <c r="S589" i="1"/>
  <c r="N589" i="1" s="1"/>
  <c r="S590" i="1"/>
  <c r="S591" i="1"/>
  <c r="S592" i="1"/>
  <c r="S593" i="1"/>
  <c r="N593" i="1" s="1"/>
  <c r="S594" i="1"/>
  <c r="S595" i="1"/>
  <c r="S596" i="1"/>
  <c r="S597" i="1"/>
  <c r="S598" i="1"/>
  <c r="S599" i="1"/>
  <c r="S600" i="1"/>
  <c r="S601" i="1"/>
  <c r="N601" i="1" s="1"/>
  <c r="S602" i="1"/>
  <c r="S603" i="1"/>
  <c r="S604" i="1"/>
  <c r="S605" i="1"/>
  <c r="N605" i="1" s="1"/>
  <c r="S606" i="1"/>
  <c r="N606" i="1" s="1"/>
  <c r="S607" i="1"/>
  <c r="S608" i="1"/>
  <c r="N608" i="1" s="1"/>
  <c r="S609" i="1"/>
  <c r="N609" i="1" s="1"/>
  <c r="S610" i="1"/>
  <c r="S611" i="1"/>
  <c r="S612" i="1"/>
  <c r="S613" i="1"/>
  <c r="S614" i="1"/>
  <c r="S615" i="1"/>
  <c r="S616" i="1"/>
  <c r="S617" i="1"/>
  <c r="N617" i="1" s="1"/>
  <c r="S618" i="1"/>
  <c r="S619" i="1"/>
  <c r="S620" i="1"/>
  <c r="S621" i="1"/>
  <c r="S622" i="1"/>
  <c r="S623" i="1"/>
  <c r="S624" i="1"/>
  <c r="S625" i="1"/>
  <c r="N625" i="1" s="1"/>
  <c r="S626" i="1"/>
  <c r="S627" i="1"/>
  <c r="S628" i="1"/>
  <c r="S629" i="1"/>
  <c r="N629" i="1" s="1"/>
  <c r="S630" i="1"/>
  <c r="S631" i="1"/>
  <c r="S632" i="1"/>
  <c r="N632" i="1" s="1"/>
  <c r="S633" i="1"/>
  <c r="S634" i="1"/>
  <c r="S635" i="1"/>
  <c r="S636" i="1"/>
  <c r="S637" i="1"/>
  <c r="N637" i="1" s="1"/>
  <c r="S638" i="1"/>
  <c r="S639" i="1"/>
  <c r="S640" i="1"/>
  <c r="S641" i="1"/>
  <c r="S642" i="1"/>
  <c r="S643" i="1"/>
  <c r="S644" i="1"/>
  <c r="S645" i="1"/>
  <c r="S646" i="1"/>
  <c r="N646" i="1" s="1"/>
  <c r="S647" i="1"/>
  <c r="S648" i="1"/>
  <c r="S649" i="1"/>
  <c r="N649" i="1" s="1"/>
  <c r="S650" i="1"/>
  <c r="S651" i="1"/>
  <c r="S652" i="1"/>
  <c r="S653" i="1"/>
  <c r="N653" i="1" s="1"/>
  <c r="S654" i="1"/>
  <c r="S655" i="1"/>
  <c r="S656" i="1"/>
  <c r="S657" i="1"/>
  <c r="N657" i="1" s="1"/>
  <c r="S658" i="1"/>
  <c r="S659" i="1"/>
  <c r="S660" i="1"/>
  <c r="S661" i="1"/>
  <c r="S662" i="1"/>
  <c r="S663" i="1"/>
  <c r="S664" i="1"/>
  <c r="S665" i="1"/>
  <c r="N665" i="1" s="1"/>
  <c r="S666" i="1"/>
  <c r="S667" i="1"/>
  <c r="S668" i="1"/>
  <c r="S669" i="1"/>
  <c r="N669" i="1" s="1"/>
  <c r="S670" i="1"/>
  <c r="N670" i="1" s="1"/>
  <c r="S671" i="1"/>
  <c r="S672" i="1"/>
  <c r="N672" i="1" s="1"/>
  <c r="S673" i="1"/>
  <c r="N673" i="1" s="1"/>
  <c r="S674" i="1"/>
  <c r="S675" i="1"/>
  <c r="S676" i="1"/>
  <c r="S677" i="1"/>
  <c r="S678" i="1"/>
  <c r="S679" i="1"/>
  <c r="S680" i="1"/>
  <c r="N680" i="1" s="1"/>
  <c r="S681" i="1"/>
  <c r="S682" i="1"/>
  <c r="S683" i="1"/>
  <c r="S684" i="1"/>
  <c r="S685" i="1"/>
  <c r="S686" i="1"/>
  <c r="N686" i="1" s="1"/>
  <c r="S687" i="1"/>
  <c r="S688" i="1"/>
  <c r="S689" i="1"/>
  <c r="N689" i="1" s="1"/>
  <c r="S690" i="1"/>
  <c r="S691" i="1"/>
  <c r="S692" i="1"/>
  <c r="S693" i="1"/>
  <c r="N693" i="1" s="1"/>
  <c r="S694" i="1"/>
  <c r="S695" i="1"/>
  <c r="S696" i="1"/>
  <c r="S697" i="1"/>
  <c r="S698" i="1"/>
  <c r="S699" i="1"/>
  <c r="S700" i="1"/>
  <c r="S701" i="1"/>
  <c r="S702" i="1"/>
  <c r="S703" i="1"/>
  <c r="S704" i="1"/>
  <c r="N704" i="1" s="1"/>
  <c r="S705" i="1"/>
  <c r="S706" i="1"/>
  <c r="S707" i="1"/>
  <c r="S708" i="1"/>
  <c r="S709" i="1"/>
  <c r="S710" i="1"/>
  <c r="N710" i="1" s="1"/>
  <c r="S711" i="1"/>
  <c r="S712" i="1"/>
  <c r="S713" i="1"/>
  <c r="N713" i="1" s="1"/>
  <c r="S714" i="1"/>
  <c r="S715" i="1"/>
  <c r="S716" i="1"/>
  <c r="S717" i="1"/>
  <c r="N717" i="1" s="1"/>
  <c r="S718" i="1"/>
  <c r="N718" i="1" s="1"/>
  <c r="S719" i="1"/>
  <c r="S720" i="1"/>
  <c r="S721" i="1"/>
  <c r="S722" i="1"/>
  <c r="S723" i="1"/>
  <c r="S724" i="1"/>
  <c r="S725" i="1"/>
  <c r="N725" i="1" s="1"/>
  <c r="S726" i="1"/>
  <c r="N726" i="1" s="1"/>
  <c r="S727" i="1"/>
  <c r="S728" i="1"/>
  <c r="N728" i="1" s="1"/>
  <c r="S729" i="1"/>
  <c r="S730" i="1"/>
  <c r="S731" i="1"/>
  <c r="S732" i="1"/>
  <c r="S733" i="1"/>
  <c r="N733" i="1" s="1"/>
  <c r="S734" i="1"/>
  <c r="S735" i="1"/>
  <c r="S736" i="1"/>
  <c r="N736" i="1" s="1"/>
  <c r="S737" i="1"/>
  <c r="N737" i="1" s="1"/>
  <c r="S738" i="1"/>
  <c r="S739" i="1"/>
  <c r="S740" i="1"/>
  <c r="S741" i="1"/>
  <c r="S742" i="1"/>
  <c r="S743" i="1"/>
  <c r="S744" i="1"/>
  <c r="N744" i="1" s="1"/>
  <c r="S745" i="1"/>
  <c r="N745" i="1" s="1"/>
  <c r="S746" i="1"/>
  <c r="S747" i="1"/>
  <c r="S748" i="1"/>
  <c r="S749" i="1"/>
  <c r="S750" i="1"/>
  <c r="N750" i="1" s="1"/>
  <c r="S751" i="1"/>
  <c r="S752" i="1"/>
  <c r="S753" i="1"/>
  <c r="N753" i="1" s="1"/>
  <c r="S754" i="1"/>
  <c r="S755" i="1"/>
  <c r="S756" i="1"/>
  <c r="S757" i="1"/>
  <c r="N757" i="1" s="1"/>
  <c r="S758" i="1"/>
  <c r="S759" i="1"/>
  <c r="S760" i="1"/>
  <c r="S761" i="1"/>
  <c r="S762" i="1"/>
  <c r="S763" i="1"/>
  <c r="S764" i="1"/>
  <c r="S765" i="1"/>
  <c r="S766" i="1"/>
  <c r="S767" i="1"/>
  <c r="S768" i="1"/>
  <c r="N768" i="1" s="1"/>
  <c r="N5" i="1"/>
  <c r="N14" i="1"/>
  <c r="N15" i="1"/>
  <c r="N21" i="1"/>
  <c r="N23" i="1"/>
  <c r="N37" i="1"/>
  <c r="N38" i="1"/>
  <c r="N45" i="1"/>
  <c r="N46" i="1"/>
  <c r="N47" i="1"/>
  <c r="N55" i="1"/>
  <c r="N57" i="1"/>
  <c r="N65" i="1"/>
  <c r="N69" i="1"/>
  <c r="N78" i="1"/>
  <c r="N79" i="1"/>
  <c r="N85" i="1"/>
  <c r="N87" i="1"/>
  <c r="N101" i="1"/>
  <c r="N102" i="1"/>
  <c r="N109" i="1"/>
  <c r="N110" i="1"/>
  <c r="N111" i="1"/>
  <c r="N119" i="1"/>
  <c r="N121" i="1"/>
  <c r="N129" i="1"/>
  <c r="N133" i="1"/>
  <c r="N142" i="1"/>
  <c r="N143" i="1"/>
  <c r="N149" i="1"/>
  <c r="N151" i="1"/>
  <c r="N165" i="1"/>
  <c r="N166" i="1"/>
  <c r="N173" i="1"/>
  <c r="N174" i="1"/>
  <c r="N175" i="1"/>
  <c r="N183" i="1"/>
  <c r="N185" i="1"/>
  <c r="N193" i="1"/>
  <c r="N197" i="1"/>
  <c r="N206" i="1"/>
  <c r="N207" i="1"/>
  <c r="N213" i="1"/>
  <c r="N215" i="1"/>
  <c r="N229" i="1"/>
  <c r="N230" i="1"/>
  <c r="N237" i="1"/>
  <c r="N238" i="1"/>
  <c r="N239" i="1"/>
  <c r="N247" i="1"/>
  <c r="N249" i="1"/>
  <c r="N257" i="1"/>
  <c r="N261" i="1"/>
  <c r="N270" i="1"/>
  <c r="N271" i="1"/>
  <c r="N277" i="1"/>
  <c r="N279" i="1"/>
  <c r="N293" i="1"/>
  <c r="N294" i="1"/>
  <c r="N301" i="1"/>
  <c r="N302" i="1"/>
  <c r="N303" i="1"/>
  <c r="N311" i="1"/>
  <c r="N313" i="1"/>
  <c r="N321" i="1"/>
  <c r="N325" i="1"/>
  <c r="N334" i="1"/>
  <c r="N335" i="1"/>
  <c r="N341" i="1"/>
  <c r="N343" i="1"/>
  <c r="N357" i="1"/>
  <c r="N358" i="1"/>
  <c r="N365" i="1"/>
  <c r="N366" i="1"/>
  <c r="N367" i="1"/>
  <c r="N375" i="1"/>
  <c r="N377" i="1"/>
  <c r="N385" i="1"/>
  <c r="N389" i="1"/>
  <c r="N398" i="1"/>
  <c r="N399" i="1"/>
  <c r="N405" i="1"/>
  <c r="N407" i="1"/>
  <c r="N421" i="1"/>
  <c r="N422" i="1"/>
  <c r="N429" i="1"/>
  <c r="N430" i="1"/>
  <c r="N431" i="1"/>
  <c r="N439" i="1"/>
  <c r="N441" i="1"/>
  <c r="N449" i="1"/>
  <c r="N453" i="1"/>
  <c r="N462" i="1"/>
  <c r="N463" i="1"/>
  <c r="N469" i="1"/>
  <c r="N471" i="1"/>
  <c r="N485" i="1"/>
  <c r="N486" i="1"/>
  <c r="N493" i="1"/>
  <c r="N494" i="1"/>
  <c r="N495" i="1"/>
  <c r="N503" i="1"/>
  <c r="N505" i="1"/>
  <c r="N513" i="1"/>
  <c r="N517" i="1"/>
  <c r="N526" i="1"/>
  <c r="N527" i="1"/>
  <c r="N533" i="1"/>
  <c r="N535" i="1"/>
  <c r="N549" i="1"/>
  <c r="N550" i="1"/>
  <c r="N557" i="1"/>
  <c r="N558" i="1"/>
  <c r="N559" i="1"/>
  <c r="N567" i="1"/>
  <c r="N569" i="1"/>
  <c r="N577" i="1"/>
  <c r="N581" i="1"/>
  <c r="N590" i="1"/>
  <c r="N591" i="1"/>
  <c r="N597" i="1"/>
  <c r="N599" i="1"/>
  <c r="N613" i="1"/>
  <c r="N614" i="1"/>
  <c r="N621" i="1"/>
  <c r="N622" i="1"/>
  <c r="N623" i="1"/>
  <c r="N631" i="1"/>
  <c r="N633" i="1"/>
  <c r="N641" i="1"/>
  <c r="N645" i="1"/>
  <c r="N654" i="1"/>
  <c r="N655" i="1"/>
  <c r="N661" i="1"/>
  <c r="N663" i="1"/>
  <c r="N681" i="1"/>
  <c r="N685" i="1"/>
  <c r="N701" i="1"/>
  <c r="N709" i="1"/>
  <c r="N741" i="1"/>
  <c r="N749" i="1"/>
  <c r="N765" i="1"/>
  <c r="N2" i="1"/>
  <c r="N3" i="1"/>
  <c r="N4" i="1"/>
  <c r="N7" i="1"/>
  <c r="N8" i="1"/>
  <c r="N11" i="1"/>
  <c r="N12" i="1"/>
  <c r="N16" i="1"/>
  <c r="N18" i="1"/>
  <c r="N19" i="1"/>
  <c r="N20" i="1"/>
  <c r="N22" i="1"/>
  <c r="N24" i="1"/>
  <c r="N26" i="1"/>
  <c r="N27" i="1"/>
  <c r="N28" i="1"/>
  <c r="N31" i="1"/>
  <c r="N34" i="1"/>
  <c r="N35" i="1"/>
  <c r="N36" i="1"/>
  <c r="N39" i="1"/>
  <c r="N40" i="1"/>
  <c r="N42" i="1"/>
  <c r="N43" i="1"/>
  <c r="N44" i="1"/>
  <c r="N48" i="1"/>
  <c r="N50" i="1"/>
  <c r="N51" i="1"/>
  <c r="N52" i="1"/>
  <c r="N54" i="1"/>
  <c r="N58" i="1"/>
  <c r="N59" i="1"/>
  <c r="N60" i="1"/>
  <c r="N62" i="1"/>
  <c r="N63" i="1"/>
  <c r="N64" i="1"/>
  <c r="N66" i="1"/>
  <c r="N67" i="1"/>
  <c r="N68" i="1"/>
  <c r="N71" i="1"/>
  <c r="N72" i="1"/>
  <c r="N74" i="1"/>
  <c r="N75" i="1"/>
  <c r="N76" i="1"/>
  <c r="N80" i="1"/>
  <c r="N82" i="1"/>
  <c r="N83" i="1"/>
  <c r="N84" i="1"/>
  <c r="N86" i="1"/>
  <c r="N88" i="1"/>
  <c r="N90" i="1"/>
  <c r="N91" i="1"/>
  <c r="N92" i="1"/>
  <c r="N95" i="1"/>
  <c r="N98" i="1"/>
  <c r="N99" i="1"/>
  <c r="N100" i="1"/>
  <c r="N103" i="1"/>
  <c r="N104" i="1"/>
  <c r="N106" i="1"/>
  <c r="N107" i="1"/>
  <c r="N108" i="1"/>
  <c r="N112" i="1"/>
  <c r="N114" i="1"/>
  <c r="N115" i="1"/>
  <c r="N116" i="1"/>
  <c r="N118" i="1"/>
  <c r="N122" i="1"/>
  <c r="N123" i="1"/>
  <c r="N124" i="1"/>
  <c r="N126" i="1"/>
  <c r="N127" i="1"/>
  <c r="N128" i="1"/>
  <c r="N130" i="1"/>
  <c r="N131" i="1"/>
  <c r="N132" i="1"/>
  <c r="N135" i="1"/>
  <c r="N136" i="1"/>
  <c r="N138" i="1"/>
  <c r="N139" i="1"/>
  <c r="N140" i="1"/>
  <c r="N144" i="1"/>
  <c r="N146" i="1"/>
  <c r="N147" i="1"/>
  <c r="N148" i="1"/>
  <c r="N150" i="1"/>
  <c r="N152" i="1"/>
  <c r="N154" i="1"/>
  <c r="N155" i="1"/>
  <c r="N156" i="1"/>
  <c r="N159" i="1"/>
  <c r="N162" i="1"/>
  <c r="N163" i="1"/>
  <c r="N164" i="1"/>
  <c r="N167" i="1"/>
  <c r="N168" i="1"/>
  <c r="N170" i="1"/>
  <c r="N171" i="1"/>
  <c r="N172" i="1"/>
  <c r="N176" i="1"/>
  <c r="N178" i="1"/>
  <c r="N179" i="1"/>
  <c r="N180" i="1"/>
  <c r="N182" i="1"/>
  <c r="N186" i="1"/>
  <c r="N187" i="1"/>
  <c r="N188" i="1"/>
  <c r="N190" i="1"/>
  <c r="N191" i="1"/>
  <c r="N192" i="1"/>
  <c r="N194" i="1"/>
  <c r="N195" i="1"/>
  <c r="N196" i="1"/>
  <c r="N199" i="1"/>
  <c r="N200" i="1"/>
  <c r="N202" i="1"/>
  <c r="N203" i="1"/>
  <c r="N204" i="1"/>
  <c r="N208" i="1"/>
  <c r="N210" i="1"/>
  <c r="N211" i="1"/>
  <c r="N212" i="1"/>
  <c r="N214" i="1"/>
  <c r="N216" i="1"/>
  <c r="N218" i="1"/>
  <c r="N219" i="1"/>
  <c r="N220" i="1"/>
  <c r="N223" i="1"/>
  <c r="N226" i="1"/>
  <c r="N227" i="1"/>
  <c r="N228" i="1"/>
  <c r="N231" i="1"/>
  <c r="N232" i="1"/>
  <c r="N234" i="1"/>
  <c r="N235" i="1"/>
  <c r="N236" i="1"/>
  <c r="N240" i="1"/>
  <c r="N242" i="1"/>
  <c r="N243" i="1"/>
  <c r="N244" i="1"/>
  <c r="N246" i="1"/>
  <c r="N250" i="1"/>
  <c r="N251" i="1"/>
  <c r="N252" i="1"/>
  <c r="N254" i="1"/>
  <c r="N255" i="1"/>
  <c r="N256" i="1"/>
  <c r="N258" i="1"/>
  <c r="N259" i="1"/>
  <c r="N260" i="1"/>
  <c r="N263" i="1"/>
  <c r="N264" i="1"/>
  <c r="N266" i="1"/>
  <c r="N267" i="1"/>
  <c r="N268" i="1"/>
  <c r="N272" i="1"/>
  <c r="N274" i="1"/>
  <c r="N275" i="1"/>
  <c r="N276" i="1"/>
  <c r="N278" i="1"/>
  <c r="N280" i="1"/>
  <c r="N282" i="1"/>
  <c r="N283" i="1"/>
  <c r="N284" i="1"/>
  <c r="N287" i="1"/>
  <c r="N290" i="1"/>
  <c r="N291" i="1"/>
  <c r="N292" i="1"/>
  <c r="N295" i="1"/>
  <c r="N296" i="1"/>
  <c r="N298" i="1"/>
  <c r="N299" i="1"/>
  <c r="N300" i="1"/>
  <c r="N304" i="1"/>
  <c r="N306" i="1"/>
  <c r="N307" i="1"/>
  <c r="N308" i="1"/>
  <c r="N310" i="1"/>
  <c r="N314" i="1"/>
  <c r="N315" i="1"/>
  <c r="N316" i="1"/>
  <c r="N318" i="1"/>
  <c r="N319" i="1"/>
  <c r="N320" i="1"/>
  <c r="N322" i="1"/>
  <c r="N323" i="1"/>
  <c r="N324" i="1"/>
  <c r="N327" i="1"/>
  <c r="N328" i="1"/>
  <c r="N330" i="1"/>
  <c r="N331" i="1"/>
  <c r="N332" i="1"/>
  <c r="N336" i="1"/>
  <c r="N338" i="1"/>
  <c r="N339" i="1"/>
  <c r="N340" i="1"/>
  <c r="N342" i="1"/>
  <c r="N344" i="1"/>
  <c r="N346" i="1"/>
  <c r="N347" i="1"/>
  <c r="N348" i="1"/>
  <c r="N351" i="1"/>
  <c r="N354" i="1"/>
  <c r="N355" i="1"/>
  <c r="N356" i="1"/>
  <c r="N359" i="1"/>
  <c r="N360" i="1"/>
  <c r="N362" i="1"/>
  <c r="N363" i="1"/>
  <c r="N364" i="1"/>
  <c r="N368" i="1"/>
  <c r="N370" i="1"/>
  <c r="N371" i="1"/>
  <c r="N372" i="1"/>
  <c r="N374" i="1"/>
  <c r="N378" i="1"/>
  <c r="N379" i="1"/>
  <c r="N380" i="1"/>
  <c r="N382" i="1"/>
  <c r="N383" i="1"/>
  <c r="N384" i="1"/>
  <c r="N386" i="1"/>
  <c r="N387" i="1"/>
  <c r="N388" i="1"/>
  <c r="N391" i="1"/>
  <c r="N392" i="1"/>
  <c r="N394" i="1"/>
  <c r="N395" i="1"/>
  <c r="N396" i="1"/>
  <c r="N400" i="1"/>
  <c r="N402" i="1"/>
  <c r="N403" i="1"/>
  <c r="N404" i="1"/>
  <c r="N406" i="1"/>
  <c r="N408" i="1"/>
  <c r="N410" i="1"/>
  <c r="N411" i="1"/>
  <c r="N412" i="1"/>
  <c r="N415" i="1"/>
  <c r="N418" i="1"/>
  <c r="N419" i="1"/>
  <c r="N420" i="1"/>
  <c r="N423" i="1"/>
  <c r="N424" i="1"/>
  <c r="N426" i="1"/>
  <c r="N427" i="1"/>
  <c r="N428" i="1"/>
  <c r="N432" i="1"/>
  <c r="N434" i="1"/>
  <c r="N435" i="1"/>
  <c r="N436" i="1"/>
  <c r="N438" i="1"/>
  <c r="N442" i="1"/>
  <c r="N443" i="1"/>
  <c r="N444" i="1"/>
  <c r="N446" i="1"/>
  <c r="N447" i="1"/>
  <c r="N448" i="1"/>
  <c r="N450" i="1"/>
  <c r="N451" i="1"/>
  <c r="N452" i="1"/>
  <c r="N455" i="1"/>
  <c r="N456" i="1"/>
  <c r="N458" i="1"/>
  <c r="N459" i="1"/>
  <c r="N460" i="1"/>
  <c r="N464" i="1"/>
  <c r="N466" i="1"/>
  <c r="N467" i="1"/>
  <c r="N468" i="1"/>
  <c r="N470" i="1"/>
  <c r="N472" i="1"/>
  <c r="N474" i="1"/>
  <c r="N475" i="1"/>
  <c r="N476" i="1"/>
  <c r="N479" i="1"/>
  <c r="N482" i="1"/>
  <c r="N483" i="1"/>
  <c r="N484" i="1"/>
  <c r="N487" i="1"/>
  <c r="N488" i="1"/>
  <c r="N490" i="1"/>
  <c r="N491" i="1"/>
  <c r="N492" i="1"/>
  <c r="N496" i="1"/>
  <c r="N498" i="1"/>
  <c r="N499" i="1"/>
  <c r="N500" i="1"/>
  <c r="N502" i="1"/>
  <c r="N506" i="1"/>
  <c r="N507" i="1"/>
  <c r="N508" i="1"/>
  <c r="N510" i="1"/>
  <c r="N511" i="1"/>
  <c r="N512" i="1"/>
  <c r="N514" i="1"/>
  <c r="N515" i="1"/>
  <c r="N516" i="1"/>
  <c r="N519" i="1"/>
  <c r="N520" i="1"/>
  <c r="N522" i="1"/>
  <c r="N523" i="1"/>
  <c r="N524" i="1"/>
  <c r="N528" i="1"/>
  <c r="N530" i="1"/>
  <c r="N531" i="1"/>
  <c r="N532" i="1"/>
  <c r="N534" i="1"/>
  <c r="N536" i="1"/>
  <c r="N538" i="1"/>
  <c r="N539" i="1"/>
  <c r="N540" i="1"/>
  <c r="N543" i="1"/>
  <c r="N546" i="1"/>
  <c r="N547" i="1"/>
  <c r="N548" i="1"/>
  <c r="N551" i="1"/>
  <c r="N552" i="1"/>
  <c r="N554" i="1"/>
  <c r="N555" i="1"/>
  <c r="N556" i="1"/>
  <c r="N560" i="1"/>
  <c r="N562" i="1"/>
  <c r="N563" i="1"/>
  <c r="N564" i="1"/>
  <c r="N566" i="1"/>
  <c r="N570" i="1"/>
  <c r="N571" i="1"/>
  <c r="N572" i="1"/>
  <c r="N574" i="1"/>
  <c r="N575" i="1"/>
  <c r="N576" i="1"/>
  <c r="N578" i="1"/>
  <c r="N579" i="1"/>
  <c r="N580" i="1"/>
  <c r="N583" i="1"/>
  <c r="N584" i="1"/>
  <c r="N586" i="1"/>
  <c r="N587" i="1"/>
  <c r="N588" i="1"/>
  <c r="N592" i="1"/>
  <c r="N594" i="1"/>
  <c r="N595" i="1"/>
  <c r="N596" i="1"/>
  <c r="N598" i="1"/>
  <c r="N600" i="1"/>
  <c r="N602" i="1"/>
  <c r="N603" i="1"/>
  <c r="N604" i="1"/>
  <c r="N607" i="1"/>
  <c r="N610" i="1"/>
  <c r="N611" i="1"/>
  <c r="N612" i="1"/>
  <c r="N615" i="1"/>
  <c r="N616" i="1"/>
  <c r="N618" i="1"/>
  <c r="N619" i="1"/>
  <c r="N620" i="1"/>
  <c r="N624" i="1"/>
  <c r="N626" i="1"/>
  <c r="N627" i="1"/>
  <c r="N628" i="1"/>
  <c r="N630" i="1"/>
  <c r="N634" i="1"/>
  <c r="N635" i="1"/>
  <c r="N636" i="1"/>
  <c r="N638" i="1"/>
  <c r="N639" i="1"/>
  <c r="N640" i="1"/>
  <c r="N642" i="1"/>
  <c r="N643" i="1"/>
  <c r="N644" i="1"/>
  <c r="N647" i="1"/>
  <c r="N648" i="1"/>
  <c r="N650" i="1"/>
  <c r="N651" i="1"/>
  <c r="N652" i="1"/>
  <c r="N656" i="1"/>
  <c r="N658" i="1"/>
  <c r="N659" i="1"/>
  <c r="N660" i="1"/>
  <c r="N662" i="1"/>
  <c r="N664" i="1"/>
  <c r="N666" i="1"/>
  <c r="N667" i="1"/>
  <c r="N668" i="1"/>
  <c r="N671" i="1"/>
  <c r="N674" i="1"/>
  <c r="N675" i="1"/>
  <c r="N676" i="1"/>
  <c r="N677" i="1"/>
  <c r="N678" i="1"/>
  <c r="N679" i="1"/>
  <c r="N682" i="1"/>
  <c r="N683" i="1"/>
  <c r="N684" i="1"/>
  <c r="N687" i="1"/>
  <c r="N688" i="1"/>
  <c r="N690" i="1"/>
  <c r="N691" i="1"/>
  <c r="N692" i="1"/>
  <c r="N694" i="1"/>
  <c r="N695" i="1"/>
  <c r="N696" i="1"/>
  <c r="N697" i="1"/>
  <c r="N698" i="1"/>
  <c r="N699" i="1"/>
  <c r="N700" i="1"/>
  <c r="N702" i="1"/>
  <c r="N703" i="1"/>
  <c r="N705" i="1"/>
  <c r="N706" i="1"/>
  <c r="N707" i="1"/>
  <c r="N708" i="1"/>
  <c r="N711" i="1"/>
  <c r="N712" i="1"/>
  <c r="N714" i="1"/>
  <c r="N715" i="1"/>
  <c r="N716" i="1"/>
  <c r="N719" i="1"/>
  <c r="N720" i="1"/>
  <c r="N721" i="1"/>
  <c r="N722" i="1"/>
  <c r="N723" i="1"/>
  <c r="N724" i="1"/>
  <c r="N727" i="1"/>
  <c r="N729" i="1"/>
  <c r="N730" i="1"/>
  <c r="N731" i="1"/>
  <c r="N732" i="1"/>
  <c r="N734" i="1"/>
  <c r="N735" i="1"/>
  <c r="N738" i="1"/>
  <c r="N739" i="1"/>
  <c r="N740" i="1"/>
  <c r="N742" i="1"/>
  <c r="N743" i="1"/>
  <c r="N746" i="1"/>
  <c r="N747" i="1"/>
  <c r="N748" i="1"/>
  <c r="N751" i="1"/>
  <c r="N752" i="1"/>
  <c r="N754" i="1"/>
  <c r="N755" i="1"/>
  <c r="N756" i="1"/>
  <c r="N758" i="1"/>
  <c r="N759" i="1"/>
  <c r="N760" i="1"/>
  <c r="N761" i="1"/>
  <c r="N762" i="1"/>
  <c r="N763" i="1"/>
  <c r="N764" i="1"/>
  <c r="N766" i="1"/>
  <c r="N767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2" i="2"/>
  <c r="J2" i="2"/>
  <c r="J3" i="2"/>
  <c r="L3" i="2" s="1"/>
  <c r="J4" i="2"/>
  <c r="L4" i="2" s="1"/>
  <c r="J5" i="2"/>
  <c r="J6" i="2"/>
  <c r="J7" i="2"/>
  <c r="L7" i="2" s="1"/>
  <c r="J8" i="2"/>
  <c r="L8" i="2" s="1"/>
  <c r="J9" i="2"/>
  <c r="L9" i="2" s="1"/>
  <c r="J10" i="2"/>
  <c r="J11" i="2"/>
  <c r="L11" i="2" s="1"/>
  <c r="J12" i="2"/>
  <c r="L12" i="2" s="1"/>
  <c r="J13" i="2"/>
  <c r="J14" i="2"/>
  <c r="J15" i="2"/>
  <c r="L15" i="2" s="1"/>
  <c r="J16" i="2"/>
  <c r="L16" i="2" s="1"/>
  <c r="J17" i="2"/>
  <c r="L17" i="2" s="1"/>
  <c r="J18" i="2"/>
  <c r="J19" i="2"/>
  <c r="L19" i="2" s="1"/>
  <c r="J20" i="2"/>
  <c r="L20" i="2" s="1"/>
  <c r="J21" i="2"/>
  <c r="J22" i="2"/>
  <c r="J23" i="2"/>
  <c r="L23" i="2" s="1"/>
  <c r="J24" i="2"/>
  <c r="L24" i="2" s="1"/>
  <c r="J25" i="2"/>
  <c r="L25" i="2" s="1"/>
  <c r="J26" i="2"/>
  <c r="J27" i="2"/>
  <c r="L27" i="2" s="1"/>
  <c r="J28" i="2"/>
  <c r="L28" i="2" s="1"/>
  <c r="J29" i="2"/>
  <c r="J30" i="2"/>
  <c r="J31" i="2"/>
  <c r="L31" i="2" s="1"/>
  <c r="J32" i="2"/>
  <c r="L32" i="2" s="1"/>
  <c r="J33" i="2"/>
  <c r="L33" i="2" s="1"/>
  <c r="J34" i="2"/>
  <c r="J35" i="2"/>
  <c r="L35" i="2" s="1"/>
  <c r="J36" i="2"/>
  <c r="L36" i="2" s="1"/>
  <c r="J37" i="2"/>
  <c r="J38" i="2"/>
  <c r="J39" i="2"/>
  <c r="L39" i="2" s="1"/>
  <c r="J40" i="2"/>
  <c r="L40" i="2" s="1"/>
  <c r="J41" i="2"/>
  <c r="L41" i="2" s="1"/>
  <c r="J42" i="2"/>
  <c r="J43" i="2"/>
  <c r="L43" i="2" s="1"/>
  <c r="J44" i="2"/>
  <c r="L44" i="2" s="1"/>
  <c r="J45" i="2"/>
  <c r="J46" i="2"/>
  <c r="J47" i="2"/>
  <c r="L47" i="2" s="1"/>
  <c r="J48" i="2"/>
  <c r="L48" i="2" s="1"/>
  <c r="J49" i="2"/>
  <c r="L49" i="2" s="1"/>
  <c r="J50" i="2"/>
  <c r="J51" i="2"/>
  <c r="L51" i="2" s="1"/>
  <c r="J52" i="2"/>
  <c r="L52" i="2" s="1"/>
  <c r="J53" i="2"/>
  <c r="J54" i="2"/>
  <c r="J55" i="2"/>
  <c r="L55" i="2" s="1"/>
  <c r="J56" i="2"/>
  <c r="L56" i="2" s="1"/>
  <c r="J57" i="2"/>
  <c r="L57" i="2" s="1"/>
  <c r="J58" i="2"/>
  <c r="J59" i="2"/>
  <c r="L59" i="2" s="1"/>
  <c r="J60" i="2"/>
  <c r="L60" i="2" s="1"/>
  <c r="J61" i="2"/>
  <c r="J62" i="2"/>
  <c r="J63" i="2"/>
  <c r="L63" i="2" s="1"/>
  <c r="J64" i="2"/>
  <c r="L64" i="2" s="1"/>
  <c r="J65" i="2"/>
  <c r="L65" i="2" s="1"/>
  <c r="J66" i="2"/>
  <c r="J67" i="2"/>
  <c r="L67" i="2" s="1"/>
  <c r="J68" i="2"/>
  <c r="L68" i="2" s="1"/>
  <c r="J69" i="2"/>
  <c r="J70" i="2"/>
  <c r="J71" i="2"/>
  <c r="L71" i="2" s="1"/>
  <c r="J72" i="2"/>
  <c r="L72" i="2" s="1"/>
  <c r="J73" i="2"/>
  <c r="L73" i="2" s="1"/>
  <c r="J74" i="2"/>
  <c r="J75" i="2"/>
  <c r="L75" i="2" s="1"/>
  <c r="J76" i="2"/>
  <c r="L76" i="2" s="1"/>
  <c r="J77" i="2"/>
  <c r="J78" i="2"/>
  <c r="J79" i="2"/>
  <c r="L79" i="2" s="1"/>
  <c r="J80" i="2"/>
  <c r="L80" i="2" s="1"/>
  <c r="J81" i="2"/>
  <c r="L81" i="2" s="1"/>
  <c r="J82" i="2"/>
  <c r="J83" i="2"/>
  <c r="L83" i="2" s="1"/>
  <c r="J84" i="2"/>
  <c r="L84" i="2" s="1"/>
  <c r="J85" i="2"/>
  <c r="J86" i="2"/>
  <c r="J87" i="2"/>
  <c r="L87" i="2" s="1"/>
  <c r="J88" i="2"/>
  <c r="L88" i="2" s="1"/>
  <c r="J89" i="2"/>
  <c r="L89" i="2" s="1"/>
  <c r="J90" i="2"/>
  <c r="J91" i="2"/>
  <c r="L91" i="2" s="1"/>
  <c r="J92" i="2"/>
  <c r="L92" i="2" s="1"/>
  <c r="J93" i="2"/>
  <c r="J94" i="2"/>
  <c r="J95" i="2"/>
  <c r="L95" i="2" s="1"/>
  <c r="J96" i="2"/>
  <c r="L96" i="2" s="1"/>
  <c r="J97" i="2"/>
  <c r="L97" i="2" s="1"/>
  <c r="J98" i="2"/>
  <c r="J99" i="2"/>
  <c r="L99" i="2" s="1"/>
  <c r="J100" i="2"/>
  <c r="L100" i="2" s="1"/>
  <c r="J101" i="2"/>
  <c r="J102" i="2"/>
  <c r="J103" i="2"/>
  <c r="L103" i="2" s="1"/>
  <c r="J104" i="2"/>
  <c r="L104" i="2" s="1"/>
  <c r="J105" i="2"/>
  <c r="L105" i="2" s="1"/>
  <c r="J106" i="2"/>
  <c r="J107" i="2"/>
  <c r="L107" i="2" s="1"/>
  <c r="J108" i="2"/>
  <c r="L108" i="2" s="1"/>
  <c r="J109" i="2"/>
  <c r="J110" i="2"/>
  <c r="J111" i="2"/>
  <c r="L111" i="2" s="1"/>
  <c r="J112" i="2"/>
  <c r="L112" i="2" s="1"/>
  <c r="J113" i="2"/>
  <c r="L113" i="2" s="1"/>
  <c r="J114" i="2"/>
  <c r="J115" i="2"/>
  <c r="L115" i="2" s="1"/>
  <c r="J116" i="2"/>
  <c r="L116" i="2" s="1"/>
  <c r="J117" i="2"/>
  <c r="J118" i="2"/>
  <c r="J119" i="2"/>
  <c r="L119" i="2" s="1"/>
  <c r="J120" i="2"/>
  <c r="L120" i="2" s="1"/>
  <c r="J121" i="2"/>
  <c r="L121" i="2" s="1"/>
  <c r="J122" i="2"/>
  <c r="J123" i="2"/>
  <c r="L123" i="2" s="1"/>
  <c r="J124" i="2"/>
  <c r="L124" i="2" s="1"/>
  <c r="J125" i="2"/>
  <c r="J126" i="2"/>
  <c r="J127" i="2"/>
  <c r="L127" i="2" s="1"/>
  <c r="J128" i="2"/>
  <c r="L128" i="2" s="1"/>
  <c r="J129" i="2"/>
  <c r="L129" i="2" s="1"/>
  <c r="J130" i="2"/>
  <c r="J131" i="2"/>
  <c r="L131" i="2" s="1"/>
  <c r="J132" i="2"/>
  <c r="L132" i="2" s="1"/>
  <c r="J133" i="2"/>
  <c r="J134" i="2"/>
  <c r="J135" i="2"/>
  <c r="L135" i="2" s="1"/>
  <c r="J136" i="2"/>
  <c r="L136" i="2" s="1"/>
  <c r="J137" i="2"/>
  <c r="L137" i="2" s="1"/>
  <c r="J138" i="2"/>
  <c r="J139" i="2"/>
  <c r="L139" i="2" s="1"/>
  <c r="J140" i="2"/>
  <c r="L140" i="2" s="1"/>
  <c r="J141" i="2"/>
  <c r="J142" i="2"/>
  <c r="J143" i="2"/>
  <c r="L143" i="2" s="1"/>
  <c r="J144" i="2"/>
  <c r="L144" i="2" s="1"/>
  <c r="J145" i="2"/>
  <c r="L145" i="2" s="1"/>
  <c r="J146" i="2"/>
  <c r="J147" i="2"/>
  <c r="L147" i="2" s="1"/>
  <c r="J148" i="2"/>
  <c r="L148" i="2" s="1"/>
  <c r="J149" i="2"/>
  <c r="J150" i="2"/>
  <c r="J151" i="2"/>
  <c r="L151" i="2" s="1"/>
  <c r="J152" i="2"/>
  <c r="L152" i="2" s="1"/>
  <c r="J153" i="2"/>
  <c r="L153" i="2" s="1"/>
  <c r="J154" i="2"/>
  <c r="J155" i="2"/>
  <c r="L155" i="2" s="1"/>
  <c r="J156" i="2"/>
  <c r="L156" i="2" s="1"/>
  <c r="J157" i="2"/>
  <c r="J158" i="2"/>
  <c r="J159" i="2"/>
  <c r="L159" i="2" s="1"/>
  <c r="J160" i="2"/>
  <c r="L160" i="2" s="1"/>
  <c r="J161" i="2"/>
  <c r="L161" i="2" s="1"/>
  <c r="J162" i="2"/>
  <c r="J163" i="2"/>
  <c r="L163" i="2" s="1"/>
  <c r="J164" i="2"/>
  <c r="L164" i="2" s="1"/>
  <c r="J165" i="2"/>
  <c r="J166" i="2"/>
  <c r="J167" i="2"/>
  <c r="L167" i="2" s="1"/>
  <c r="J168" i="2"/>
  <c r="L168" i="2" s="1"/>
  <c r="J169" i="2"/>
  <c r="L169" i="2" s="1"/>
  <c r="J170" i="2"/>
  <c r="J171" i="2"/>
  <c r="L171" i="2" s="1"/>
  <c r="J172" i="2"/>
  <c r="L172" i="2" s="1"/>
  <c r="J173" i="2"/>
  <c r="J174" i="2"/>
  <c r="J175" i="2"/>
  <c r="L175" i="2" s="1"/>
  <c r="J176" i="2"/>
  <c r="L176" i="2" s="1"/>
  <c r="J177" i="2"/>
  <c r="L177" i="2" s="1"/>
  <c r="J178" i="2"/>
  <c r="J179" i="2"/>
  <c r="L179" i="2" s="1"/>
  <c r="J180" i="2"/>
  <c r="L180" i="2" s="1"/>
  <c r="J181" i="2"/>
  <c r="J182" i="2"/>
  <c r="J183" i="2"/>
  <c r="L183" i="2" s="1"/>
  <c r="J184" i="2"/>
  <c r="L184" i="2" s="1"/>
  <c r="J185" i="2"/>
  <c r="L185" i="2" s="1"/>
  <c r="J186" i="2"/>
  <c r="J187" i="2"/>
  <c r="L187" i="2" s="1"/>
  <c r="J188" i="2"/>
  <c r="L188" i="2" s="1"/>
  <c r="J189" i="2"/>
  <c r="J190" i="2"/>
  <c r="J191" i="2"/>
  <c r="L191" i="2" s="1"/>
  <c r="J192" i="2"/>
  <c r="L192" i="2" s="1"/>
  <c r="J193" i="2"/>
  <c r="L193" i="2" s="1"/>
  <c r="J194" i="2"/>
  <c r="J195" i="2"/>
  <c r="L195" i="2" s="1"/>
  <c r="J196" i="2"/>
  <c r="L196" i="2" s="1"/>
  <c r="J197" i="2"/>
  <c r="J198" i="2"/>
  <c r="J199" i="2"/>
  <c r="L199" i="2" s="1"/>
  <c r="J200" i="2"/>
  <c r="L200" i="2" s="1"/>
  <c r="J201" i="2"/>
  <c r="L201" i="2" s="1"/>
  <c r="J202" i="2"/>
  <c r="J203" i="2"/>
  <c r="L203" i="2" s="1"/>
  <c r="J204" i="2"/>
  <c r="L204" i="2" s="1"/>
  <c r="J205" i="2"/>
  <c r="J206" i="2"/>
  <c r="J207" i="2"/>
  <c r="L207" i="2" s="1"/>
  <c r="J208" i="2"/>
  <c r="L208" i="2" s="1"/>
  <c r="J209" i="2"/>
  <c r="L209" i="2" s="1"/>
  <c r="J210" i="2"/>
  <c r="J211" i="2"/>
  <c r="L211" i="2" s="1"/>
  <c r="J212" i="2"/>
  <c r="L212" i="2" s="1"/>
  <c r="J213" i="2"/>
  <c r="J214" i="2"/>
  <c r="J215" i="2"/>
  <c r="L215" i="2" s="1"/>
  <c r="J216" i="2"/>
  <c r="L216" i="2" s="1"/>
  <c r="J217" i="2"/>
  <c r="L217" i="2" s="1"/>
  <c r="J218" i="2"/>
  <c r="J219" i="2"/>
  <c r="L219" i="2" s="1"/>
  <c r="J220" i="2"/>
  <c r="L220" i="2" s="1"/>
  <c r="J221" i="2"/>
  <c r="J222" i="2"/>
  <c r="J223" i="2"/>
  <c r="L223" i="2" s="1"/>
  <c r="J224" i="2"/>
  <c r="L224" i="2" s="1"/>
  <c r="J225" i="2"/>
  <c r="L225" i="2" s="1"/>
  <c r="J226" i="2"/>
  <c r="J227" i="2"/>
  <c r="L227" i="2" s="1"/>
  <c r="J228" i="2"/>
  <c r="L228" i="2" s="1"/>
  <c r="J229" i="2"/>
  <c r="J230" i="2"/>
  <c r="J231" i="2"/>
  <c r="L231" i="2" s="1"/>
  <c r="J232" i="2"/>
  <c r="L232" i="2" s="1"/>
  <c r="J233" i="2"/>
  <c r="L233" i="2" s="1"/>
  <c r="J234" i="2"/>
  <c r="J235" i="2"/>
  <c r="L235" i="2" s="1"/>
  <c r="J236" i="2"/>
  <c r="L236" i="2" s="1"/>
  <c r="J237" i="2"/>
  <c r="J238" i="2"/>
  <c r="J239" i="2"/>
  <c r="L239" i="2" s="1"/>
  <c r="J240" i="2"/>
  <c r="L240" i="2" s="1"/>
  <c r="J241" i="2"/>
  <c r="L241" i="2" s="1"/>
  <c r="J242" i="2"/>
  <c r="J243" i="2"/>
  <c r="L243" i="2" s="1"/>
  <c r="J244" i="2"/>
  <c r="L244" i="2" s="1"/>
  <c r="J245" i="2"/>
  <c r="J246" i="2"/>
  <c r="J247" i="2"/>
  <c r="L247" i="2" s="1"/>
  <c r="J248" i="2"/>
  <c r="L248" i="2" s="1"/>
  <c r="J249" i="2"/>
  <c r="L249" i="2" s="1"/>
  <c r="J250" i="2"/>
  <c r="J251" i="2"/>
  <c r="L251" i="2" s="1"/>
  <c r="J252" i="2"/>
  <c r="L252" i="2" s="1"/>
  <c r="J253" i="2"/>
  <c r="J254" i="2"/>
  <c r="J255" i="2"/>
  <c r="L255" i="2" s="1"/>
  <c r="J256" i="2"/>
  <c r="L256" i="2" s="1"/>
  <c r="J257" i="2"/>
  <c r="L257" i="2" s="1"/>
  <c r="J258" i="2"/>
  <c r="J259" i="2"/>
  <c r="L259" i="2" s="1"/>
  <c r="J260" i="2"/>
  <c r="L260" i="2" s="1"/>
  <c r="J261" i="2"/>
  <c r="J262" i="2"/>
  <c r="J263" i="2"/>
  <c r="L263" i="2" s="1"/>
  <c r="J264" i="2"/>
  <c r="L264" i="2" s="1"/>
  <c r="J265" i="2"/>
  <c r="L265" i="2" s="1"/>
  <c r="J266" i="2"/>
  <c r="J267" i="2"/>
  <c r="L267" i="2" s="1"/>
  <c r="J268" i="2"/>
  <c r="L268" i="2" s="1"/>
  <c r="J269" i="2"/>
  <c r="J270" i="2"/>
  <c r="J271" i="2"/>
  <c r="L271" i="2" s="1"/>
  <c r="J272" i="2"/>
  <c r="L272" i="2" s="1"/>
  <c r="J273" i="2"/>
  <c r="L273" i="2" s="1"/>
  <c r="J274" i="2"/>
  <c r="J275" i="2"/>
  <c r="L275" i="2" s="1"/>
  <c r="J276" i="2"/>
  <c r="L276" i="2" s="1"/>
  <c r="J277" i="2"/>
  <c r="J278" i="2"/>
  <c r="J279" i="2"/>
  <c r="L279" i="2" s="1"/>
  <c r="J280" i="2"/>
  <c r="L280" i="2" s="1"/>
  <c r="J281" i="2"/>
  <c r="L281" i="2" s="1"/>
  <c r="J282" i="2"/>
  <c r="J283" i="2"/>
  <c r="L283" i="2" s="1"/>
  <c r="J284" i="2"/>
  <c r="L284" i="2" s="1"/>
  <c r="J285" i="2"/>
  <c r="J286" i="2"/>
  <c r="J287" i="2"/>
  <c r="L287" i="2" s="1"/>
  <c r="J288" i="2"/>
  <c r="L288" i="2" s="1"/>
  <c r="J289" i="2"/>
  <c r="L289" i="2" s="1"/>
  <c r="J290" i="2"/>
  <c r="J291" i="2"/>
  <c r="L291" i="2" s="1"/>
  <c r="J292" i="2"/>
  <c r="L292" i="2" s="1"/>
  <c r="J293" i="2"/>
  <c r="J294" i="2"/>
  <c r="J295" i="2"/>
  <c r="L295" i="2" s="1"/>
  <c r="J296" i="2"/>
  <c r="L296" i="2" s="1"/>
  <c r="J297" i="2"/>
  <c r="L297" i="2" s="1"/>
  <c r="J298" i="2"/>
  <c r="J299" i="2"/>
  <c r="L299" i="2" s="1"/>
  <c r="J300" i="2"/>
  <c r="L300" i="2" s="1"/>
  <c r="J301" i="2"/>
  <c r="J302" i="2"/>
  <c r="J303" i="2"/>
  <c r="L303" i="2" s="1"/>
  <c r="J304" i="2"/>
  <c r="L304" i="2" s="1"/>
  <c r="J305" i="2"/>
  <c r="L305" i="2" s="1"/>
  <c r="J306" i="2"/>
  <c r="J307" i="2"/>
  <c r="L307" i="2" s="1"/>
  <c r="J308" i="2"/>
  <c r="L308" i="2" s="1"/>
  <c r="J309" i="2"/>
  <c r="J310" i="2"/>
  <c r="J311" i="2"/>
  <c r="L311" i="2" s="1"/>
  <c r="J312" i="2"/>
  <c r="L312" i="2" s="1"/>
  <c r="J313" i="2"/>
  <c r="L313" i="2" s="1"/>
  <c r="J314" i="2"/>
  <c r="J315" i="2"/>
  <c r="L315" i="2" s="1"/>
  <c r="J316" i="2"/>
  <c r="L316" i="2" s="1"/>
  <c r="J317" i="2"/>
  <c r="J318" i="2"/>
  <c r="J319" i="2"/>
  <c r="L319" i="2" s="1"/>
  <c r="J320" i="2"/>
  <c r="L320" i="2" s="1"/>
  <c r="J321" i="2"/>
  <c r="L321" i="2" s="1"/>
  <c r="J322" i="2"/>
  <c r="J323" i="2"/>
  <c r="L323" i="2" s="1"/>
  <c r="J324" i="2"/>
  <c r="L324" i="2" s="1"/>
  <c r="J325" i="2"/>
  <c r="J326" i="2"/>
  <c r="J327" i="2"/>
  <c r="L327" i="2" s="1"/>
  <c r="J328" i="2"/>
  <c r="L328" i="2" s="1"/>
  <c r="J329" i="2"/>
  <c r="L329" i="2" s="1"/>
  <c r="J330" i="2"/>
  <c r="J331" i="2"/>
  <c r="L331" i="2" s="1"/>
  <c r="J332" i="2"/>
  <c r="L332" i="2" s="1"/>
  <c r="J333" i="2"/>
  <c r="J334" i="2"/>
  <c r="J335" i="2"/>
  <c r="L335" i="2" s="1"/>
  <c r="J336" i="2"/>
  <c r="L336" i="2" s="1"/>
  <c r="J337" i="2"/>
  <c r="L337" i="2" s="1"/>
  <c r="J338" i="2"/>
  <c r="J339" i="2"/>
  <c r="L339" i="2" s="1"/>
  <c r="J340" i="2"/>
  <c r="L340" i="2" s="1"/>
  <c r="J341" i="2"/>
  <c r="J342" i="2"/>
  <c r="J343" i="2"/>
  <c r="L343" i="2" s="1"/>
  <c r="J344" i="2"/>
  <c r="L344" i="2" s="1"/>
  <c r="J345" i="2"/>
  <c r="L345" i="2" s="1"/>
  <c r="J346" i="2"/>
  <c r="J347" i="2"/>
  <c r="L347" i="2" s="1"/>
  <c r="J348" i="2"/>
  <c r="L348" i="2" s="1"/>
  <c r="J349" i="2"/>
  <c r="J350" i="2"/>
  <c r="J351" i="2"/>
  <c r="L351" i="2" s="1"/>
  <c r="J352" i="2"/>
  <c r="L352" i="2" s="1"/>
  <c r="J353" i="2"/>
  <c r="L353" i="2" s="1"/>
  <c r="J354" i="2"/>
  <c r="J355" i="2"/>
  <c r="L355" i="2" s="1"/>
  <c r="J356" i="2"/>
  <c r="L356" i="2" s="1"/>
  <c r="J357" i="2"/>
  <c r="J358" i="2"/>
  <c r="J359" i="2"/>
  <c r="L359" i="2" s="1"/>
  <c r="J360" i="2"/>
  <c r="L360" i="2" s="1"/>
  <c r="J361" i="2"/>
  <c r="L361" i="2" s="1"/>
  <c r="J362" i="2"/>
  <c r="J363" i="2"/>
  <c r="L363" i="2" s="1"/>
  <c r="J364" i="2"/>
  <c r="L364" i="2" s="1"/>
  <c r="J365" i="2"/>
  <c r="J366" i="2"/>
  <c r="J367" i="2"/>
  <c r="L367" i="2" s="1"/>
  <c r="J368" i="2"/>
  <c r="L368" i="2" s="1"/>
  <c r="J369" i="2"/>
  <c r="L369" i="2" s="1"/>
  <c r="J370" i="2"/>
  <c r="J371" i="2"/>
  <c r="L371" i="2" s="1"/>
  <c r="J372" i="2"/>
  <c r="L372" i="2" s="1"/>
  <c r="J373" i="2"/>
  <c r="J374" i="2"/>
  <c r="J375" i="2"/>
  <c r="L375" i="2" s="1"/>
  <c r="J376" i="2"/>
  <c r="L376" i="2" s="1"/>
  <c r="J377" i="2"/>
  <c r="L377" i="2" s="1"/>
  <c r="J378" i="2"/>
  <c r="J379" i="2"/>
  <c r="L379" i="2" s="1"/>
  <c r="J380" i="2"/>
  <c r="L380" i="2" s="1"/>
  <c r="J381" i="2"/>
  <c r="J382" i="2"/>
  <c r="J383" i="2"/>
  <c r="L383" i="2" s="1"/>
  <c r="J384" i="2"/>
  <c r="L384" i="2" s="1"/>
  <c r="J385" i="2"/>
  <c r="L385" i="2" s="1"/>
  <c r="J386" i="2"/>
  <c r="J387" i="2"/>
  <c r="L387" i="2" s="1"/>
  <c r="J388" i="2"/>
  <c r="L388" i="2" s="1"/>
  <c r="J389" i="2"/>
  <c r="J390" i="2"/>
  <c r="J391" i="2"/>
  <c r="L391" i="2" s="1"/>
  <c r="J392" i="2"/>
  <c r="L392" i="2" s="1"/>
  <c r="J393" i="2"/>
  <c r="L393" i="2" s="1"/>
  <c r="J394" i="2"/>
  <c r="J395" i="2"/>
  <c r="L395" i="2" s="1"/>
  <c r="J396" i="2"/>
  <c r="L396" i="2" s="1"/>
  <c r="J397" i="2"/>
  <c r="J398" i="2"/>
  <c r="J399" i="2"/>
  <c r="L399" i="2" s="1"/>
  <c r="J400" i="2"/>
  <c r="L400" i="2" s="1"/>
  <c r="J401" i="2"/>
  <c r="L401" i="2" s="1"/>
  <c r="J402" i="2"/>
  <c r="J403" i="2"/>
  <c r="L403" i="2" s="1"/>
  <c r="J404" i="2"/>
  <c r="L404" i="2" s="1"/>
  <c r="J405" i="2"/>
  <c r="J406" i="2"/>
  <c r="J407" i="2"/>
  <c r="L407" i="2" s="1"/>
  <c r="J408" i="2"/>
  <c r="L408" i="2" s="1"/>
  <c r="J409" i="2"/>
  <c r="L409" i="2" s="1"/>
  <c r="J410" i="2"/>
  <c r="J411" i="2"/>
  <c r="L411" i="2" s="1"/>
  <c r="J412" i="2"/>
  <c r="L412" i="2" s="1"/>
  <c r="J413" i="2"/>
  <c r="J414" i="2"/>
  <c r="J415" i="2"/>
  <c r="L415" i="2" s="1"/>
  <c r="J416" i="2"/>
  <c r="L416" i="2" s="1"/>
  <c r="J417" i="2"/>
  <c r="L417" i="2" s="1"/>
  <c r="J418" i="2"/>
  <c r="J419" i="2"/>
  <c r="L419" i="2" s="1"/>
  <c r="J420" i="2"/>
  <c r="L420" i="2" s="1"/>
  <c r="J421" i="2"/>
  <c r="J422" i="2"/>
  <c r="J423" i="2"/>
  <c r="L423" i="2" s="1"/>
  <c r="J424" i="2"/>
  <c r="L424" i="2" s="1"/>
  <c r="J425" i="2"/>
  <c r="L425" i="2" s="1"/>
  <c r="J426" i="2"/>
  <c r="J427" i="2"/>
  <c r="L427" i="2" s="1"/>
  <c r="J428" i="2"/>
  <c r="L428" i="2" s="1"/>
  <c r="J429" i="2"/>
  <c r="J430" i="2"/>
  <c r="J431" i="2"/>
  <c r="L431" i="2" s="1"/>
  <c r="J432" i="2"/>
  <c r="L432" i="2" s="1"/>
  <c r="J433" i="2"/>
  <c r="L433" i="2" s="1"/>
  <c r="J434" i="2"/>
  <c r="J435" i="2"/>
  <c r="L435" i="2" s="1"/>
  <c r="J436" i="2"/>
  <c r="L436" i="2" s="1"/>
  <c r="J437" i="2"/>
  <c r="J438" i="2"/>
  <c r="J439" i="2"/>
  <c r="L439" i="2" s="1"/>
  <c r="J440" i="2"/>
  <c r="L440" i="2" s="1"/>
  <c r="J441" i="2"/>
  <c r="L441" i="2" s="1"/>
  <c r="J442" i="2"/>
  <c r="J443" i="2"/>
  <c r="L443" i="2" s="1"/>
  <c r="J444" i="2"/>
  <c r="L444" i="2" s="1"/>
  <c r="J445" i="2"/>
  <c r="J446" i="2"/>
  <c r="J447" i="2"/>
  <c r="L447" i="2" s="1"/>
  <c r="J448" i="2"/>
  <c r="L448" i="2" s="1"/>
  <c r="J449" i="2"/>
  <c r="L449" i="2" s="1"/>
  <c r="J450" i="2"/>
  <c r="J451" i="2"/>
  <c r="L451" i="2" s="1"/>
  <c r="J452" i="2"/>
  <c r="L452" i="2" s="1"/>
  <c r="J453" i="2"/>
  <c r="J454" i="2"/>
  <c r="J455" i="2"/>
  <c r="L455" i="2" s="1"/>
  <c r="J456" i="2"/>
  <c r="L456" i="2" s="1"/>
  <c r="J457" i="2"/>
  <c r="L457" i="2" s="1"/>
  <c r="J458" i="2"/>
  <c r="J459" i="2"/>
  <c r="L459" i="2" s="1"/>
  <c r="J460" i="2"/>
  <c r="L460" i="2" s="1"/>
  <c r="J461" i="2"/>
  <c r="J462" i="2"/>
  <c r="J463" i="2"/>
  <c r="L463" i="2" s="1"/>
  <c r="J464" i="2"/>
  <c r="L464" i="2" s="1"/>
  <c r="J465" i="2"/>
  <c r="L465" i="2" s="1"/>
  <c r="J466" i="2"/>
  <c r="J467" i="2"/>
  <c r="L467" i="2" s="1"/>
  <c r="J468" i="2"/>
  <c r="L468" i="2" s="1"/>
  <c r="J469" i="2"/>
  <c r="J470" i="2"/>
  <c r="J471" i="2"/>
  <c r="L471" i="2" s="1"/>
  <c r="J472" i="2"/>
  <c r="L472" i="2" s="1"/>
  <c r="J473" i="2"/>
  <c r="L473" i="2" s="1"/>
  <c r="J474" i="2"/>
  <c r="J475" i="2"/>
  <c r="L475" i="2" s="1"/>
  <c r="J476" i="2"/>
  <c r="L476" i="2" s="1"/>
  <c r="J477" i="2"/>
  <c r="J478" i="2"/>
  <c r="J479" i="2"/>
  <c r="L479" i="2" s="1"/>
  <c r="J480" i="2"/>
  <c r="L480" i="2" s="1"/>
  <c r="J481" i="2"/>
  <c r="L481" i="2" s="1"/>
  <c r="J482" i="2"/>
  <c r="J483" i="2"/>
  <c r="L483" i="2" s="1"/>
  <c r="J484" i="2"/>
  <c r="L484" i="2" s="1"/>
  <c r="J485" i="2"/>
  <c r="J486" i="2"/>
  <c r="J487" i="2"/>
  <c r="L487" i="2" s="1"/>
  <c r="J488" i="2"/>
  <c r="L488" i="2" s="1"/>
  <c r="J489" i="2"/>
  <c r="L489" i="2" s="1"/>
  <c r="J490" i="2"/>
  <c r="J491" i="2"/>
  <c r="L491" i="2" s="1"/>
  <c r="J492" i="2"/>
  <c r="L492" i="2" s="1"/>
  <c r="J493" i="2"/>
  <c r="J494" i="2"/>
  <c r="J495" i="2"/>
  <c r="L495" i="2" s="1"/>
  <c r="J496" i="2"/>
  <c r="L496" i="2" s="1"/>
  <c r="J497" i="2"/>
  <c r="L497" i="2" s="1"/>
  <c r="J498" i="2"/>
  <c r="J499" i="2"/>
  <c r="L499" i="2" s="1"/>
  <c r="J500" i="2"/>
  <c r="L500" i="2" s="1"/>
  <c r="J501" i="2"/>
  <c r="J502" i="2"/>
  <c r="J503" i="2"/>
  <c r="L503" i="2" s="1"/>
  <c r="J504" i="2"/>
  <c r="L504" i="2" s="1"/>
  <c r="J505" i="2"/>
  <c r="L505" i="2" s="1"/>
  <c r="J506" i="2"/>
  <c r="J507" i="2"/>
  <c r="L507" i="2" s="1"/>
  <c r="J508" i="2"/>
  <c r="L508" i="2" s="1"/>
  <c r="J509" i="2"/>
  <c r="J510" i="2"/>
  <c r="J511" i="2"/>
  <c r="L511" i="2" s="1"/>
  <c r="J512" i="2"/>
  <c r="L512" i="2" s="1"/>
  <c r="J513" i="2"/>
  <c r="L513" i="2" s="1"/>
  <c r="J514" i="2"/>
  <c r="J515" i="2"/>
  <c r="L515" i="2" s="1"/>
  <c r="J516" i="2"/>
  <c r="L516" i="2" s="1"/>
  <c r="J517" i="2"/>
  <c r="J518" i="2"/>
  <c r="J519" i="2"/>
  <c r="L519" i="2" s="1"/>
  <c r="J520" i="2"/>
  <c r="L520" i="2" s="1"/>
  <c r="J521" i="2"/>
  <c r="L521" i="2" s="1"/>
  <c r="J522" i="2"/>
  <c r="J523" i="2"/>
  <c r="L523" i="2" s="1"/>
  <c r="J524" i="2"/>
  <c r="L524" i="2" s="1"/>
  <c r="J525" i="2"/>
  <c r="J526" i="2"/>
  <c r="J527" i="2"/>
  <c r="L527" i="2" s="1"/>
  <c r="J528" i="2"/>
  <c r="L528" i="2" s="1"/>
  <c r="J529" i="2"/>
  <c r="L529" i="2" s="1"/>
  <c r="J530" i="2"/>
  <c r="J531" i="2"/>
  <c r="L531" i="2" s="1"/>
  <c r="J532" i="2"/>
  <c r="L532" i="2" s="1"/>
  <c r="J533" i="2"/>
  <c r="J534" i="2"/>
  <c r="J535" i="2"/>
  <c r="L535" i="2" s="1"/>
  <c r="J536" i="2"/>
  <c r="L536" i="2" s="1"/>
  <c r="J537" i="2"/>
  <c r="L537" i="2" s="1"/>
  <c r="J538" i="2"/>
  <c r="J539" i="2"/>
  <c r="L539" i="2" s="1"/>
  <c r="J540" i="2"/>
  <c r="L540" i="2" s="1"/>
  <c r="J541" i="2"/>
  <c r="J542" i="2"/>
  <c r="J543" i="2"/>
  <c r="L543" i="2" s="1"/>
  <c r="J544" i="2"/>
  <c r="L544" i="2" s="1"/>
  <c r="J545" i="2"/>
  <c r="L545" i="2" s="1"/>
  <c r="J546" i="2"/>
  <c r="J547" i="2"/>
  <c r="L547" i="2" s="1"/>
  <c r="J548" i="2"/>
  <c r="L548" i="2" s="1"/>
  <c r="J549" i="2"/>
  <c r="J550" i="2"/>
  <c r="J551" i="2"/>
  <c r="L551" i="2" s="1"/>
  <c r="J552" i="2"/>
  <c r="L552" i="2" s="1"/>
  <c r="J553" i="2"/>
  <c r="L553" i="2" s="1"/>
  <c r="J554" i="2"/>
  <c r="J555" i="2"/>
  <c r="L555" i="2" s="1"/>
  <c r="J556" i="2"/>
  <c r="L556" i="2" s="1"/>
  <c r="J557" i="2"/>
  <c r="J558" i="2"/>
  <c r="J559" i="2"/>
  <c r="L559" i="2" s="1"/>
  <c r="J560" i="2"/>
  <c r="L560" i="2" s="1"/>
  <c r="J561" i="2"/>
  <c r="L561" i="2" s="1"/>
  <c r="J562" i="2"/>
  <c r="J563" i="2"/>
  <c r="L563" i="2" s="1"/>
  <c r="J564" i="2"/>
  <c r="L564" i="2" s="1"/>
  <c r="J565" i="2"/>
  <c r="J566" i="2"/>
  <c r="J567" i="2"/>
  <c r="L567" i="2" s="1"/>
  <c r="J568" i="2"/>
  <c r="L568" i="2" s="1"/>
  <c r="J569" i="2"/>
  <c r="L569" i="2" s="1"/>
  <c r="J570" i="2"/>
  <c r="J571" i="2"/>
  <c r="L571" i="2" s="1"/>
  <c r="J572" i="2"/>
  <c r="L572" i="2" s="1"/>
  <c r="J573" i="2"/>
  <c r="J574" i="2"/>
  <c r="J575" i="2"/>
  <c r="L575" i="2" s="1"/>
  <c r="J576" i="2"/>
  <c r="L576" i="2" s="1"/>
  <c r="J577" i="2"/>
  <c r="L577" i="2" s="1"/>
  <c r="J578" i="2"/>
  <c r="J579" i="2"/>
  <c r="L579" i="2" s="1"/>
  <c r="J580" i="2"/>
  <c r="L580" i="2" s="1"/>
  <c r="J581" i="2"/>
  <c r="J582" i="2"/>
  <c r="J583" i="2"/>
  <c r="L583" i="2" s="1"/>
  <c r="J584" i="2"/>
  <c r="L584" i="2" s="1"/>
  <c r="J585" i="2"/>
  <c r="L585" i="2" s="1"/>
  <c r="J586" i="2"/>
  <c r="J587" i="2"/>
  <c r="J588" i="2"/>
  <c r="L588" i="2" s="1"/>
  <c r="J589" i="2"/>
  <c r="J590" i="2"/>
  <c r="J591" i="2"/>
  <c r="L591" i="2" s="1"/>
  <c r="J592" i="2"/>
  <c r="L592" i="2" s="1"/>
  <c r="J593" i="2"/>
  <c r="L593" i="2" s="1"/>
  <c r="J594" i="2"/>
  <c r="J595" i="2"/>
  <c r="J596" i="2"/>
  <c r="L596" i="2" s="1"/>
  <c r="J597" i="2"/>
  <c r="J598" i="2"/>
  <c r="J599" i="2"/>
  <c r="L599" i="2" s="1"/>
  <c r="J600" i="2"/>
  <c r="L600" i="2" s="1"/>
  <c r="J601" i="2"/>
  <c r="L601" i="2" s="1"/>
  <c r="J602" i="2"/>
  <c r="J603" i="2"/>
  <c r="J604" i="2"/>
  <c r="L604" i="2" s="1"/>
  <c r="J605" i="2"/>
  <c r="J606" i="2"/>
  <c r="J607" i="2"/>
  <c r="L607" i="2" s="1"/>
  <c r="J608" i="2"/>
  <c r="L608" i="2" s="1"/>
  <c r="J609" i="2"/>
  <c r="L609" i="2" s="1"/>
  <c r="J610" i="2"/>
  <c r="J611" i="2"/>
  <c r="J612" i="2"/>
  <c r="L612" i="2" s="1"/>
  <c r="J613" i="2"/>
  <c r="J614" i="2"/>
  <c r="J615" i="2"/>
  <c r="L615" i="2" s="1"/>
  <c r="J616" i="2"/>
  <c r="L616" i="2" s="1"/>
  <c r="J617" i="2"/>
  <c r="L617" i="2" s="1"/>
  <c r="J618" i="2"/>
  <c r="J619" i="2"/>
  <c r="J620" i="2"/>
  <c r="L620" i="2" s="1"/>
  <c r="J621" i="2"/>
  <c r="J622" i="2"/>
  <c r="J623" i="2"/>
  <c r="L623" i="2" s="1"/>
  <c r="J624" i="2"/>
  <c r="L624" i="2" s="1"/>
  <c r="J625" i="2"/>
  <c r="L625" i="2" s="1"/>
  <c r="J626" i="2"/>
  <c r="J627" i="2"/>
  <c r="J628" i="2"/>
  <c r="L628" i="2" s="1"/>
  <c r="J629" i="2"/>
  <c r="J630" i="2"/>
  <c r="J631" i="2"/>
  <c r="L631" i="2" s="1"/>
  <c r="J632" i="2"/>
  <c r="L632" i="2" s="1"/>
  <c r="J633" i="2"/>
  <c r="L633" i="2" s="1"/>
  <c r="J634" i="2"/>
  <c r="J635" i="2"/>
  <c r="J636" i="2"/>
  <c r="L636" i="2" s="1"/>
  <c r="J637" i="2"/>
  <c r="J638" i="2"/>
  <c r="J639" i="2"/>
  <c r="L639" i="2" s="1"/>
  <c r="J640" i="2"/>
  <c r="L640" i="2" s="1"/>
  <c r="J641" i="2"/>
  <c r="L641" i="2" s="1"/>
  <c r="J642" i="2"/>
  <c r="J643" i="2"/>
  <c r="J644" i="2"/>
  <c r="L644" i="2" s="1"/>
  <c r="J645" i="2"/>
  <c r="J646" i="2"/>
  <c r="J647" i="2"/>
  <c r="L647" i="2" s="1"/>
  <c r="J648" i="2"/>
  <c r="L648" i="2" s="1"/>
  <c r="J649" i="2"/>
  <c r="L649" i="2" s="1"/>
  <c r="J650" i="2"/>
  <c r="J651" i="2"/>
  <c r="J652" i="2"/>
  <c r="L652" i="2" s="1"/>
  <c r="J653" i="2"/>
  <c r="J654" i="2"/>
  <c r="J655" i="2"/>
  <c r="L655" i="2" s="1"/>
  <c r="J656" i="2"/>
  <c r="L656" i="2" s="1"/>
  <c r="J657" i="2"/>
  <c r="L657" i="2" s="1"/>
  <c r="J658" i="2"/>
  <c r="J659" i="2"/>
  <c r="J660" i="2"/>
  <c r="L660" i="2" s="1"/>
  <c r="J661" i="2"/>
  <c r="J662" i="2"/>
  <c r="J663" i="2"/>
  <c r="L663" i="2" s="1"/>
  <c r="J664" i="2"/>
  <c r="L664" i="2" s="1"/>
  <c r="J665" i="2"/>
  <c r="L665" i="2" s="1"/>
  <c r="J666" i="2"/>
  <c r="J667" i="2"/>
  <c r="J668" i="2"/>
  <c r="L668" i="2" s="1"/>
  <c r="J669" i="2"/>
  <c r="J670" i="2"/>
  <c r="J671" i="2"/>
  <c r="L671" i="2" s="1"/>
  <c r="J672" i="2"/>
  <c r="L672" i="2" s="1"/>
  <c r="J673" i="2"/>
  <c r="L673" i="2" s="1"/>
  <c r="J674" i="2"/>
  <c r="J675" i="2"/>
  <c r="J676" i="2"/>
  <c r="L676" i="2" s="1"/>
  <c r="J677" i="2"/>
  <c r="J678" i="2"/>
  <c r="J679" i="2"/>
  <c r="L679" i="2" s="1"/>
  <c r="J680" i="2"/>
  <c r="L680" i="2" s="1"/>
  <c r="J681" i="2"/>
  <c r="L681" i="2" s="1"/>
  <c r="J682" i="2"/>
  <c r="J683" i="2"/>
  <c r="J684" i="2"/>
  <c r="L684" i="2" s="1"/>
  <c r="J685" i="2"/>
  <c r="J686" i="2"/>
  <c r="J687" i="2"/>
  <c r="L687" i="2" s="1"/>
  <c r="J688" i="2"/>
  <c r="L688" i="2" s="1"/>
  <c r="J689" i="2"/>
  <c r="L689" i="2" s="1"/>
  <c r="J690" i="2"/>
  <c r="J691" i="2"/>
  <c r="J692" i="2"/>
  <c r="L692" i="2" s="1"/>
  <c r="J693" i="2"/>
  <c r="J694" i="2"/>
  <c r="J695" i="2"/>
  <c r="L695" i="2" s="1"/>
  <c r="J696" i="2"/>
  <c r="L696" i="2" s="1"/>
  <c r="J697" i="2"/>
  <c r="L697" i="2" s="1"/>
  <c r="J698" i="2"/>
  <c r="J699" i="2"/>
  <c r="J700" i="2"/>
  <c r="L700" i="2" s="1"/>
  <c r="J701" i="2"/>
  <c r="J702" i="2"/>
  <c r="J703" i="2"/>
  <c r="L703" i="2" s="1"/>
  <c r="J704" i="2"/>
  <c r="L704" i="2" s="1"/>
  <c r="J705" i="2"/>
  <c r="L705" i="2" s="1"/>
  <c r="J706" i="2"/>
  <c r="J707" i="2"/>
  <c r="J708" i="2"/>
  <c r="L708" i="2" s="1"/>
  <c r="J709" i="2"/>
  <c r="J710" i="2"/>
  <c r="J711" i="2"/>
  <c r="L711" i="2" s="1"/>
  <c r="J712" i="2"/>
  <c r="L712" i="2" s="1"/>
  <c r="J713" i="2"/>
  <c r="L713" i="2" s="1"/>
  <c r="J714" i="2"/>
  <c r="J715" i="2"/>
  <c r="J716" i="2"/>
  <c r="L716" i="2" s="1"/>
  <c r="J717" i="2"/>
  <c r="J718" i="2"/>
  <c r="J719" i="2"/>
  <c r="L719" i="2" s="1"/>
  <c r="J720" i="2"/>
  <c r="L720" i="2" s="1"/>
  <c r="J721" i="2"/>
  <c r="L721" i="2" s="1"/>
  <c r="J722" i="2"/>
  <c r="J723" i="2"/>
  <c r="J724" i="2"/>
  <c r="L724" i="2" s="1"/>
  <c r="J725" i="2"/>
  <c r="J726" i="2"/>
  <c r="J727" i="2"/>
  <c r="L727" i="2" s="1"/>
  <c r="J728" i="2"/>
  <c r="L728" i="2" s="1"/>
  <c r="J729" i="2"/>
  <c r="L729" i="2" s="1"/>
  <c r="J730" i="2"/>
  <c r="J731" i="2"/>
  <c r="J732" i="2"/>
  <c r="L732" i="2" s="1"/>
  <c r="J733" i="2"/>
  <c r="J734" i="2"/>
  <c r="J735" i="2"/>
  <c r="L735" i="2" s="1"/>
  <c r="J736" i="2"/>
  <c r="L736" i="2" s="1"/>
  <c r="J737" i="2"/>
  <c r="L737" i="2" s="1"/>
  <c r="J738" i="2"/>
  <c r="J739" i="2"/>
  <c r="J740" i="2"/>
  <c r="L740" i="2" s="1"/>
  <c r="J741" i="2"/>
  <c r="J742" i="2"/>
  <c r="J743" i="2"/>
  <c r="L743" i="2" s="1"/>
  <c r="J744" i="2"/>
  <c r="L744" i="2" s="1"/>
  <c r="J745" i="2"/>
  <c r="L745" i="2" s="1"/>
  <c r="J746" i="2"/>
  <c r="J747" i="2"/>
  <c r="J748" i="2"/>
  <c r="L748" i="2" s="1"/>
  <c r="J749" i="2"/>
  <c r="J750" i="2"/>
  <c r="J751" i="2"/>
  <c r="L751" i="2" s="1"/>
  <c r="J752" i="2"/>
  <c r="L752" i="2" s="1"/>
  <c r="J753" i="2"/>
  <c r="L753" i="2" s="1"/>
  <c r="J754" i="2"/>
  <c r="J755" i="2"/>
  <c r="J756" i="2"/>
  <c r="L756" i="2" s="1"/>
  <c r="J757" i="2"/>
  <c r="J758" i="2"/>
  <c r="J759" i="2"/>
  <c r="L759" i="2" s="1"/>
  <c r="J760" i="2"/>
  <c r="L760" i="2" s="1"/>
  <c r="J761" i="2"/>
  <c r="L761" i="2" s="1"/>
  <c r="J762" i="2"/>
  <c r="J763" i="2"/>
  <c r="J764" i="2"/>
  <c r="L764" i="2" s="1"/>
  <c r="J765" i="2"/>
  <c r="J766" i="2"/>
  <c r="J767" i="2"/>
  <c r="L767" i="2" s="1"/>
  <c r="J768" i="2"/>
  <c r="L768" i="2" s="1"/>
  <c r="J769" i="2"/>
  <c r="L769" i="2" s="1"/>
  <c r="J770" i="2"/>
  <c r="J771" i="2"/>
  <c r="J772" i="2"/>
  <c r="L772" i="2" s="1"/>
  <c r="J773" i="2"/>
  <c r="J774" i="2"/>
  <c r="J775" i="2"/>
  <c r="L775" i="2" s="1"/>
  <c r="J776" i="2"/>
  <c r="L776" i="2" s="1"/>
  <c r="J777" i="2"/>
  <c r="L777" i="2" s="1"/>
  <c r="J778" i="2"/>
  <c r="J779" i="2"/>
  <c r="J780" i="2"/>
  <c r="L780" i="2" s="1"/>
  <c r="J781" i="2"/>
  <c r="J782" i="2"/>
  <c r="J783" i="2"/>
  <c r="L783" i="2" s="1"/>
  <c r="J784" i="2"/>
  <c r="L784" i="2" s="1"/>
  <c r="J785" i="2"/>
  <c r="L785" i="2" s="1"/>
  <c r="J786" i="2"/>
  <c r="J787" i="2"/>
  <c r="J788" i="2"/>
  <c r="L788" i="2" s="1"/>
  <c r="J789" i="2"/>
  <c r="L789" i="2" s="1"/>
  <c r="J790" i="2"/>
  <c r="J791" i="2"/>
  <c r="L791" i="2" s="1"/>
  <c r="J792" i="2"/>
  <c r="L792" i="2" s="1"/>
  <c r="J793" i="2"/>
  <c r="L793" i="2" s="1"/>
  <c r="J794" i="2"/>
  <c r="J795" i="2"/>
  <c r="J796" i="2"/>
  <c r="L796" i="2" s="1"/>
  <c r="J797" i="2"/>
  <c r="L797" i="2" s="1"/>
  <c r="J798" i="2"/>
  <c r="J799" i="2"/>
  <c r="L799" i="2" s="1"/>
  <c r="J800" i="2"/>
  <c r="L800" i="2" s="1"/>
  <c r="J801" i="2"/>
  <c r="L801" i="2" s="1"/>
  <c r="J802" i="2"/>
  <c r="J803" i="2"/>
  <c r="J804" i="2"/>
  <c r="L804" i="2" s="1"/>
  <c r="J805" i="2"/>
  <c r="L805" i="2" s="1"/>
  <c r="J806" i="2"/>
  <c r="J807" i="2"/>
  <c r="L807" i="2" s="1"/>
  <c r="J808" i="2"/>
  <c r="L808" i="2" s="1"/>
  <c r="J809" i="2"/>
  <c r="L809" i="2" s="1"/>
  <c r="J810" i="2"/>
  <c r="J811" i="2"/>
  <c r="J812" i="2"/>
  <c r="L812" i="2" s="1"/>
  <c r="J813" i="2"/>
  <c r="L813" i="2" s="1"/>
  <c r="J814" i="2"/>
  <c r="J815" i="2"/>
  <c r="L815" i="2" s="1"/>
  <c r="J816" i="2"/>
  <c r="L816" i="2" s="1"/>
  <c r="J817" i="2"/>
  <c r="L817" i="2" s="1"/>
  <c r="J818" i="2"/>
  <c r="J819" i="2"/>
  <c r="J820" i="2"/>
  <c r="L820" i="2" s="1"/>
  <c r="J821" i="2"/>
  <c r="L821" i="2" s="1"/>
  <c r="J822" i="2"/>
  <c r="J823" i="2"/>
  <c r="L823" i="2" s="1"/>
  <c r="J824" i="2"/>
  <c r="L824" i="2" s="1"/>
  <c r="J825" i="2"/>
  <c r="L825" i="2" s="1"/>
  <c r="J826" i="2"/>
  <c r="J827" i="2"/>
  <c r="J828" i="2"/>
  <c r="L828" i="2" s="1"/>
  <c r="J829" i="2"/>
  <c r="L829" i="2" s="1"/>
  <c r="J830" i="2"/>
  <c r="J831" i="2"/>
  <c r="L831" i="2" s="1"/>
  <c r="J832" i="2"/>
  <c r="L832" i="2" s="1"/>
  <c r="J833" i="2"/>
  <c r="L833" i="2" s="1"/>
  <c r="J834" i="2"/>
  <c r="J835" i="2"/>
  <c r="J836" i="2"/>
  <c r="L836" i="2" s="1"/>
  <c r="J837" i="2"/>
  <c r="L837" i="2" s="1"/>
  <c r="J838" i="2"/>
  <c r="J839" i="2"/>
  <c r="L839" i="2" s="1"/>
  <c r="J840" i="2"/>
  <c r="L840" i="2" s="1"/>
  <c r="J841" i="2"/>
  <c r="L841" i="2" s="1"/>
  <c r="J842" i="2"/>
  <c r="J843" i="2"/>
  <c r="J844" i="2"/>
  <c r="L844" i="2" s="1"/>
  <c r="J845" i="2"/>
  <c r="L845" i="2" s="1"/>
  <c r="J846" i="2"/>
  <c r="J847" i="2"/>
  <c r="L847" i="2" s="1"/>
  <c r="J848" i="2"/>
  <c r="L848" i="2" s="1"/>
  <c r="J849" i="2"/>
  <c r="L849" i="2" s="1"/>
  <c r="J850" i="2"/>
  <c r="J851" i="2"/>
  <c r="J852" i="2"/>
  <c r="L852" i="2" s="1"/>
  <c r="J853" i="2"/>
  <c r="L853" i="2" s="1"/>
  <c r="J854" i="2"/>
  <c r="J855" i="2"/>
  <c r="L855" i="2" s="1"/>
  <c r="J856" i="2"/>
  <c r="L856" i="2" s="1"/>
  <c r="J857" i="2"/>
  <c r="L857" i="2" s="1"/>
  <c r="J858" i="2"/>
  <c r="J859" i="2"/>
  <c r="J860" i="2"/>
  <c r="L860" i="2" s="1"/>
  <c r="J861" i="2"/>
  <c r="L861" i="2" s="1"/>
  <c r="J862" i="2"/>
  <c r="J863" i="2"/>
  <c r="L863" i="2" s="1"/>
  <c r="J864" i="2"/>
  <c r="L864" i="2" s="1"/>
  <c r="J865" i="2"/>
  <c r="L865" i="2" s="1"/>
  <c r="J866" i="2"/>
  <c r="J867" i="2"/>
  <c r="J868" i="2"/>
  <c r="L868" i="2" s="1"/>
  <c r="J869" i="2"/>
  <c r="L869" i="2" s="1"/>
  <c r="J870" i="2"/>
  <c r="J871" i="2"/>
  <c r="L871" i="2" s="1"/>
  <c r="J872" i="2"/>
  <c r="L872" i="2" s="1"/>
  <c r="J873" i="2"/>
  <c r="L873" i="2" s="1"/>
  <c r="J874" i="2"/>
  <c r="J875" i="2"/>
  <c r="J876" i="2"/>
  <c r="L876" i="2" s="1"/>
  <c r="J877" i="2"/>
  <c r="L877" i="2" s="1"/>
  <c r="J878" i="2"/>
  <c r="J879" i="2"/>
  <c r="L879" i="2" s="1"/>
  <c r="J880" i="2"/>
  <c r="L880" i="2" s="1"/>
  <c r="J881" i="2"/>
  <c r="L881" i="2" s="1"/>
  <c r="J882" i="2"/>
  <c r="J883" i="2"/>
  <c r="J884" i="2"/>
  <c r="L884" i="2" s="1"/>
  <c r="J885" i="2"/>
  <c r="L885" i="2" s="1"/>
  <c r="J886" i="2"/>
  <c r="J887" i="2"/>
  <c r="L887" i="2" s="1"/>
  <c r="J888" i="2"/>
  <c r="L888" i="2" s="1"/>
  <c r="J889" i="2"/>
  <c r="L889" i="2" s="1"/>
  <c r="J890" i="2"/>
  <c r="J891" i="2"/>
  <c r="J892" i="2"/>
  <c r="L892" i="2" s="1"/>
  <c r="J893" i="2"/>
  <c r="L893" i="2" s="1"/>
  <c r="J894" i="2"/>
  <c r="J895" i="2"/>
  <c r="L895" i="2" s="1"/>
  <c r="J896" i="2"/>
  <c r="L896" i="2" s="1"/>
  <c r="J897" i="2"/>
  <c r="L897" i="2" s="1"/>
  <c r="J898" i="2"/>
  <c r="J899" i="2"/>
  <c r="J900" i="2"/>
  <c r="L900" i="2" s="1"/>
  <c r="J901" i="2"/>
  <c r="L901" i="2" s="1"/>
  <c r="J902" i="2"/>
  <c r="J903" i="2"/>
  <c r="L903" i="2" s="1"/>
  <c r="J904" i="2"/>
  <c r="L904" i="2" s="1"/>
  <c r="J905" i="2"/>
  <c r="L905" i="2" s="1"/>
  <c r="J906" i="2"/>
  <c r="J907" i="2"/>
  <c r="J908" i="2"/>
  <c r="L908" i="2" s="1"/>
  <c r="J909" i="2"/>
  <c r="L909" i="2" s="1"/>
  <c r="J910" i="2"/>
  <c r="J911" i="2"/>
  <c r="L911" i="2" s="1"/>
  <c r="J912" i="2"/>
  <c r="L912" i="2" s="1"/>
  <c r="J913" i="2"/>
  <c r="L913" i="2" s="1"/>
  <c r="J914" i="2"/>
  <c r="J915" i="2"/>
  <c r="J916" i="2"/>
  <c r="L916" i="2" s="1"/>
  <c r="J917" i="2"/>
  <c r="L917" i="2" s="1"/>
  <c r="J918" i="2"/>
  <c r="J919" i="2"/>
  <c r="L919" i="2" s="1"/>
  <c r="J920" i="2"/>
  <c r="L920" i="2" s="1"/>
  <c r="J921" i="2"/>
  <c r="L921" i="2" s="1"/>
  <c r="J922" i="2"/>
  <c r="J923" i="2"/>
  <c r="J924" i="2"/>
  <c r="L924" i="2" s="1"/>
  <c r="J925" i="2"/>
  <c r="L925" i="2" s="1"/>
  <c r="J926" i="2"/>
  <c r="J927" i="2"/>
  <c r="L927" i="2" s="1"/>
  <c r="J928" i="2"/>
  <c r="L928" i="2" s="1"/>
  <c r="J929" i="2"/>
  <c r="L929" i="2" s="1"/>
  <c r="J930" i="2"/>
  <c r="J931" i="2"/>
  <c r="J932" i="2"/>
  <c r="L932" i="2" s="1"/>
  <c r="J933" i="2"/>
  <c r="L933" i="2" s="1"/>
  <c r="J934" i="2"/>
  <c r="J935" i="2"/>
  <c r="L935" i="2" s="1"/>
  <c r="J936" i="2"/>
  <c r="L936" i="2" s="1"/>
  <c r="J937" i="2"/>
  <c r="L937" i="2" s="1"/>
  <c r="J938" i="2"/>
  <c r="J939" i="2"/>
  <c r="J940" i="2"/>
  <c r="L940" i="2" s="1"/>
  <c r="J941" i="2"/>
  <c r="L941" i="2" s="1"/>
  <c r="J942" i="2"/>
  <c r="J943" i="2"/>
  <c r="L943" i="2" s="1"/>
  <c r="J944" i="2"/>
  <c r="L944" i="2" s="1"/>
  <c r="J945" i="2"/>
  <c r="L945" i="2" s="1"/>
  <c r="J946" i="2"/>
  <c r="J947" i="2"/>
  <c r="J948" i="2"/>
  <c r="L948" i="2" s="1"/>
  <c r="J949" i="2"/>
  <c r="L949" i="2" s="1"/>
  <c r="J950" i="2"/>
  <c r="J951" i="2"/>
  <c r="L951" i="2" s="1"/>
  <c r="J952" i="2"/>
  <c r="L952" i="2" s="1"/>
  <c r="J953" i="2"/>
  <c r="L953" i="2" s="1"/>
  <c r="J954" i="2"/>
  <c r="J955" i="2"/>
  <c r="J956" i="2"/>
  <c r="L956" i="2" s="1"/>
  <c r="J957" i="2"/>
  <c r="L957" i="2" s="1"/>
  <c r="J958" i="2"/>
  <c r="J959" i="2"/>
  <c r="L959" i="2" s="1"/>
  <c r="J960" i="2"/>
  <c r="L960" i="2" s="1"/>
  <c r="J961" i="2"/>
  <c r="L961" i="2" s="1"/>
  <c r="J962" i="2"/>
  <c r="J963" i="2"/>
  <c r="J964" i="2"/>
  <c r="L964" i="2" s="1"/>
  <c r="J965" i="2"/>
  <c r="L965" i="2" s="1"/>
  <c r="J966" i="2"/>
  <c r="J967" i="2"/>
  <c r="L967" i="2" s="1"/>
  <c r="J968" i="2"/>
  <c r="L968" i="2" s="1"/>
  <c r="J969" i="2"/>
  <c r="L969" i="2" s="1"/>
  <c r="J970" i="2"/>
  <c r="J971" i="2"/>
  <c r="J972" i="2"/>
  <c r="L972" i="2" s="1"/>
  <c r="J973" i="2"/>
  <c r="L973" i="2" s="1"/>
  <c r="J974" i="2"/>
  <c r="J975" i="2"/>
  <c r="L975" i="2" s="1"/>
  <c r="J976" i="2"/>
  <c r="L976" i="2" s="1"/>
  <c r="J977" i="2"/>
  <c r="L977" i="2" s="1"/>
  <c r="J978" i="2"/>
  <c r="J979" i="2"/>
  <c r="J980" i="2"/>
  <c r="L980" i="2" s="1"/>
  <c r="J981" i="2"/>
  <c r="L981" i="2" s="1"/>
  <c r="J982" i="2"/>
  <c r="J983" i="2"/>
  <c r="L983" i="2" s="1"/>
  <c r="J984" i="2"/>
  <c r="L984" i="2" s="1"/>
  <c r="J985" i="2"/>
  <c r="L985" i="2" s="1"/>
  <c r="J986" i="2"/>
  <c r="J987" i="2"/>
  <c r="J988" i="2"/>
  <c r="L988" i="2" s="1"/>
  <c r="J989" i="2"/>
  <c r="L989" i="2" s="1"/>
  <c r="J990" i="2"/>
  <c r="J991" i="2"/>
  <c r="L991" i="2" s="1"/>
  <c r="J992" i="2"/>
  <c r="L992" i="2" s="1"/>
  <c r="J993" i="2"/>
  <c r="L993" i="2" s="1"/>
  <c r="J994" i="2"/>
  <c r="J995" i="2"/>
  <c r="J996" i="2"/>
  <c r="L996" i="2" s="1"/>
  <c r="J997" i="2"/>
  <c r="L997" i="2" s="1"/>
  <c r="J998" i="2"/>
  <c r="J999" i="2"/>
  <c r="L999" i="2" s="1"/>
  <c r="J1000" i="2"/>
  <c r="L1000" i="2" s="1"/>
  <c r="J1001" i="2"/>
  <c r="L1001" i="2" s="1"/>
  <c r="J1002" i="2"/>
  <c r="J1003" i="2"/>
  <c r="J1004" i="2"/>
  <c r="L1004" i="2" s="1"/>
  <c r="J1005" i="2"/>
  <c r="L1005" i="2" s="1"/>
  <c r="J1006" i="2"/>
  <c r="J1007" i="2"/>
  <c r="L1007" i="2" s="1"/>
  <c r="J1008" i="2"/>
  <c r="L1008" i="2" s="1"/>
  <c r="J1009" i="2"/>
  <c r="L1009" i="2" s="1"/>
  <c r="J1010" i="2"/>
  <c r="J1011" i="2"/>
  <c r="J1012" i="2"/>
  <c r="L1012" i="2" s="1"/>
  <c r="J1013" i="2"/>
  <c r="L1013" i="2" s="1"/>
  <c r="J1014" i="2"/>
  <c r="J1015" i="2"/>
  <c r="L1015" i="2" s="1"/>
  <c r="J1016" i="2"/>
  <c r="L1016" i="2" s="1"/>
  <c r="J1017" i="2"/>
  <c r="L1017" i="2" s="1"/>
  <c r="J1018" i="2"/>
  <c r="J1019" i="2"/>
  <c r="J1020" i="2"/>
  <c r="L1020" i="2" s="1"/>
  <c r="J1021" i="2"/>
  <c r="L1021" i="2" s="1"/>
  <c r="J1022" i="2"/>
  <c r="J1023" i="2"/>
  <c r="L1023" i="2" s="1"/>
  <c r="J1024" i="2"/>
  <c r="L1024" i="2" s="1"/>
  <c r="J1025" i="2"/>
  <c r="L1025" i="2" s="1"/>
  <c r="J1026" i="2"/>
  <c r="J1027" i="2"/>
  <c r="J1028" i="2"/>
  <c r="L1028" i="2" s="1"/>
  <c r="J1029" i="2"/>
  <c r="L1029" i="2" s="1"/>
  <c r="J1030" i="2"/>
  <c r="J1031" i="2"/>
  <c r="L1031" i="2" s="1"/>
  <c r="J1032" i="2"/>
  <c r="L1032" i="2" s="1"/>
  <c r="J1033" i="2"/>
  <c r="L1033" i="2" s="1"/>
  <c r="J1034" i="2"/>
  <c r="J1035" i="2"/>
  <c r="J1036" i="2"/>
  <c r="L1036" i="2" s="1"/>
  <c r="J1037" i="2"/>
  <c r="L1037" i="2" s="1"/>
  <c r="J1038" i="2"/>
  <c r="J1039" i="2"/>
  <c r="L1039" i="2" s="1"/>
  <c r="J1040" i="2"/>
  <c r="L1040" i="2" s="1"/>
  <c r="J1041" i="2"/>
  <c r="L1041" i="2" s="1"/>
  <c r="J1042" i="2"/>
  <c r="J1043" i="2"/>
  <c r="J1044" i="2"/>
  <c r="L1044" i="2" s="1"/>
  <c r="J1045" i="2"/>
  <c r="L1045" i="2" s="1"/>
  <c r="J1046" i="2"/>
  <c r="J1047" i="2"/>
  <c r="L1047" i="2" s="1"/>
  <c r="J1048" i="2"/>
  <c r="L1048" i="2" s="1"/>
  <c r="J1049" i="2"/>
  <c r="L1049" i="2" s="1"/>
  <c r="J1050" i="2"/>
  <c r="J1051" i="2"/>
  <c r="J1052" i="2"/>
  <c r="L1052" i="2" s="1"/>
  <c r="J1053" i="2"/>
  <c r="L1053" i="2" s="1"/>
  <c r="J1054" i="2"/>
  <c r="J1055" i="2"/>
  <c r="L1055" i="2" s="1"/>
  <c r="J1056" i="2"/>
  <c r="L1056" i="2" s="1"/>
  <c r="J1057" i="2"/>
  <c r="L1057" i="2" s="1"/>
  <c r="J1058" i="2"/>
  <c r="J1059" i="2"/>
  <c r="J1060" i="2"/>
  <c r="J1061" i="2"/>
  <c r="L1061" i="2" s="1"/>
  <c r="J1062" i="2"/>
  <c r="J1063" i="2"/>
  <c r="L1063" i="2" s="1"/>
  <c r="J1064" i="2"/>
  <c r="L1064" i="2" s="1"/>
  <c r="J1065" i="2"/>
  <c r="L1065" i="2" s="1"/>
  <c r="J1066" i="2"/>
  <c r="J1067" i="2"/>
  <c r="J1068" i="2"/>
  <c r="J1069" i="2"/>
  <c r="L1069" i="2" s="1"/>
  <c r="J1070" i="2"/>
  <c r="J1071" i="2"/>
  <c r="L1071" i="2" s="1"/>
  <c r="J1072" i="2"/>
  <c r="L1072" i="2" s="1"/>
  <c r="J1073" i="2"/>
  <c r="L1073" i="2" s="1"/>
  <c r="J1074" i="2"/>
  <c r="J1075" i="2"/>
  <c r="J1076" i="2"/>
  <c r="J1077" i="2"/>
  <c r="L1077" i="2" s="1"/>
  <c r="J1078" i="2"/>
  <c r="J1079" i="2"/>
  <c r="L1079" i="2" s="1"/>
  <c r="J1080" i="2"/>
  <c r="L1080" i="2" s="1"/>
  <c r="J1081" i="2"/>
  <c r="L1081" i="2" s="1"/>
  <c r="J1082" i="2"/>
  <c r="J1083" i="2"/>
  <c r="J1084" i="2"/>
  <c r="J1085" i="2"/>
  <c r="L1085" i="2" s="1"/>
  <c r="J1086" i="2"/>
  <c r="J1087" i="2"/>
  <c r="L1087" i="2" s="1"/>
  <c r="J1088" i="2"/>
  <c r="L1088" i="2" s="1"/>
  <c r="J1089" i="2"/>
  <c r="L1089" i="2" s="1"/>
  <c r="J1090" i="2"/>
  <c r="J1091" i="2"/>
  <c r="J1092" i="2"/>
  <c r="J1093" i="2"/>
  <c r="L1093" i="2" s="1"/>
  <c r="J1094" i="2"/>
  <c r="J1095" i="2"/>
  <c r="L1095" i="2" s="1"/>
  <c r="J1096" i="2"/>
  <c r="L1096" i="2" s="1"/>
  <c r="J1097" i="2"/>
  <c r="L1097" i="2" s="1"/>
  <c r="J1098" i="2"/>
  <c r="J1099" i="2"/>
  <c r="J1100" i="2"/>
  <c r="J1101" i="2"/>
  <c r="L1101" i="2" s="1"/>
  <c r="J1102" i="2"/>
  <c r="J1103" i="2"/>
  <c r="L1103" i="2" s="1"/>
  <c r="J1104" i="2"/>
  <c r="L1104" i="2" s="1"/>
  <c r="J1105" i="2"/>
  <c r="L1105" i="2" s="1"/>
  <c r="J1106" i="2"/>
  <c r="J1107" i="2"/>
  <c r="J1108" i="2"/>
  <c r="J1109" i="2"/>
  <c r="L1109" i="2" s="1"/>
  <c r="J1110" i="2"/>
  <c r="J1111" i="2"/>
  <c r="L1111" i="2" s="1"/>
  <c r="J1112" i="2"/>
  <c r="L1112" i="2" s="1"/>
  <c r="J1113" i="2"/>
  <c r="L1113" i="2" s="1"/>
  <c r="J1114" i="2"/>
  <c r="J1115" i="2"/>
  <c r="J1116" i="2"/>
  <c r="J1117" i="2"/>
  <c r="L1117" i="2" s="1"/>
  <c r="J1118" i="2"/>
  <c r="J1119" i="2"/>
  <c r="L1119" i="2" s="1"/>
  <c r="J1120" i="2"/>
  <c r="L1120" i="2" s="1"/>
  <c r="J1121" i="2"/>
  <c r="L1121" i="2" s="1"/>
  <c r="J1122" i="2"/>
  <c r="J1123" i="2"/>
  <c r="J1124" i="2"/>
  <c r="J1125" i="2"/>
  <c r="L1125" i="2" s="1"/>
  <c r="J1126" i="2"/>
  <c r="J1127" i="2"/>
  <c r="L1127" i="2" s="1"/>
  <c r="J1128" i="2"/>
  <c r="L1128" i="2" s="1"/>
  <c r="J1129" i="2"/>
  <c r="L1129" i="2" s="1"/>
  <c r="J1130" i="2"/>
  <c r="J1131" i="2"/>
  <c r="J1132" i="2"/>
  <c r="J1133" i="2"/>
  <c r="L1133" i="2" s="1"/>
  <c r="J1134" i="2"/>
  <c r="J1135" i="2"/>
  <c r="L1135" i="2" s="1"/>
  <c r="J1136" i="2"/>
  <c r="L1136" i="2" s="1"/>
  <c r="J1137" i="2"/>
  <c r="L1137" i="2" s="1"/>
  <c r="J1138" i="2"/>
  <c r="J1139" i="2"/>
  <c r="J1140" i="2"/>
  <c r="J1141" i="2"/>
  <c r="L1141" i="2" s="1"/>
  <c r="J1142" i="2"/>
  <c r="J1143" i="2"/>
  <c r="L1143" i="2" s="1"/>
  <c r="J1144" i="2"/>
  <c r="L1144" i="2" s="1"/>
  <c r="J1145" i="2"/>
  <c r="L1145" i="2" s="1"/>
  <c r="J1146" i="2"/>
  <c r="J1147" i="2"/>
  <c r="J1148" i="2"/>
  <c r="J1149" i="2"/>
  <c r="L1149" i="2" s="1"/>
  <c r="J1150" i="2"/>
  <c r="J1151" i="2"/>
  <c r="L1151" i="2" s="1"/>
  <c r="J1152" i="2"/>
  <c r="L1152" i="2" s="1"/>
  <c r="J1153" i="2"/>
  <c r="L1153" i="2" s="1"/>
  <c r="J1154" i="2"/>
  <c r="J1155" i="2"/>
  <c r="J1156" i="2"/>
  <c r="J1157" i="2"/>
  <c r="L1157" i="2" s="1"/>
  <c r="J1158" i="2"/>
  <c r="J1159" i="2"/>
  <c r="L1159" i="2" s="1"/>
  <c r="J1160" i="2"/>
  <c r="L1160" i="2" s="1"/>
  <c r="J1161" i="2"/>
  <c r="L1161" i="2" s="1"/>
  <c r="J1162" i="2"/>
  <c r="J1163" i="2"/>
  <c r="J1164" i="2"/>
  <c r="J1165" i="2"/>
  <c r="L1165" i="2" s="1"/>
  <c r="J1166" i="2"/>
  <c r="J1167" i="2"/>
  <c r="L1167" i="2" s="1"/>
  <c r="J1168" i="2"/>
  <c r="L1168" i="2" s="1"/>
  <c r="J1169" i="2"/>
  <c r="L1169" i="2" s="1"/>
  <c r="J1170" i="2"/>
  <c r="J1171" i="2"/>
  <c r="J1172" i="2"/>
  <c r="J1173" i="2"/>
  <c r="L1173" i="2" s="1"/>
  <c r="J1174" i="2"/>
  <c r="J1175" i="2"/>
  <c r="L1175" i="2" s="1"/>
  <c r="J1176" i="2"/>
  <c r="L1176" i="2" s="1"/>
  <c r="J1177" i="2"/>
  <c r="L1177" i="2" s="1"/>
  <c r="J1178" i="2"/>
  <c r="J1179" i="2"/>
  <c r="J1180" i="2"/>
  <c r="J1181" i="2"/>
  <c r="L1181" i="2" s="1"/>
  <c r="J1182" i="2"/>
  <c r="J1183" i="2"/>
  <c r="L1183" i="2" s="1"/>
  <c r="J1184" i="2"/>
  <c r="L1184" i="2" s="1"/>
  <c r="J1185" i="2"/>
  <c r="L1185" i="2" s="1"/>
  <c r="J1186" i="2"/>
  <c r="J1187" i="2"/>
  <c r="J1188" i="2"/>
  <c r="L1188" i="2" s="1"/>
  <c r="J1189" i="2"/>
  <c r="L1189" i="2" s="1"/>
  <c r="J1190" i="2"/>
  <c r="J1191" i="2"/>
  <c r="L1191" i="2" s="1"/>
  <c r="J1192" i="2"/>
  <c r="L1192" i="2" s="1"/>
  <c r="J1193" i="2"/>
  <c r="L1193" i="2" s="1"/>
  <c r="J1194" i="2"/>
  <c r="J1195" i="2"/>
  <c r="J1196" i="2"/>
  <c r="J1197" i="2"/>
  <c r="L1197" i="2" s="1"/>
  <c r="J1198" i="2"/>
  <c r="J1199" i="2"/>
  <c r="L1199" i="2" s="1"/>
  <c r="J1200" i="2"/>
  <c r="L1200" i="2" s="1"/>
  <c r="J1201" i="2"/>
  <c r="L1201" i="2" s="1"/>
  <c r="J1202" i="2"/>
  <c r="J1203" i="2"/>
  <c r="J1204" i="2"/>
  <c r="J1205" i="2"/>
  <c r="L1205" i="2" s="1"/>
  <c r="J1206" i="2"/>
  <c r="J1207" i="2"/>
  <c r="L1207" i="2" s="1"/>
  <c r="J1208" i="2"/>
  <c r="L1208" i="2" s="1"/>
  <c r="J1209" i="2"/>
  <c r="L1209" i="2" s="1"/>
  <c r="J1210" i="2"/>
  <c r="J1211" i="2"/>
  <c r="J1212" i="2"/>
  <c r="J1213" i="2"/>
  <c r="L1213" i="2" s="1"/>
  <c r="J1214" i="2"/>
  <c r="J1215" i="2"/>
  <c r="L1215" i="2" s="1"/>
  <c r="J1216" i="2"/>
  <c r="L1216" i="2" s="1"/>
  <c r="J1217" i="2"/>
  <c r="L1217" i="2" s="1"/>
  <c r="J1218" i="2"/>
  <c r="J1219" i="2"/>
  <c r="J1220" i="2"/>
  <c r="J1221" i="2"/>
  <c r="L1221" i="2" s="1"/>
  <c r="J1222" i="2"/>
  <c r="J1223" i="2"/>
  <c r="L1223" i="2" s="1"/>
  <c r="J1224" i="2"/>
  <c r="L1224" i="2" s="1"/>
  <c r="J1225" i="2"/>
  <c r="L1225" i="2" s="1"/>
  <c r="J1226" i="2"/>
  <c r="J1227" i="2"/>
  <c r="J1228" i="2"/>
  <c r="J1229" i="2"/>
  <c r="L1229" i="2" s="1"/>
  <c r="J1230" i="2"/>
  <c r="J1231" i="2"/>
  <c r="L1231" i="2" s="1"/>
  <c r="J1232" i="2"/>
  <c r="L1232" i="2" s="1"/>
  <c r="J1233" i="2"/>
  <c r="L1233" i="2" s="1"/>
  <c r="J1234" i="2"/>
  <c r="J1235" i="2"/>
  <c r="J1236" i="2"/>
  <c r="J1237" i="2"/>
  <c r="L1237" i="2" s="1"/>
  <c r="J1238" i="2"/>
  <c r="J1239" i="2"/>
  <c r="L1239" i="2" s="1"/>
  <c r="J1240" i="2"/>
  <c r="L1240" i="2" s="1"/>
  <c r="J1241" i="2"/>
  <c r="L1241" i="2" s="1"/>
  <c r="J1242" i="2"/>
  <c r="J1243" i="2"/>
  <c r="J1244" i="2"/>
  <c r="J1245" i="2"/>
  <c r="L1245" i="2" s="1"/>
  <c r="J1246" i="2"/>
  <c r="J1247" i="2"/>
  <c r="L1247" i="2" s="1"/>
  <c r="J1248" i="2"/>
  <c r="L1248" i="2" s="1"/>
  <c r="J1249" i="2"/>
  <c r="L1249" i="2" s="1"/>
  <c r="J1250" i="2"/>
  <c r="J1251" i="2"/>
  <c r="J1252" i="2"/>
  <c r="J1253" i="2"/>
  <c r="L1253" i="2" s="1"/>
  <c r="J1254" i="2"/>
  <c r="J1255" i="2"/>
  <c r="L1255" i="2" s="1"/>
  <c r="J1256" i="2"/>
  <c r="L1256" i="2" s="1"/>
  <c r="J1257" i="2"/>
  <c r="L1257" i="2" s="1"/>
  <c r="J1258" i="2"/>
  <c r="J1259" i="2"/>
  <c r="L1259" i="2" s="1"/>
  <c r="J1260" i="2"/>
  <c r="J1261" i="2"/>
  <c r="L1261" i="2" s="1"/>
  <c r="J1262" i="2"/>
  <c r="J1263" i="2"/>
  <c r="L1263" i="2" s="1"/>
  <c r="J1264" i="2"/>
  <c r="L1264" i="2" s="1"/>
  <c r="J1265" i="2"/>
  <c r="L1265" i="2" s="1"/>
  <c r="J1266" i="2"/>
  <c r="J1267" i="2"/>
  <c r="L1267" i="2" s="1"/>
  <c r="J1268" i="2"/>
  <c r="J1269" i="2"/>
  <c r="L1269" i="2" s="1"/>
  <c r="J1270" i="2"/>
  <c r="J1271" i="2"/>
  <c r="L1271" i="2" s="1"/>
  <c r="J1272" i="2"/>
  <c r="L1272" i="2" s="1"/>
  <c r="J1273" i="2"/>
  <c r="L1273" i="2" s="1"/>
  <c r="J1274" i="2"/>
  <c r="J1275" i="2"/>
  <c r="L1275" i="2" s="1"/>
  <c r="J1276" i="2"/>
  <c r="J1277" i="2"/>
  <c r="L1277" i="2" s="1"/>
  <c r="J1278" i="2"/>
  <c r="J1279" i="2"/>
  <c r="L1279" i="2" s="1"/>
  <c r="J1280" i="2"/>
  <c r="L1280" i="2" s="1"/>
  <c r="J1281" i="2"/>
  <c r="L1281" i="2" s="1"/>
  <c r="J1282" i="2"/>
  <c r="J1283" i="2"/>
  <c r="L1283" i="2" s="1"/>
  <c r="J1284" i="2"/>
  <c r="J1285" i="2"/>
  <c r="L1285" i="2" s="1"/>
  <c r="J1286" i="2"/>
  <c r="J1287" i="2"/>
  <c r="L1287" i="2" s="1"/>
  <c r="J1288" i="2"/>
  <c r="L1288" i="2" s="1"/>
  <c r="J1289" i="2"/>
  <c r="L1289" i="2" s="1"/>
  <c r="J1290" i="2"/>
  <c r="J1291" i="2"/>
  <c r="L1291" i="2" s="1"/>
  <c r="J1292" i="2"/>
  <c r="J1293" i="2"/>
  <c r="L1293" i="2" s="1"/>
  <c r="J1294" i="2"/>
  <c r="J1295" i="2"/>
  <c r="L1295" i="2" s="1"/>
  <c r="J1296" i="2"/>
  <c r="L1296" i="2" s="1"/>
  <c r="J1297" i="2"/>
  <c r="L1297" i="2" s="1"/>
  <c r="J1298" i="2"/>
  <c r="J1299" i="2"/>
  <c r="L1299" i="2" s="1"/>
  <c r="J1300" i="2"/>
  <c r="J1301" i="2"/>
  <c r="L1301" i="2" s="1"/>
  <c r="J1302" i="2"/>
  <c r="J1303" i="2"/>
  <c r="L1303" i="2" s="1"/>
  <c r="J1304" i="2"/>
  <c r="L1304" i="2" s="1"/>
  <c r="J1305" i="2"/>
  <c r="L1305" i="2" s="1"/>
  <c r="J1306" i="2"/>
  <c r="J1307" i="2"/>
  <c r="L1307" i="2" s="1"/>
  <c r="J1308" i="2"/>
  <c r="J1309" i="2"/>
  <c r="L1309" i="2" s="1"/>
  <c r="J1310" i="2"/>
  <c r="J1311" i="2"/>
  <c r="L1311" i="2" s="1"/>
  <c r="J1312" i="2"/>
  <c r="L1312" i="2" s="1"/>
  <c r="J1313" i="2"/>
  <c r="L1313" i="2" s="1"/>
  <c r="J1314" i="2"/>
  <c r="J1315" i="2"/>
  <c r="L1315" i="2" s="1"/>
  <c r="J1316" i="2"/>
  <c r="J1317" i="2"/>
  <c r="L1317" i="2" s="1"/>
  <c r="J1318" i="2"/>
  <c r="J1319" i="2"/>
  <c r="L1319" i="2" s="1"/>
  <c r="J1320" i="2"/>
  <c r="L1320" i="2" s="1"/>
  <c r="J1321" i="2"/>
  <c r="L1321" i="2" s="1"/>
  <c r="J1322" i="2"/>
  <c r="J1323" i="2"/>
  <c r="L1323" i="2" s="1"/>
  <c r="J1324" i="2"/>
  <c r="J1325" i="2"/>
  <c r="L1325" i="2" s="1"/>
  <c r="J1326" i="2"/>
  <c r="J1327" i="2"/>
  <c r="L1327" i="2" s="1"/>
  <c r="J1328" i="2"/>
  <c r="L1328" i="2" s="1"/>
  <c r="J1329" i="2"/>
  <c r="L1329" i="2" s="1"/>
  <c r="J1330" i="2"/>
  <c r="J1331" i="2"/>
  <c r="L1331" i="2" s="1"/>
  <c r="J1332" i="2"/>
  <c r="J1333" i="2"/>
  <c r="L1333" i="2" s="1"/>
  <c r="J1334" i="2"/>
  <c r="J1335" i="2"/>
  <c r="L1335" i="2" s="1"/>
  <c r="J1336" i="2"/>
  <c r="L1336" i="2" s="1"/>
  <c r="J1337" i="2"/>
  <c r="L1337" i="2" s="1"/>
  <c r="J1338" i="2"/>
  <c r="J1339" i="2"/>
  <c r="L1339" i="2" s="1"/>
  <c r="J1340" i="2"/>
  <c r="J1341" i="2"/>
  <c r="L1341" i="2" s="1"/>
  <c r="J1342" i="2"/>
  <c r="J1343" i="2"/>
  <c r="L1343" i="2" s="1"/>
  <c r="J1344" i="2"/>
  <c r="L1344" i="2" s="1"/>
  <c r="J1345" i="2"/>
  <c r="L1345" i="2" s="1"/>
  <c r="J1346" i="2"/>
  <c r="J1347" i="2"/>
  <c r="L1347" i="2" s="1"/>
  <c r="J1348" i="2"/>
  <c r="J1349" i="2"/>
  <c r="L1349" i="2" s="1"/>
  <c r="J1350" i="2"/>
  <c r="J1351" i="2"/>
  <c r="L1351" i="2" s="1"/>
  <c r="J1352" i="2"/>
  <c r="L1352" i="2" s="1"/>
  <c r="J1353" i="2"/>
  <c r="L1353" i="2" s="1"/>
  <c r="J1354" i="2"/>
  <c r="J1355" i="2"/>
  <c r="L1355" i="2" s="1"/>
  <c r="J1356" i="2"/>
  <c r="J1357" i="2"/>
  <c r="L1357" i="2" s="1"/>
  <c r="J1358" i="2"/>
  <c r="J1359" i="2"/>
  <c r="L1359" i="2" s="1"/>
  <c r="J1360" i="2"/>
  <c r="L1360" i="2" s="1"/>
  <c r="J1361" i="2"/>
  <c r="L1361" i="2" s="1"/>
  <c r="J1362" i="2"/>
  <c r="J1363" i="2"/>
  <c r="L1363" i="2" s="1"/>
  <c r="J1364" i="2"/>
  <c r="J1365" i="2"/>
  <c r="L1365" i="2" s="1"/>
  <c r="J1366" i="2"/>
  <c r="J1367" i="2"/>
  <c r="L1367" i="2" s="1"/>
  <c r="J1368" i="2"/>
  <c r="L1368" i="2" s="1"/>
  <c r="J1369" i="2"/>
  <c r="L1369" i="2" s="1"/>
  <c r="J1370" i="2"/>
  <c r="J1371" i="2"/>
  <c r="L1371" i="2" s="1"/>
  <c r="J1372" i="2"/>
  <c r="J1373" i="2"/>
  <c r="L1373" i="2" s="1"/>
  <c r="J1374" i="2"/>
  <c r="J1375" i="2"/>
  <c r="L1375" i="2" s="1"/>
  <c r="J1376" i="2"/>
  <c r="L1376" i="2" s="1"/>
  <c r="J1377" i="2"/>
  <c r="L1377" i="2" s="1"/>
  <c r="J1378" i="2"/>
  <c r="J1379" i="2"/>
  <c r="L1379" i="2" s="1"/>
  <c r="J1380" i="2"/>
  <c r="J1381" i="2"/>
  <c r="L1381" i="2" s="1"/>
  <c r="J1382" i="2"/>
  <c r="J1383" i="2"/>
  <c r="L1383" i="2" s="1"/>
  <c r="J1384" i="2"/>
  <c r="L1384" i="2" s="1"/>
  <c r="J1385" i="2"/>
  <c r="L1385" i="2" s="1"/>
  <c r="J1386" i="2"/>
  <c r="J1387" i="2"/>
  <c r="L1387" i="2" s="1"/>
  <c r="J1388" i="2"/>
  <c r="J1389" i="2"/>
  <c r="L1389" i="2" s="1"/>
  <c r="J1390" i="2"/>
  <c r="J1391" i="2"/>
  <c r="L1391" i="2" s="1"/>
  <c r="J1392" i="2"/>
  <c r="L1392" i="2" s="1"/>
  <c r="J1393" i="2"/>
  <c r="L1393" i="2" s="1"/>
  <c r="J1394" i="2"/>
  <c r="J1395" i="2"/>
  <c r="L1395" i="2" s="1"/>
  <c r="J1396" i="2"/>
  <c r="J1397" i="2"/>
  <c r="L1397" i="2" s="1"/>
  <c r="J1398" i="2"/>
  <c r="J1399" i="2"/>
  <c r="L1399" i="2" s="1"/>
  <c r="J1400" i="2"/>
  <c r="L1400" i="2" s="1"/>
  <c r="J1401" i="2"/>
  <c r="L1401" i="2" s="1"/>
  <c r="J1402" i="2"/>
  <c r="J1403" i="2"/>
  <c r="L1403" i="2" s="1"/>
  <c r="J1404" i="2"/>
  <c r="J1405" i="2"/>
  <c r="L1405" i="2" s="1"/>
  <c r="J1406" i="2"/>
  <c r="J1407" i="2"/>
  <c r="L1407" i="2" s="1"/>
  <c r="J1408" i="2"/>
  <c r="L1408" i="2" s="1"/>
  <c r="J1409" i="2"/>
  <c r="L1409" i="2" s="1"/>
  <c r="J1410" i="2"/>
  <c r="J1411" i="2"/>
  <c r="L1411" i="2" s="1"/>
  <c r="J1412" i="2"/>
  <c r="J1413" i="2"/>
  <c r="L1413" i="2" s="1"/>
  <c r="J1414" i="2"/>
  <c r="J1415" i="2"/>
  <c r="L1415" i="2" s="1"/>
  <c r="J1416" i="2"/>
  <c r="L1416" i="2" s="1"/>
  <c r="J1417" i="2"/>
  <c r="L1417" i="2" s="1"/>
  <c r="J1418" i="2"/>
  <c r="J1419" i="2"/>
  <c r="L1419" i="2" s="1"/>
  <c r="J1420" i="2"/>
  <c r="J1421" i="2"/>
  <c r="L1421" i="2" s="1"/>
  <c r="J1422" i="2"/>
  <c r="J1423" i="2"/>
  <c r="L1423" i="2" s="1"/>
  <c r="J1424" i="2"/>
  <c r="L1424" i="2" s="1"/>
  <c r="J1425" i="2"/>
  <c r="L1425" i="2" s="1"/>
  <c r="J1426" i="2"/>
  <c r="J1427" i="2"/>
  <c r="L1427" i="2" s="1"/>
  <c r="J1428" i="2"/>
  <c r="J1429" i="2"/>
  <c r="L1429" i="2" s="1"/>
  <c r="J1430" i="2"/>
  <c r="J1431" i="2"/>
  <c r="L1431" i="2" s="1"/>
  <c r="J1432" i="2"/>
  <c r="L1432" i="2" s="1"/>
  <c r="J1433" i="2"/>
  <c r="L1433" i="2" s="1"/>
  <c r="J1434" i="2"/>
  <c r="J1435" i="2"/>
  <c r="L1435" i="2" s="1"/>
  <c r="J1436" i="2"/>
  <c r="J1437" i="2"/>
  <c r="L1437" i="2" s="1"/>
  <c r="J1438" i="2"/>
  <c r="J1439" i="2"/>
  <c r="L1439" i="2" s="1"/>
  <c r="J1440" i="2"/>
  <c r="L1440" i="2" s="1"/>
  <c r="J1441" i="2"/>
  <c r="L1441" i="2" s="1"/>
  <c r="J1442" i="2"/>
  <c r="J1443" i="2"/>
  <c r="L1443" i="2" s="1"/>
  <c r="J1444" i="2"/>
  <c r="J1445" i="2"/>
  <c r="L1445" i="2" s="1"/>
  <c r="J1446" i="2"/>
  <c r="J1447" i="2"/>
  <c r="L1447" i="2" s="1"/>
  <c r="J1448" i="2"/>
  <c r="L1448" i="2" s="1"/>
  <c r="J1449" i="2"/>
  <c r="L1449" i="2" s="1"/>
  <c r="J1450" i="2"/>
  <c r="J1451" i="2"/>
  <c r="L1451" i="2" s="1"/>
  <c r="J1452" i="2"/>
  <c r="J1453" i="2"/>
  <c r="L1453" i="2" s="1"/>
  <c r="J1454" i="2"/>
  <c r="J1455" i="2"/>
  <c r="L1455" i="2" s="1"/>
  <c r="J1456" i="2"/>
  <c r="L1456" i="2" s="1"/>
  <c r="J1457" i="2"/>
  <c r="L1457" i="2" s="1"/>
  <c r="J1458" i="2"/>
  <c r="J1459" i="2"/>
  <c r="L1459" i="2" s="1"/>
  <c r="J1460" i="2"/>
  <c r="J1461" i="2"/>
  <c r="L1461" i="2" s="1"/>
  <c r="J1462" i="2"/>
  <c r="J1463" i="2"/>
  <c r="L1463" i="2" s="1"/>
  <c r="J1464" i="2"/>
  <c r="L1464" i="2" s="1"/>
  <c r="J1465" i="2"/>
  <c r="L1465" i="2" s="1"/>
  <c r="J1466" i="2"/>
  <c r="J1467" i="2"/>
  <c r="L1467" i="2" s="1"/>
  <c r="J1468" i="2"/>
  <c r="J1469" i="2"/>
  <c r="L1469" i="2" s="1"/>
  <c r="J1470" i="2"/>
  <c r="J1471" i="2"/>
  <c r="L1471" i="2" s="1"/>
  <c r="J1472" i="2"/>
  <c r="L1472" i="2" s="1"/>
  <c r="J1473" i="2"/>
  <c r="L1473" i="2" s="1"/>
  <c r="J1474" i="2"/>
  <c r="J1475" i="2"/>
  <c r="L1475" i="2" s="1"/>
  <c r="J1476" i="2"/>
  <c r="J1477" i="2"/>
  <c r="L1477" i="2" s="1"/>
  <c r="J1478" i="2"/>
  <c r="J1479" i="2"/>
  <c r="L1479" i="2" s="1"/>
  <c r="J1480" i="2"/>
  <c r="L1480" i="2" s="1"/>
  <c r="J1481" i="2"/>
  <c r="L1481" i="2" s="1"/>
  <c r="J1482" i="2"/>
  <c r="J1483" i="2"/>
  <c r="L1483" i="2" s="1"/>
  <c r="J1484" i="2"/>
  <c r="J1485" i="2"/>
  <c r="L1485" i="2" s="1"/>
  <c r="J1486" i="2"/>
  <c r="J1487" i="2"/>
  <c r="L1487" i="2" s="1"/>
  <c r="J1488" i="2"/>
  <c r="L1488" i="2" s="1"/>
  <c r="J1489" i="2"/>
  <c r="L1489" i="2" s="1"/>
  <c r="J1490" i="2"/>
  <c r="J1491" i="2"/>
  <c r="L1491" i="2" s="1"/>
  <c r="J1492" i="2"/>
  <c r="J1493" i="2"/>
  <c r="L1493" i="2" s="1"/>
  <c r="J1494" i="2"/>
  <c r="J1495" i="2"/>
  <c r="L1495" i="2" s="1"/>
  <c r="J1496" i="2"/>
  <c r="L1496" i="2" s="1"/>
  <c r="J1497" i="2"/>
  <c r="L1497" i="2" s="1"/>
  <c r="J1498" i="2"/>
  <c r="J1499" i="2"/>
  <c r="L1499" i="2" s="1"/>
  <c r="J1500" i="2"/>
  <c r="J1501" i="2"/>
  <c r="L1501" i="2" s="1"/>
  <c r="J1502" i="2"/>
  <c r="J1503" i="2"/>
  <c r="L1503" i="2" s="1"/>
  <c r="J1504" i="2"/>
  <c r="L1504" i="2" s="1"/>
  <c r="J1505" i="2"/>
  <c r="L1505" i="2" s="1"/>
  <c r="J1506" i="2"/>
  <c r="J1507" i="2"/>
  <c r="L1507" i="2" s="1"/>
  <c r="J1508" i="2"/>
  <c r="J1509" i="2"/>
  <c r="L1509" i="2" s="1"/>
  <c r="J1510" i="2"/>
  <c r="J1511" i="2"/>
  <c r="L1511" i="2" s="1"/>
  <c r="J1512" i="2"/>
  <c r="L1512" i="2" s="1"/>
  <c r="J1513" i="2"/>
  <c r="L1513" i="2" s="1"/>
  <c r="J1514" i="2"/>
  <c r="J1515" i="2"/>
  <c r="L1515" i="2" s="1"/>
  <c r="J1516" i="2"/>
  <c r="J1517" i="2"/>
  <c r="L1517" i="2" s="1"/>
  <c r="J1518" i="2"/>
  <c r="J1519" i="2"/>
  <c r="L1519" i="2" s="1"/>
  <c r="J1520" i="2"/>
  <c r="L1520" i="2" s="1"/>
  <c r="J1521" i="2"/>
  <c r="L1521" i="2" s="1"/>
  <c r="J1522" i="2"/>
  <c r="J1523" i="2"/>
  <c r="L1523" i="2" s="1"/>
  <c r="J1524" i="2"/>
  <c r="J1525" i="2"/>
  <c r="L1525" i="2" s="1"/>
  <c r="J1526" i="2"/>
  <c r="J1527" i="2"/>
  <c r="L1527" i="2" s="1"/>
  <c r="J1528" i="2"/>
  <c r="L1528" i="2" s="1"/>
  <c r="J1529" i="2"/>
  <c r="L1529" i="2" s="1"/>
  <c r="J1530" i="2"/>
  <c r="J1531" i="2"/>
  <c r="L1531" i="2" s="1"/>
  <c r="J1532" i="2"/>
  <c r="J1533" i="2"/>
  <c r="L1533" i="2" s="1"/>
  <c r="J1534" i="2"/>
  <c r="J1535" i="2"/>
  <c r="L1535" i="2" s="1"/>
  <c r="J1536" i="2"/>
  <c r="L1536" i="2" s="1"/>
  <c r="J1537" i="2"/>
  <c r="L1537" i="2" s="1"/>
  <c r="J1538" i="2"/>
  <c r="J1539" i="2"/>
  <c r="L1539" i="2" s="1"/>
  <c r="J1540" i="2"/>
  <c r="J1541" i="2"/>
  <c r="L1541" i="2" s="1"/>
  <c r="J1542" i="2"/>
  <c r="J1543" i="2"/>
  <c r="L1543" i="2" s="1"/>
  <c r="J1544" i="2"/>
  <c r="L1544" i="2" s="1"/>
  <c r="J1545" i="2"/>
  <c r="L1545" i="2" s="1"/>
  <c r="J1546" i="2"/>
  <c r="J1547" i="2"/>
  <c r="L1547" i="2" s="1"/>
  <c r="J1548" i="2"/>
  <c r="J1549" i="2"/>
  <c r="L1549" i="2" s="1"/>
  <c r="J1550" i="2"/>
  <c r="J1551" i="2"/>
  <c r="L1551" i="2" s="1"/>
  <c r="J1552" i="2"/>
  <c r="L1552" i="2" s="1"/>
  <c r="J1553" i="2"/>
  <c r="L1553" i="2" s="1"/>
  <c r="J1554" i="2"/>
  <c r="J1555" i="2"/>
  <c r="L1555" i="2" s="1"/>
  <c r="J1556" i="2"/>
  <c r="J1557" i="2"/>
  <c r="L1557" i="2" s="1"/>
  <c r="J1558" i="2"/>
  <c r="J1559" i="2"/>
  <c r="L1559" i="2" s="1"/>
  <c r="J1560" i="2"/>
  <c r="L1560" i="2" s="1"/>
  <c r="J1561" i="2"/>
  <c r="L1561" i="2" s="1"/>
  <c r="J1562" i="2"/>
  <c r="J1563" i="2"/>
  <c r="L1563" i="2" s="1"/>
  <c r="J1564" i="2"/>
  <c r="J1565" i="2"/>
  <c r="L1565" i="2" s="1"/>
  <c r="J1566" i="2"/>
  <c r="J1567" i="2"/>
  <c r="L1567" i="2" s="1"/>
  <c r="J1568" i="2"/>
  <c r="L1568" i="2" s="1"/>
  <c r="J1569" i="2"/>
  <c r="L1569" i="2" s="1"/>
  <c r="J1570" i="2"/>
  <c r="J1571" i="2"/>
  <c r="L1571" i="2" s="1"/>
  <c r="J1572" i="2"/>
  <c r="J1573" i="2"/>
  <c r="L1573" i="2" s="1"/>
  <c r="J1574" i="2"/>
  <c r="J1575" i="2"/>
  <c r="L1575" i="2" s="1"/>
  <c r="J1576" i="2"/>
  <c r="L1576" i="2" s="1"/>
  <c r="J1577" i="2"/>
  <c r="L1577" i="2" s="1"/>
  <c r="J1578" i="2"/>
  <c r="J1579" i="2"/>
  <c r="L1579" i="2" s="1"/>
  <c r="J1580" i="2"/>
  <c r="J1581" i="2"/>
  <c r="L1581" i="2" s="1"/>
  <c r="J1582" i="2"/>
  <c r="J1583" i="2"/>
  <c r="L1583" i="2" s="1"/>
  <c r="J1584" i="2"/>
  <c r="L1584" i="2" s="1"/>
  <c r="J1585" i="2"/>
  <c r="L1585" i="2" s="1"/>
  <c r="J1586" i="2"/>
  <c r="J1587" i="2"/>
  <c r="L1587" i="2" s="1"/>
  <c r="J1588" i="2"/>
  <c r="J1589" i="2"/>
  <c r="L1589" i="2" s="1"/>
  <c r="J1590" i="2"/>
  <c r="J1591" i="2"/>
  <c r="L1591" i="2" s="1"/>
  <c r="J1592" i="2"/>
  <c r="L1592" i="2" s="1"/>
  <c r="J1593" i="2"/>
  <c r="L1593" i="2" s="1"/>
  <c r="J1594" i="2"/>
  <c r="J1595" i="2"/>
  <c r="L1595" i="2" s="1"/>
  <c r="J1596" i="2"/>
  <c r="J1597" i="2"/>
  <c r="L1597" i="2" s="1"/>
  <c r="J1598" i="2"/>
  <c r="J1599" i="2"/>
  <c r="L1599" i="2" s="1"/>
  <c r="J1600" i="2"/>
  <c r="L1600" i="2" s="1"/>
  <c r="J1601" i="2"/>
  <c r="L1601" i="2" s="1"/>
  <c r="J1602" i="2"/>
  <c r="J1603" i="2"/>
  <c r="L1603" i="2" s="1"/>
  <c r="J1604" i="2"/>
  <c r="J1605" i="2"/>
  <c r="L1605" i="2" s="1"/>
  <c r="J1606" i="2"/>
  <c r="J1607" i="2"/>
  <c r="L1607" i="2" s="1"/>
  <c r="J1608" i="2"/>
  <c r="L1608" i="2" s="1"/>
  <c r="J1609" i="2"/>
  <c r="L1609" i="2" s="1"/>
  <c r="J1610" i="2"/>
  <c r="J1611" i="2"/>
  <c r="L1611" i="2" s="1"/>
  <c r="J1612" i="2"/>
  <c r="J1613" i="2"/>
  <c r="L1613" i="2" s="1"/>
  <c r="J1614" i="2"/>
  <c r="J1615" i="2"/>
  <c r="L1615" i="2" s="1"/>
  <c r="J1616" i="2"/>
  <c r="L1616" i="2" s="1"/>
  <c r="J1617" i="2"/>
  <c r="L1617" i="2" s="1"/>
  <c r="J1618" i="2"/>
  <c r="J1619" i="2"/>
  <c r="L1619" i="2" s="1"/>
  <c r="J1620" i="2"/>
  <c r="J1621" i="2"/>
  <c r="L1621" i="2" s="1"/>
  <c r="J1622" i="2"/>
  <c r="J1623" i="2"/>
  <c r="L1623" i="2" s="1"/>
  <c r="J1624" i="2"/>
  <c r="L1624" i="2" s="1"/>
  <c r="J1625" i="2"/>
  <c r="L1625" i="2" s="1"/>
  <c r="J1626" i="2"/>
  <c r="J1627" i="2"/>
  <c r="L1627" i="2" s="1"/>
  <c r="J1628" i="2"/>
  <c r="J1629" i="2"/>
  <c r="L1629" i="2" s="1"/>
  <c r="J1630" i="2"/>
  <c r="J1631" i="2"/>
  <c r="L1631" i="2" s="1"/>
  <c r="J1632" i="2"/>
  <c r="L1632" i="2" s="1"/>
  <c r="J1633" i="2"/>
  <c r="L1633" i="2" s="1"/>
  <c r="J1634" i="2"/>
  <c r="J1635" i="2"/>
  <c r="L1635" i="2" s="1"/>
  <c r="J1636" i="2"/>
  <c r="J1637" i="2"/>
  <c r="L1637" i="2" s="1"/>
  <c r="J1638" i="2"/>
  <c r="J1639" i="2"/>
  <c r="L1639" i="2" s="1"/>
  <c r="J1640" i="2"/>
  <c r="L1640" i="2" s="1"/>
  <c r="J1641" i="2"/>
  <c r="L1641" i="2" s="1"/>
  <c r="J1642" i="2"/>
  <c r="J1643" i="2"/>
  <c r="L1643" i="2" s="1"/>
  <c r="J1644" i="2"/>
  <c r="J1645" i="2"/>
  <c r="L1645" i="2" s="1"/>
  <c r="J1646" i="2"/>
  <c r="J1647" i="2"/>
  <c r="L1647" i="2" s="1"/>
  <c r="J1648" i="2"/>
  <c r="L1648" i="2" s="1"/>
  <c r="J1649" i="2"/>
  <c r="L1649" i="2" s="1"/>
  <c r="J1650" i="2"/>
  <c r="J1651" i="2"/>
  <c r="L1651" i="2" s="1"/>
  <c r="J1652" i="2"/>
  <c r="J1653" i="2"/>
  <c r="L1653" i="2" s="1"/>
  <c r="J1654" i="2"/>
  <c r="J1655" i="2"/>
  <c r="L1655" i="2" s="1"/>
  <c r="J1656" i="2"/>
  <c r="L1656" i="2" s="1"/>
  <c r="J1657" i="2"/>
  <c r="L1657" i="2" s="1"/>
  <c r="J1658" i="2"/>
  <c r="J1659" i="2"/>
  <c r="L1659" i="2" s="1"/>
  <c r="J1660" i="2"/>
  <c r="J1661" i="2"/>
  <c r="L1661" i="2" s="1"/>
  <c r="J1662" i="2"/>
  <c r="J1663" i="2"/>
  <c r="L1663" i="2" s="1"/>
  <c r="J1664" i="2"/>
  <c r="L1664" i="2" s="1"/>
  <c r="J1665" i="2"/>
  <c r="L1665" i="2" s="1"/>
  <c r="J1666" i="2"/>
  <c r="J1667" i="2"/>
  <c r="L1667" i="2" s="1"/>
  <c r="J1668" i="2"/>
  <c r="J1669" i="2"/>
  <c r="L1669" i="2" s="1"/>
  <c r="J1670" i="2"/>
  <c r="J1671" i="2"/>
  <c r="L1671" i="2" s="1"/>
  <c r="J1672" i="2"/>
  <c r="L1672" i="2" s="1"/>
  <c r="J1673" i="2"/>
  <c r="L1673" i="2" s="1"/>
  <c r="J1674" i="2"/>
  <c r="J1675" i="2"/>
  <c r="L1675" i="2" s="1"/>
  <c r="J1676" i="2"/>
  <c r="J1677" i="2"/>
  <c r="L1677" i="2" s="1"/>
  <c r="J1678" i="2"/>
  <c r="J1679" i="2"/>
  <c r="L1679" i="2" s="1"/>
  <c r="J1680" i="2"/>
  <c r="L1680" i="2" s="1"/>
  <c r="J1681" i="2"/>
  <c r="L1681" i="2" s="1"/>
  <c r="J1682" i="2"/>
  <c r="J1683" i="2"/>
  <c r="L1683" i="2" s="1"/>
  <c r="J1684" i="2"/>
  <c r="J1685" i="2"/>
  <c r="L1685" i="2" s="1"/>
  <c r="J1686" i="2"/>
  <c r="J1687" i="2"/>
  <c r="L1687" i="2" s="1"/>
  <c r="J1688" i="2"/>
  <c r="L1688" i="2" s="1"/>
  <c r="J1689" i="2"/>
  <c r="L1689" i="2" s="1"/>
  <c r="J1690" i="2"/>
  <c r="J1691" i="2"/>
  <c r="L1691" i="2" s="1"/>
  <c r="J1692" i="2"/>
  <c r="J1693" i="2"/>
  <c r="L1693" i="2" s="1"/>
  <c r="J1694" i="2"/>
  <c r="J1695" i="2"/>
  <c r="L1695" i="2" s="1"/>
  <c r="J1696" i="2"/>
  <c r="L1696" i="2" s="1"/>
  <c r="J1697" i="2"/>
  <c r="L1697" i="2" s="1"/>
  <c r="J1698" i="2"/>
  <c r="J1699" i="2"/>
  <c r="L1699" i="2" s="1"/>
  <c r="J1700" i="2"/>
  <c r="J1701" i="2"/>
  <c r="L1701" i="2" s="1"/>
  <c r="J1702" i="2"/>
  <c r="J1703" i="2"/>
  <c r="L1703" i="2" s="1"/>
  <c r="J1704" i="2"/>
  <c r="L1704" i="2" s="1"/>
  <c r="J1705" i="2"/>
  <c r="L1705" i="2" s="1"/>
  <c r="J1706" i="2"/>
  <c r="J1707" i="2"/>
  <c r="L1707" i="2" s="1"/>
  <c r="J1708" i="2"/>
  <c r="J1709" i="2"/>
  <c r="L1709" i="2" s="1"/>
  <c r="J1710" i="2"/>
  <c r="J1711" i="2"/>
  <c r="L1711" i="2" s="1"/>
  <c r="J1712" i="2"/>
  <c r="L1712" i="2" s="1"/>
  <c r="J1713" i="2"/>
  <c r="L1713" i="2" s="1"/>
  <c r="J1714" i="2"/>
  <c r="J1715" i="2"/>
  <c r="L1715" i="2" s="1"/>
  <c r="J1716" i="2"/>
  <c r="J1717" i="2"/>
  <c r="L1717" i="2" s="1"/>
  <c r="J1718" i="2"/>
  <c r="J1719" i="2"/>
  <c r="L1719" i="2" s="1"/>
  <c r="J1720" i="2"/>
  <c r="L1720" i="2" s="1"/>
  <c r="J1721" i="2"/>
  <c r="L1721" i="2" s="1"/>
  <c r="J1722" i="2"/>
  <c r="J1723" i="2"/>
  <c r="L1723" i="2" s="1"/>
  <c r="J1724" i="2"/>
  <c r="J1725" i="2"/>
  <c r="L1725" i="2" s="1"/>
  <c r="J1726" i="2"/>
  <c r="J1727" i="2"/>
  <c r="L1727" i="2" s="1"/>
  <c r="J1728" i="2"/>
  <c r="L1728" i="2" s="1"/>
  <c r="J1729" i="2"/>
  <c r="L1729" i="2" s="1"/>
  <c r="J1730" i="2"/>
  <c r="J1731" i="2"/>
  <c r="L1731" i="2" s="1"/>
  <c r="J1732" i="2"/>
  <c r="J1733" i="2"/>
  <c r="L1733" i="2" s="1"/>
  <c r="J1734" i="2"/>
  <c r="J1735" i="2"/>
  <c r="L1735" i="2" s="1"/>
  <c r="J1736" i="2"/>
  <c r="L1736" i="2" s="1"/>
  <c r="J1737" i="2"/>
  <c r="L1737" i="2" s="1"/>
  <c r="J1738" i="2"/>
  <c r="J1739" i="2"/>
  <c r="L1739" i="2" s="1"/>
  <c r="J1740" i="2"/>
  <c r="J1741" i="2"/>
  <c r="L1741" i="2" s="1"/>
  <c r="J1742" i="2"/>
  <c r="J1743" i="2"/>
  <c r="L1743" i="2" s="1"/>
  <c r="J1744" i="2"/>
  <c r="L1744" i="2" s="1"/>
  <c r="J1745" i="2"/>
  <c r="L1745" i="2" s="1"/>
  <c r="J1746" i="2"/>
  <c r="J1747" i="2"/>
  <c r="L1747" i="2" s="1"/>
  <c r="J1748" i="2"/>
  <c r="J1749" i="2"/>
  <c r="L1749" i="2" s="1"/>
  <c r="J1750" i="2"/>
  <c r="J1751" i="2"/>
  <c r="L1751" i="2" s="1"/>
  <c r="J1752" i="2"/>
  <c r="L1752" i="2" s="1"/>
  <c r="J1753" i="2"/>
  <c r="L1753" i="2" s="1"/>
  <c r="J1754" i="2"/>
  <c r="J1755" i="2"/>
  <c r="L1755" i="2" s="1"/>
  <c r="J1756" i="2"/>
  <c r="J1757" i="2"/>
  <c r="L1757" i="2" s="1"/>
  <c r="J1758" i="2"/>
  <c r="J1759" i="2"/>
  <c r="L1759" i="2" s="1"/>
  <c r="J1760" i="2"/>
  <c r="L1760" i="2" s="1"/>
  <c r="J1761" i="2"/>
  <c r="L1761" i="2" s="1"/>
  <c r="J1762" i="2"/>
  <c r="J1763" i="2"/>
  <c r="L1763" i="2" s="1"/>
  <c r="J1764" i="2"/>
  <c r="J1765" i="2"/>
  <c r="L1765" i="2" s="1"/>
  <c r="J1766" i="2"/>
  <c r="J1767" i="2"/>
  <c r="L1767" i="2" s="1"/>
  <c r="J1768" i="2"/>
  <c r="L1768" i="2" s="1"/>
  <c r="J1769" i="2"/>
  <c r="L1769" i="2" s="1"/>
  <c r="J1770" i="2"/>
  <c r="J1771" i="2"/>
  <c r="L1771" i="2" s="1"/>
  <c r="J1772" i="2"/>
  <c r="J1773" i="2"/>
  <c r="L1773" i="2" s="1"/>
  <c r="J1774" i="2"/>
  <c r="J1775" i="2"/>
  <c r="L1775" i="2" s="1"/>
  <c r="J1776" i="2"/>
  <c r="L1776" i="2" s="1"/>
  <c r="J1777" i="2"/>
  <c r="L1777" i="2" s="1"/>
  <c r="J1778" i="2"/>
  <c r="J1779" i="2"/>
  <c r="L1779" i="2" s="1"/>
  <c r="J1780" i="2"/>
  <c r="J1781" i="2"/>
  <c r="L1781" i="2" s="1"/>
  <c r="J1782" i="2"/>
  <c r="J1783" i="2"/>
  <c r="L1783" i="2" s="1"/>
  <c r="J1784" i="2"/>
  <c r="L1784" i="2" s="1"/>
  <c r="J1785" i="2"/>
  <c r="L1785" i="2" s="1"/>
  <c r="J1786" i="2"/>
  <c r="J1787" i="2"/>
  <c r="L1787" i="2" s="1"/>
  <c r="J1788" i="2"/>
  <c r="J1789" i="2"/>
  <c r="L1789" i="2" s="1"/>
  <c r="J1790" i="2"/>
  <c r="J1791" i="2"/>
  <c r="L1791" i="2" s="1"/>
  <c r="J1792" i="2"/>
  <c r="L1792" i="2" s="1"/>
  <c r="J1793" i="2"/>
  <c r="L1793" i="2" s="1"/>
  <c r="J1794" i="2"/>
  <c r="J1795" i="2"/>
  <c r="L1795" i="2" s="1"/>
  <c r="J1796" i="2"/>
  <c r="J1797" i="2"/>
  <c r="L1797" i="2" s="1"/>
  <c r="J1798" i="2"/>
  <c r="J1799" i="2"/>
  <c r="L1799" i="2" s="1"/>
  <c r="J1800" i="2"/>
  <c r="L1800" i="2" s="1"/>
  <c r="J1801" i="2"/>
  <c r="L1801" i="2" s="1"/>
  <c r="J1802" i="2"/>
  <c r="J1803" i="2"/>
  <c r="L1803" i="2" s="1"/>
  <c r="J1804" i="2"/>
  <c r="J1805" i="2"/>
  <c r="L1805" i="2" s="1"/>
  <c r="J1806" i="2"/>
  <c r="J1807" i="2"/>
  <c r="L1807" i="2" s="1"/>
  <c r="J1808" i="2"/>
  <c r="L1808" i="2" s="1"/>
  <c r="J1809" i="2"/>
  <c r="L1809" i="2" s="1"/>
  <c r="J1810" i="2"/>
  <c r="J1811" i="2"/>
  <c r="L1811" i="2" s="1"/>
  <c r="J1812" i="2"/>
  <c r="J1813" i="2"/>
  <c r="L1813" i="2" s="1"/>
  <c r="J1814" i="2"/>
  <c r="J1815" i="2"/>
  <c r="L1815" i="2" s="1"/>
  <c r="J1816" i="2"/>
  <c r="L1816" i="2" s="1"/>
  <c r="J1817" i="2"/>
  <c r="L1817" i="2" s="1"/>
  <c r="J1818" i="2"/>
  <c r="J1819" i="2"/>
  <c r="L1819" i="2" s="1"/>
  <c r="J1820" i="2"/>
  <c r="J1821" i="2"/>
  <c r="L1821" i="2" s="1"/>
  <c r="J1822" i="2"/>
  <c r="J1823" i="2"/>
  <c r="L1823" i="2" s="1"/>
  <c r="J1824" i="2"/>
  <c r="L1824" i="2" s="1"/>
  <c r="J1825" i="2"/>
  <c r="L1825" i="2" s="1"/>
  <c r="J1826" i="2"/>
  <c r="J1827" i="2"/>
  <c r="L1827" i="2" s="1"/>
  <c r="J1828" i="2"/>
  <c r="J1829" i="2"/>
  <c r="L1829" i="2" s="1"/>
  <c r="J1830" i="2"/>
  <c r="J1831" i="2"/>
  <c r="L1831" i="2" s="1"/>
  <c r="J1832" i="2"/>
  <c r="L1832" i="2" s="1"/>
  <c r="J1833" i="2"/>
  <c r="L1833" i="2" s="1"/>
  <c r="J1834" i="2"/>
  <c r="J1835" i="2"/>
  <c r="L1835" i="2" s="1"/>
  <c r="J1836" i="2"/>
  <c r="J1837" i="2"/>
  <c r="L1837" i="2" s="1"/>
  <c r="J1838" i="2"/>
  <c r="J1839" i="2"/>
  <c r="L1839" i="2" s="1"/>
  <c r="J1840" i="2"/>
  <c r="L1840" i="2" s="1"/>
  <c r="J1841" i="2"/>
  <c r="L1841" i="2" s="1"/>
  <c r="J1842" i="2"/>
  <c r="J1843" i="2"/>
  <c r="L1843" i="2" s="1"/>
  <c r="J1844" i="2"/>
  <c r="J1845" i="2"/>
  <c r="L1845" i="2" s="1"/>
  <c r="J1846" i="2"/>
  <c r="J1847" i="2"/>
  <c r="L1847" i="2" s="1"/>
  <c r="J1848" i="2"/>
  <c r="L1848" i="2" s="1"/>
  <c r="J1849" i="2"/>
  <c r="L1849" i="2" s="1"/>
  <c r="J1850" i="2"/>
  <c r="J1851" i="2"/>
  <c r="L1851" i="2" s="1"/>
  <c r="J1852" i="2"/>
  <c r="J1853" i="2"/>
  <c r="L1853" i="2" s="1"/>
  <c r="J1854" i="2"/>
  <c r="J1855" i="2"/>
  <c r="L1855" i="2" s="1"/>
  <c r="J1856" i="2"/>
  <c r="L1856" i="2" s="1"/>
  <c r="J1857" i="2"/>
  <c r="L1857" i="2" s="1"/>
  <c r="J1858" i="2"/>
  <c r="J1859" i="2"/>
  <c r="L1859" i="2" s="1"/>
  <c r="J1860" i="2"/>
  <c r="J1861" i="2"/>
  <c r="L1861" i="2" s="1"/>
  <c r="J1862" i="2"/>
  <c r="J1863" i="2"/>
  <c r="L1863" i="2" s="1"/>
  <c r="J1864" i="2"/>
  <c r="L1864" i="2" s="1"/>
  <c r="J1865" i="2"/>
  <c r="L1865" i="2" s="1"/>
  <c r="J1866" i="2"/>
  <c r="J1867" i="2"/>
  <c r="L1867" i="2" s="1"/>
  <c r="J1868" i="2"/>
  <c r="J1869" i="2"/>
  <c r="L1869" i="2" s="1"/>
  <c r="J1870" i="2"/>
  <c r="J1871" i="2"/>
  <c r="L1871" i="2" s="1"/>
  <c r="J1872" i="2"/>
  <c r="L1872" i="2" s="1"/>
  <c r="J1873" i="2"/>
  <c r="L1873" i="2" s="1"/>
  <c r="J1874" i="2"/>
  <c r="J1875" i="2"/>
  <c r="L1875" i="2" s="1"/>
  <c r="J1876" i="2"/>
  <c r="J1877" i="2"/>
  <c r="L1877" i="2" s="1"/>
  <c r="J1878" i="2"/>
  <c r="J1879" i="2"/>
  <c r="L1879" i="2" s="1"/>
  <c r="J1880" i="2"/>
  <c r="L1880" i="2" s="1"/>
  <c r="J1881" i="2"/>
  <c r="L1881" i="2" s="1"/>
  <c r="J1882" i="2"/>
  <c r="J1883" i="2"/>
  <c r="L1883" i="2" s="1"/>
  <c r="J1884" i="2"/>
  <c r="J1885" i="2"/>
  <c r="L1885" i="2" s="1"/>
  <c r="J1886" i="2"/>
  <c r="J1887" i="2"/>
  <c r="L1887" i="2" s="1"/>
  <c r="J1888" i="2"/>
  <c r="L1888" i="2" s="1"/>
  <c r="J1889" i="2"/>
  <c r="L1889" i="2" s="1"/>
  <c r="J1890" i="2"/>
  <c r="J1891" i="2"/>
  <c r="L1891" i="2" s="1"/>
  <c r="J1892" i="2"/>
  <c r="J1893" i="2"/>
  <c r="L1893" i="2" s="1"/>
  <c r="J1894" i="2"/>
  <c r="J1895" i="2"/>
  <c r="L1895" i="2" s="1"/>
  <c r="J1896" i="2"/>
  <c r="L1896" i="2" s="1"/>
  <c r="J1897" i="2"/>
  <c r="L1897" i="2" s="1"/>
  <c r="J1898" i="2"/>
  <c r="J1899" i="2"/>
  <c r="L1899" i="2" s="1"/>
  <c r="J1900" i="2"/>
  <c r="J1901" i="2"/>
  <c r="L1901" i="2" s="1"/>
  <c r="J1902" i="2"/>
  <c r="J1903" i="2"/>
  <c r="L1903" i="2" s="1"/>
  <c r="A13" i="9"/>
  <c r="L1854" i="2" l="1"/>
  <c r="L1790" i="2"/>
  <c r="L1726" i="2"/>
  <c r="L1662" i="2"/>
  <c r="L1438" i="2"/>
  <c r="L1390" i="2"/>
  <c r="L1898" i="2"/>
  <c r="L1890" i="2"/>
  <c r="L1882" i="2"/>
  <c r="L1874" i="2"/>
  <c r="L1866" i="2"/>
  <c r="L1858" i="2"/>
  <c r="L1850" i="2"/>
  <c r="L1842" i="2"/>
  <c r="L1834" i="2"/>
  <c r="L1826" i="2"/>
  <c r="L1818" i="2"/>
  <c r="L1810" i="2"/>
  <c r="L1802" i="2"/>
  <c r="L1794" i="2"/>
  <c r="L1786" i="2"/>
  <c r="L1778" i="2"/>
  <c r="L1770" i="2"/>
  <c r="L1762" i="2"/>
  <c r="L1754" i="2"/>
  <c r="L1746" i="2"/>
  <c r="L1738" i="2"/>
  <c r="L1730" i="2"/>
  <c r="L1722" i="2"/>
  <c r="L1714" i="2"/>
  <c r="L1706" i="2"/>
  <c r="L1698" i="2"/>
  <c r="L1690" i="2"/>
  <c r="L1682" i="2"/>
  <c r="L1674" i="2"/>
  <c r="L1666" i="2"/>
  <c r="L1658" i="2"/>
  <c r="L1650" i="2"/>
  <c r="L1642" i="2"/>
  <c r="L1634" i="2"/>
  <c r="L1626" i="2"/>
  <c r="L1618" i="2"/>
  <c r="L1610" i="2"/>
  <c r="L1602" i="2"/>
  <c r="L1594" i="2"/>
  <c r="L1586" i="2"/>
  <c r="L1578" i="2"/>
  <c r="L1570" i="2"/>
  <c r="L1562" i="2"/>
  <c r="L1554" i="2"/>
  <c r="L1546" i="2"/>
  <c r="L1538" i="2"/>
  <c r="L1530" i="2"/>
  <c r="L1522" i="2"/>
  <c r="L1514" i="2"/>
  <c r="L1506" i="2"/>
  <c r="L1498" i="2"/>
  <c r="L1490" i="2"/>
  <c r="L1482" i="2"/>
  <c r="L1474" i="2"/>
  <c r="L1466" i="2"/>
  <c r="L1458" i="2"/>
  <c r="L1450" i="2"/>
  <c r="L1442" i="2"/>
  <c r="L1434" i="2"/>
  <c r="L1426" i="2"/>
  <c r="L1418" i="2"/>
  <c r="L1410" i="2"/>
  <c r="L1402" i="2"/>
  <c r="L1394" i="2"/>
  <c r="L1386" i="2"/>
  <c r="L1378" i="2"/>
  <c r="L1370" i="2"/>
  <c r="L1362" i="2"/>
  <c r="L1354" i="2"/>
  <c r="L1346" i="2"/>
  <c r="L1338" i="2"/>
  <c r="L1330" i="2"/>
  <c r="L1310" i="2"/>
  <c r="L1286" i="2"/>
  <c r="L1230" i="2"/>
  <c r="L326" i="2"/>
  <c r="L1322" i="2"/>
  <c r="L1314" i="2"/>
  <c r="L1306" i="2"/>
  <c r="L1298" i="2"/>
  <c r="L1290" i="2"/>
  <c r="L1282" i="2"/>
  <c r="L1274" i="2"/>
  <c r="L1266" i="2"/>
  <c r="L1258" i="2"/>
  <c r="L1250" i="2"/>
  <c r="L1242" i="2"/>
  <c r="L1234" i="2"/>
  <c r="L1226" i="2"/>
  <c r="L1218" i="2"/>
  <c r="L1210" i="2"/>
  <c r="L1202" i="2"/>
  <c r="L1194" i="2"/>
  <c r="L1186" i="2"/>
  <c r="L1178" i="2"/>
  <c r="L1170" i="2"/>
  <c r="L1162" i="2"/>
  <c r="L1154" i="2"/>
  <c r="L1146" i="2"/>
  <c r="L1138" i="2"/>
  <c r="L1130" i="2"/>
  <c r="L1122" i="2"/>
  <c r="L1114" i="2"/>
  <c r="L1106" i="2"/>
  <c r="L1098" i="2"/>
  <c r="L1090" i="2"/>
  <c r="L1082" i="2"/>
  <c r="L1074" i="2"/>
  <c r="L1066" i="2"/>
  <c r="L1058" i="2"/>
  <c r="L1050" i="2"/>
  <c r="L1042" i="2"/>
  <c r="L1034" i="2"/>
  <c r="L1026" i="2"/>
  <c r="L1018" i="2"/>
  <c r="L1010" i="2"/>
  <c r="L1002" i="2"/>
  <c r="L994" i="2"/>
  <c r="L986" i="2"/>
  <c r="L978" i="2"/>
  <c r="L970" i="2"/>
  <c r="L962" i="2"/>
  <c r="L954" i="2"/>
  <c r="L946" i="2"/>
  <c r="L938" i="2"/>
  <c r="L930" i="2"/>
  <c r="L922" i="2"/>
  <c r="L914" i="2"/>
  <c r="L906" i="2"/>
  <c r="L898" i="2"/>
  <c r="L890" i="2"/>
  <c r="L882" i="2"/>
  <c r="L874" i="2"/>
  <c r="L866" i="2"/>
  <c r="L858" i="2"/>
  <c r="L850" i="2"/>
  <c r="L842" i="2"/>
  <c r="L834" i="2"/>
  <c r="L826" i="2"/>
  <c r="L818" i="2"/>
  <c r="L810" i="2"/>
  <c r="L802" i="2"/>
  <c r="L794" i="2"/>
  <c r="L786" i="2"/>
  <c r="L778" i="2"/>
  <c r="L770" i="2"/>
  <c r="L762" i="2"/>
  <c r="L754" i="2"/>
  <c r="L746" i="2"/>
  <c r="L738" i="2"/>
  <c r="L730" i="2"/>
  <c r="L722" i="2"/>
  <c r="L714" i="2"/>
  <c r="L706" i="2"/>
  <c r="L698" i="2"/>
  <c r="L690" i="2"/>
  <c r="L682" i="2"/>
  <c r="L674" i="2"/>
  <c r="L666" i="2"/>
  <c r="L658" i="2"/>
  <c r="L650" i="2"/>
  <c r="L781" i="2"/>
  <c r="L773" i="2"/>
  <c r="L765" i="2"/>
  <c r="L757" i="2"/>
  <c r="L749" i="2"/>
  <c r="L741" i="2"/>
  <c r="L733" i="2"/>
  <c r="L725" i="2"/>
  <c r="L717" i="2"/>
  <c r="L709" i="2"/>
  <c r="L701" i="2"/>
  <c r="L693" i="2"/>
  <c r="L685" i="2"/>
  <c r="L677" i="2"/>
  <c r="L669" i="2"/>
  <c r="L661" i="2"/>
  <c r="L653" i="2"/>
  <c r="L645" i="2"/>
  <c r="L637" i="2"/>
  <c r="L629" i="2"/>
  <c r="L621" i="2"/>
  <c r="L613" i="2"/>
  <c r="L605" i="2"/>
  <c r="L597" i="2"/>
  <c r="L589" i="2"/>
  <c r="L581" i="2"/>
  <c r="L573" i="2"/>
  <c r="L565" i="2"/>
  <c r="L557" i="2"/>
  <c r="L549" i="2"/>
  <c r="L541" i="2"/>
  <c r="L533" i="2"/>
  <c r="L525" i="2"/>
  <c r="L517" i="2"/>
  <c r="L509" i="2"/>
  <c r="L501" i="2"/>
  <c r="L493" i="2"/>
  <c r="L485" i="2"/>
  <c r="L477" i="2"/>
  <c r="L469" i="2"/>
  <c r="L461" i="2"/>
  <c r="L453" i="2"/>
  <c r="L445" i="2"/>
  <c r="L437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1900" i="2"/>
  <c r="L1868" i="2"/>
  <c r="L1836" i="2"/>
  <c r="L1804" i="2"/>
  <c r="L1764" i="2"/>
  <c r="L1732" i="2"/>
  <c r="L1700" i="2"/>
  <c r="L1644" i="2"/>
  <c r="L1620" i="2"/>
  <c r="L1580" i="2"/>
  <c r="L1532" i="2"/>
  <c r="L1508" i="2"/>
  <c r="L1476" i="2"/>
  <c r="L1468" i="2"/>
  <c r="L1436" i="2"/>
  <c r="L1428" i="2"/>
  <c r="L1420" i="2"/>
  <c r="L1412" i="2"/>
  <c r="L1404" i="2"/>
  <c r="L1388" i="2"/>
  <c r="L1380" i="2"/>
  <c r="L1372" i="2"/>
  <c r="L1364" i="2"/>
  <c r="L1356" i="2"/>
  <c r="L1348" i="2"/>
  <c r="L1340" i="2"/>
  <c r="L1332" i="2"/>
  <c r="L1324" i="2"/>
  <c r="L1316" i="2"/>
  <c r="L1300" i="2"/>
  <c r="L1276" i="2"/>
  <c r="L1260" i="2"/>
  <c r="L1236" i="2"/>
  <c r="L1228" i="2"/>
  <c r="L1220" i="2"/>
  <c r="L1212" i="2"/>
  <c r="L1204" i="2"/>
  <c r="L1196" i="2"/>
  <c r="L1180" i="2"/>
  <c r="L1172" i="2"/>
  <c r="L1164" i="2"/>
  <c r="L1156" i="2"/>
  <c r="L1148" i="2"/>
  <c r="L1140" i="2"/>
  <c r="L1132" i="2"/>
  <c r="L1124" i="2"/>
  <c r="L1116" i="2"/>
  <c r="L1108" i="2"/>
  <c r="L1100" i="2"/>
  <c r="L1092" i="2"/>
  <c r="L1084" i="2"/>
  <c r="L1076" i="2"/>
  <c r="L1068" i="2"/>
  <c r="L1060" i="2"/>
  <c r="L1796" i="2"/>
  <c r="L1684" i="2"/>
  <c r="L1556" i="2"/>
  <c r="L1452" i="2"/>
  <c r="L1396" i="2"/>
  <c r="L1284" i="2"/>
  <c r="L1292" i="2"/>
  <c r="L1676" i="2"/>
  <c r="L1572" i="2"/>
  <c r="L1484" i="2"/>
  <c r="L1308" i="2"/>
  <c r="L1876" i="2"/>
  <c r="L1844" i="2"/>
  <c r="L1820" i="2"/>
  <c r="L1780" i="2"/>
  <c r="L1740" i="2"/>
  <c r="L1708" i="2"/>
  <c r="L1652" i="2"/>
  <c r="L1588" i="2"/>
  <c r="L1540" i="2"/>
  <c r="L1492" i="2"/>
  <c r="L1268" i="2"/>
  <c r="L1884" i="2"/>
  <c r="L1852" i="2"/>
  <c r="L1828" i="2"/>
  <c r="L1788" i="2"/>
  <c r="L1756" i="2"/>
  <c r="L1716" i="2"/>
  <c r="L1668" i="2"/>
  <c r="L1628" i="2"/>
  <c r="L1596" i="2"/>
  <c r="L1548" i="2"/>
  <c r="L1516" i="2"/>
  <c r="L1460" i="2"/>
  <c r="L1244" i="2"/>
  <c r="L1892" i="2"/>
  <c r="L1860" i="2"/>
  <c r="L1812" i="2"/>
  <c r="L1772" i="2"/>
  <c r="L1748" i="2"/>
  <c r="L1724" i="2"/>
  <c r="L1692" i="2"/>
  <c r="L1660" i="2"/>
  <c r="L1636" i="2"/>
  <c r="L1612" i="2"/>
  <c r="L1604" i="2"/>
  <c r="L1564" i="2"/>
  <c r="L1524" i="2"/>
  <c r="L1500" i="2"/>
  <c r="L1444" i="2"/>
  <c r="L1252" i="2"/>
  <c r="L1251" i="2"/>
  <c r="L1243" i="2"/>
  <c r="L1235" i="2"/>
  <c r="L1227" i="2"/>
  <c r="L1219" i="2"/>
  <c r="L1211" i="2"/>
  <c r="L1203" i="2"/>
  <c r="L1195" i="2"/>
  <c r="L1187" i="2"/>
  <c r="L1179" i="2"/>
  <c r="L1171" i="2"/>
  <c r="L1163" i="2"/>
  <c r="L1155" i="2"/>
  <c r="L1147" i="2"/>
  <c r="L1139" i="2"/>
  <c r="L1131" i="2"/>
  <c r="L1123" i="2"/>
  <c r="L1115" i="2"/>
  <c r="L1107" i="2"/>
  <c r="L1099" i="2"/>
  <c r="L1091" i="2"/>
  <c r="L1083" i="2"/>
  <c r="L1075" i="2"/>
  <c r="L1067" i="2"/>
  <c r="L1059" i="2"/>
  <c r="L1051" i="2"/>
  <c r="L1043" i="2"/>
  <c r="L1035" i="2"/>
  <c r="L1027" i="2"/>
  <c r="L1019" i="2"/>
  <c r="L1011" i="2"/>
  <c r="L1003" i="2"/>
  <c r="L995" i="2"/>
  <c r="L987" i="2"/>
  <c r="L979" i="2"/>
  <c r="L971" i="2"/>
  <c r="L963" i="2"/>
  <c r="L955" i="2"/>
  <c r="L947" i="2"/>
  <c r="L939" i="2"/>
  <c r="L931" i="2"/>
  <c r="L923" i="2"/>
  <c r="L915" i="2"/>
  <c r="L907" i="2"/>
  <c r="L899" i="2"/>
  <c r="L891" i="2"/>
  <c r="L883" i="2"/>
  <c r="L875" i="2"/>
  <c r="L867" i="2"/>
  <c r="L859" i="2"/>
  <c r="L851" i="2"/>
  <c r="L843" i="2"/>
  <c r="L835" i="2"/>
  <c r="L827" i="2"/>
  <c r="L819" i="2"/>
  <c r="L811" i="2"/>
  <c r="L803" i="2"/>
  <c r="L795" i="2"/>
  <c r="L787" i="2"/>
  <c r="L779" i="2"/>
  <c r="L771" i="2"/>
  <c r="L763" i="2"/>
  <c r="L755" i="2"/>
  <c r="L747" i="2"/>
  <c r="L739" i="2"/>
  <c r="L731" i="2"/>
  <c r="L723" i="2"/>
  <c r="L715" i="2"/>
  <c r="L707" i="2"/>
  <c r="L699" i="2"/>
  <c r="L691" i="2"/>
  <c r="L683" i="2"/>
  <c r="L675" i="2"/>
  <c r="L667" i="2"/>
  <c r="L659" i="2"/>
  <c r="L651" i="2"/>
  <c r="L643" i="2"/>
  <c r="L635" i="2"/>
  <c r="L627" i="2"/>
  <c r="L619" i="2"/>
  <c r="L611" i="2"/>
  <c r="L603" i="2"/>
  <c r="L595" i="2"/>
  <c r="L587" i="2"/>
  <c r="L1598" i="2"/>
  <c r="L1534" i="2"/>
  <c r="L1414" i="2"/>
  <c r="L1262" i="2"/>
  <c r="L1022" i="2"/>
  <c r="L974" i="2"/>
  <c r="L886" i="2"/>
  <c r="L694" i="2"/>
  <c r="L334" i="2"/>
  <c r="L222" i="2"/>
  <c r="L118" i="2"/>
  <c r="L110" i="2"/>
  <c r="L642" i="2"/>
  <c r="L634" i="2"/>
  <c r="L626" i="2"/>
  <c r="L618" i="2"/>
  <c r="L610" i="2"/>
  <c r="L602" i="2"/>
  <c r="L594" i="2"/>
  <c r="L586" i="2"/>
  <c r="L578" i="2"/>
  <c r="L570" i="2"/>
  <c r="L562" i="2"/>
  <c r="L554" i="2"/>
  <c r="L546" i="2"/>
  <c r="L538" i="2"/>
  <c r="L530" i="2"/>
  <c r="L522" i="2"/>
  <c r="L514" i="2"/>
  <c r="L506" i="2"/>
  <c r="L498" i="2"/>
  <c r="L490" i="2"/>
  <c r="L482" i="2"/>
  <c r="L474" i="2"/>
  <c r="L466" i="2"/>
  <c r="L458" i="2"/>
  <c r="L450" i="2"/>
  <c r="L442" i="2"/>
  <c r="L434" i="2"/>
  <c r="L426" i="2"/>
  <c r="L418" i="2"/>
  <c r="L410" i="2"/>
  <c r="L402" i="2"/>
  <c r="L394" i="2"/>
  <c r="L386" i="2"/>
  <c r="L378" i="2"/>
  <c r="L370" i="2"/>
  <c r="L362" i="2"/>
  <c r="L354" i="2"/>
  <c r="L346" i="2"/>
  <c r="L338" i="2"/>
  <c r="L330" i="2"/>
  <c r="L322" i="2"/>
  <c r="L314" i="2"/>
  <c r="L306" i="2"/>
  <c r="L298" i="2"/>
  <c r="L290" i="2"/>
  <c r="L282" i="2"/>
  <c r="L274" i="2"/>
  <c r="L266" i="2"/>
  <c r="L258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10" i="2"/>
  <c r="L1886" i="2"/>
  <c r="L1846" i="2"/>
  <c r="L1798" i="2"/>
  <c r="L1774" i="2"/>
  <c r="L1742" i="2"/>
  <c r="L1710" i="2"/>
  <c r="L1678" i="2"/>
  <c r="L1646" i="2"/>
  <c r="L1614" i="2"/>
  <c r="L1582" i="2"/>
  <c r="L1550" i="2"/>
  <c r="L1518" i="2"/>
  <c r="L1494" i="2"/>
  <c r="L1470" i="2"/>
  <c r="L1446" i="2"/>
  <c r="L1406" i="2"/>
  <c r="L1902" i="2"/>
  <c r="L1870" i="2"/>
  <c r="L1838" i="2"/>
  <c r="L1814" i="2"/>
  <c r="L1782" i="2"/>
  <c r="L1750" i="2"/>
  <c r="L1718" i="2"/>
  <c r="L1686" i="2"/>
  <c r="L1638" i="2"/>
  <c r="L1566" i="2"/>
  <c r="L1526" i="2"/>
  <c r="L1358" i="2"/>
  <c r="L1894" i="2"/>
  <c r="L1862" i="2"/>
  <c r="L1830" i="2"/>
  <c r="L1822" i="2"/>
  <c r="L1758" i="2"/>
  <c r="L1694" i="2"/>
  <c r="L1654" i="2"/>
  <c r="L1622" i="2"/>
  <c r="L1590" i="2"/>
  <c r="L1558" i="2"/>
  <c r="L1502" i="2"/>
  <c r="L1478" i="2"/>
  <c r="L1454" i="2"/>
  <c r="L1430" i="2"/>
  <c r="L1374" i="2"/>
  <c r="L1350" i="2"/>
  <c r="L1334" i="2"/>
  <c r="L1318" i="2"/>
  <c r="L1302" i="2"/>
  <c r="L1278" i="2"/>
  <c r="L1206" i="2"/>
  <c r="L1878" i="2"/>
  <c r="L1806" i="2"/>
  <c r="L1766" i="2"/>
  <c r="L1734" i="2"/>
  <c r="L1702" i="2"/>
  <c r="L1670" i="2"/>
  <c r="L1630" i="2"/>
  <c r="L1606" i="2"/>
  <c r="L1574" i="2"/>
  <c r="L1542" i="2"/>
  <c r="L1510" i="2"/>
  <c r="L1486" i="2"/>
  <c r="L1462" i="2"/>
  <c r="L1422" i="2"/>
  <c r="L1398" i="2"/>
  <c r="L1382" i="2"/>
  <c r="L1366" i="2"/>
  <c r="L1342" i="2"/>
  <c r="L1326" i="2"/>
  <c r="L1294" i="2"/>
  <c r="L1270" i="2"/>
  <c r="L1254" i="2"/>
  <c r="L1246" i="2"/>
  <c r="L1238" i="2"/>
  <c r="L1222" i="2"/>
  <c r="L1214" i="2"/>
  <c r="L1198" i="2"/>
  <c r="L1190" i="2"/>
  <c r="L1182" i="2"/>
  <c r="L1174" i="2"/>
  <c r="L1166" i="2"/>
  <c r="L1158" i="2"/>
  <c r="L1150" i="2"/>
  <c r="L1142" i="2"/>
  <c r="L1038" i="2"/>
  <c r="L878" i="2"/>
  <c r="L830" i="2"/>
  <c r="L782" i="2"/>
  <c r="L2" i="2"/>
  <c r="L1134" i="2"/>
  <c r="L1126" i="2"/>
  <c r="L1118" i="2"/>
  <c r="L1110" i="2"/>
  <c r="L1102" i="2"/>
  <c r="L1094" i="2"/>
  <c r="L1086" i="2"/>
  <c r="L1078" i="2"/>
  <c r="L1070" i="2"/>
  <c r="L1062" i="2"/>
  <c r="L1054" i="2"/>
  <c r="L1046" i="2"/>
  <c r="L1030" i="2"/>
  <c r="L1014" i="2"/>
  <c r="L1006" i="2"/>
  <c r="L998" i="2"/>
  <c r="L990" i="2"/>
  <c r="L982" i="2"/>
  <c r="L966" i="2"/>
  <c r="L958" i="2"/>
  <c r="L950" i="2"/>
  <c r="L942" i="2"/>
  <c r="L934" i="2"/>
  <c r="L926" i="2"/>
  <c r="L918" i="2"/>
  <c r="L910" i="2"/>
  <c r="L902" i="2"/>
  <c r="L894" i="2"/>
  <c r="L870" i="2"/>
  <c r="L862" i="2"/>
  <c r="L854" i="2"/>
  <c r="L846" i="2"/>
  <c r="L838" i="2"/>
  <c r="L822" i="2"/>
  <c r="L814" i="2"/>
  <c r="L806" i="2"/>
  <c r="L798" i="2"/>
  <c r="L790" i="2"/>
  <c r="L774" i="2"/>
  <c r="L766" i="2"/>
  <c r="L758" i="2"/>
  <c r="L750" i="2"/>
  <c r="L742" i="2"/>
  <c r="L734" i="2"/>
  <c r="L726" i="2"/>
  <c r="L718" i="2"/>
  <c r="L710" i="2"/>
  <c r="L702" i="2"/>
  <c r="L686" i="2"/>
  <c r="L678" i="2"/>
  <c r="L670" i="2"/>
  <c r="L662" i="2"/>
  <c r="L654" i="2"/>
  <c r="L646" i="2"/>
  <c r="L638" i="2"/>
  <c r="L630" i="2"/>
  <c r="L622" i="2"/>
  <c r="L614" i="2"/>
  <c r="L606" i="2"/>
  <c r="L598" i="2"/>
  <c r="L590" i="2"/>
  <c r="L582" i="2"/>
  <c r="L574" i="2"/>
  <c r="L566" i="2"/>
  <c r="L558" i="2"/>
  <c r="L550" i="2"/>
  <c r="L542" i="2"/>
  <c r="L534" i="2"/>
  <c r="L526" i="2"/>
  <c r="L518" i="2"/>
  <c r="L510" i="2"/>
  <c r="L502" i="2"/>
  <c r="L494" i="2"/>
  <c r="L486" i="2"/>
  <c r="L478" i="2"/>
  <c r="L470" i="2"/>
  <c r="L462" i="2"/>
  <c r="L454" i="2"/>
  <c r="L446" i="2"/>
  <c r="L438" i="2"/>
  <c r="L430" i="2"/>
  <c r="L422" i="2"/>
  <c r="L414" i="2"/>
  <c r="L406" i="2"/>
  <c r="L398" i="2"/>
  <c r="L390" i="2"/>
  <c r="L382" i="2"/>
  <c r="L374" i="2"/>
  <c r="L366" i="2"/>
  <c r="L358" i="2"/>
  <c r="L350" i="2"/>
  <c r="L342" i="2"/>
  <c r="L318" i="2"/>
  <c r="L310" i="2"/>
  <c r="L302" i="2"/>
  <c r="L294" i="2"/>
  <c r="L286" i="2"/>
  <c r="L278" i="2"/>
  <c r="L270" i="2"/>
  <c r="L262" i="2"/>
  <c r="L254" i="2"/>
  <c r="L246" i="2"/>
  <c r="L238" i="2"/>
  <c r="L230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02" i="2"/>
  <c r="L94" i="2"/>
  <c r="L86" i="2"/>
  <c r="L78" i="2"/>
  <c r="L70" i="2"/>
  <c r="L62" i="2"/>
  <c r="L54" i="2"/>
  <c r="L46" i="2"/>
  <c r="L38" i="2"/>
  <c r="L30" i="2"/>
  <c r="L22" i="2"/>
  <c r="L14" i="2"/>
  <c r="L6" i="2"/>
</calcChain>
</file>

<file path=xl/sharedStrings.xml><?xml version="1.0" encoding="utf-8"?>
<sst xmlns="http://schemas.openxmlformats.org/spreadsheetml/2006/main" count="11950" uniqueCount="1225">
  <si>
    <t>Cliente_724</t>
  </si>
  <si>
    <t>Mesero_3</t>
  </si>
  <si>
    <t>Almuerzo</t>
  </si>
  <si>
    <t>Reservada</t>
  </si>
  <si>
    <t>Cliente_538</t>
  </si>
  <si>
    <t>Mesero_1</t>
  </si>
  <si>
    <t>Desayuno</t>
  </si>
  <si>
    <t>Efectivo</t>
  </si>
  <si>
    <t>Colombia</t>
  </si>
  <si>
    <t>Cliente_911</t>
  </si>
  <si>
    <t>Mesero_2</t>
  </si>
  <si>
    <t>Libre</t>
  </si>
  <si>
    <t>Brasil</t>
  </si>
  <si>
    <t>Cliente_129</t>
  </si>
  <si>
    <t>Mesero_5</t>
  </si>
  <si>
    <t>Paraguay</t>
  </si>
  <si>
    <t>Cliente_938</t>
  </si>
  <si>
    <t>Mesero_4</t>
  </si>
  <si>
    <t>Cliente_965</t>
  </si>
  <si>
    <t>Cena</t>
  </si>
  <si>
    <t>Plato_8</t>
  </si>
  <si>
    <t>Cliente_306</t>
  </si>
  <si>
    <t>Ocupada</t>
  </si>
  <si>
    <t>Venezuela</t>
  </si>
  <si>
    <t>Cliente_974</t>
  </si>
  <si>
    <t>Cliente_740</t>
  </si>
  <si>
    <t>Bolivia</t>
  </si>
  <si>
    <t>Cliente_33</t>
  </si>
  <si>
    <t>Uruguay</t>
  </si>
  <si>
    <t>Cliente_881</t>
  </si>
  <si>
    <t>Cliente_890</t>
  </si>
  <si>
    <t>Cliente_873</t>
  </si>
  <si>
    <t>Plato_9</t>
  </si>
  <si>
    <t>Cliente_780</t>
  </si>
  <si>
    <t>Cliente_728</t>
  </si>
  <si>
    <t>Cliente_175</t>
  </si>
  <si>
    <t>Plato_16</t>
  </si>
  <si>
    <t>Cliente_200</t>
  </si>
  <si>
    <t>Ecuador</t>
  </si>
  <si>
    <t>Cliente_190</t>
  </si>
  <si>
    <t>Cliente_290</t>
  </si>
  <si>
    <t>Chile</t>
  </si>
  <si>
    <t>Plato_20</t>
  </si>
  <si>
    <t>Cliente_972</t>
  </si>
  <si>
    <t>Cliente_210</t>
  </si>
  <si>
    <t>Cliente_88</t>
  </si>
  <si>
    <t>Cliente_427</t>
  </si>
  <si>
    <t>Cliente_424</t>
  </si>
  <si>
    <t>Cliente_824</t>
  </si>
  <si>
    <t>Plato_18</t>
  </si>
  <si>
    <t>Cliente_107</t>
  </si>
  <si>
    <t>Cliente_775</t>
  </si>
  <si>
    <t>Cliente_358</t>
  </si>
  <si>
    <t>Argentina</t>
  </si>
  <si>
    <t>Cliente_377</t>
  </si>
  <si>
    <t>Cliente_361</t>
  </si>
  <si>
    <t>Cliente_229</t>
  </si>
  <si>
    <t>Cliente_27</t>
  </si>
  <si>
    <t>Cliente_103</t>
  </si>
  <si>
    <t>Cliente_1</t>
  </si>
  <si>
    <t>Cliente_828</t>
  </si>
  <si>
    <t>Cliente_874</t>
  </si>
  <si>
    <t>Plato_2</t>
  </si>
  <si>
    <t>Cliente_999</t>
  </si>
  <si>
    <t>Plato_13</t>
  </si>
  <si>
    <t>Cliente_167</t>
  </si>
  <si>
    <t>Cliente_606</t>
  </si>
  <si>
    <t>Plato_19</t>
  </si>
  <si>
    <t>Cliente_710</t>
  </si>
  <si>
    <t>Cliente_870</t>
  </si>
  <si>
    <t>Cliente_230</t>
  </si>
  <si>
    <t>Cliente_814</t>
  </si>
  <si>
    <t>Cliente_640</t>
  </si>
  <si>
    <t>Plato_4</t>
  </si>
  <si>
    <t>Cliente_623</t>
  </si>
  <si>
    <t>Cliente_72</t>
  </si>
  <si>
    <t>Cliente_963</t>
  </si>
  <si>
    <t>Cliente_929</t>
  </si>
  <si>
    <t>Cliente_708</t>
  </si>
  <si>
    <t>Cliente_631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</si>
  <si>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</si>
  <si>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</si>
  <si>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</si>
  <si>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</si>
  <si>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</si>
  <si>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</si>
  <si>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</si>
  <si>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</si>
  <si>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</si>
  <si>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</si>
  <si>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</si>
  <si>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</si>
  <si>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</si>
  <si>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</si>
  <si>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</si>
  <si>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</si>
  <si>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</si>
  <si>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</si>
  <si>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</si>
  <si>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</si>
  <si>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Plato_6</t>
  </si>
  <si>
    <t>Cliente_865</t>
  </si>
  <si>
    <t>Cliente_79</t>
  </si>
  <si>
    <t>Cliente_42</t>
  </si>
  <si>
    <t>Cliente_374</t>
  </si>
  <si>
    <t>Cliente_636</t>
  </si>
  <si>
    <t>Plato_12</t>
  </si>
  <si>
    <t>Cliente_753</t>
  </si>
  <si>
    <t>Cliente_632</t>
  </si>
  <si>
    <t>Cliente_969</t>
  </si>
  <si>
    <t>Plato_17</t>
  </si>
  <si>
    <t>Cliente_574</t>
  </si>
  <si>
    <t>Cliente_292</t>
  </si>
  <si>
    <t>Cliente_148</t>
  </si>
  <si>
    <t>Cliente_747</t>
  </si>
  <si>
    <t>Cliente_501</t>
  </si>
  <si>
    <t>Plato_1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</si>
  <si>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</si>
  <si>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</si>
  <si>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</si>
  <si>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</si>
  <si>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</si>
  <si>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</si>
  <si>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</si>
  <si>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</si>
  <si>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</si>
  <si>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</si>
  <si>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</si>
  <si>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</si>
  <si>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</si>
  <si>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</si>
  <si>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</si>
  <si>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</si>
  <si>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</si>
  <si>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</si>
  <si>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</si>
  <si>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</si>
  <si>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</si>
  <si>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</si>
  <si>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</si>
  <si>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Plato_3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</si>
  <si>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</si>
  <si>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</si>
  <si>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</si>
  <si>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</si>
  <si>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</si>
  <si>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</si>
  <si>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</si>
  <si>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</si>
  <si>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Plato_10</t>
  </si>
  <si>
    <t>Cliente_346</t>
  </si>
  <si>
    <t>Cliente_381</t>
  </si>
  <si>
    <t>Plato_7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</si>
  <si>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</si>
  <si>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</si>
  <si>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</si>
  <si>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</si>
  <si>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</si>
  <si>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</si>
  <si>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</si>
  <si>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</si>
  <si>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</si>
  <si>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</si>
  <si>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</si>
  <si>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</si>
  <si>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</si>
  <si>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</si>
  <si>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</si>
  <si>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</si>
  <si>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</si>
  <si>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</si>
  <si>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</si>
  <si>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</si>
  <si>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</si>
  <si>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</si>
  <si>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</si>
  <si>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</si>
  <si>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</si>
  <si>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</si>
  <si>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</si>
  <si>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</si>
  <si>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</si>
  <si>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</si>
  <si>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</si>
  <si>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</si>
  <si>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</si>
  <si>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</si>
  <si>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</si>
  <si>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</si>
  <si>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</si>
  <si>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</si>
  <si>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</si>
  <si>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</si>
  <si>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</si>
  <si>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Plato_14</t>
  </si>
  <si>
    <t>Cliente_359</t>
  </si>
  <si>
    <t>Cliente_131</t>
  </si>
  <si>
    <t>Plato_5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</si>
  <si>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</si>
  <si>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</si>
  <si>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</si>
  <si>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</si>
  <si>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</si>
  <si>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</si>
  <si>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</si>
  <si>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</si>
  <si>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</si>
  <si>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</si>
  <si>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</si>
  <si>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</si>
  <si>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</si>
  <si>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</si>
  <si>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</si>
  <si>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</si>
  <si>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</si>
  <si>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</si>
  <si>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</si>
  <si>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</si>
  <si>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</si>
  <si>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</si>
  <si>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</si>
  <si>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</si>
  <si>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</si>
  <si>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</si>
  <si>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</si>
  <si>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</si>
  <si>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</si>
  <si>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</si>
  <si>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</si>
  <si>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</si>
  <si>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</si>
  <si>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</si>
  <si>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</si>
  <si>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</si>
  <si>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</si>
  <si>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</si>
  <si>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</si>
  <si>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</si>
  <si>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</si>
  <si>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</si>
  <si>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</si>
  <si>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Plato_15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</si>
  <si>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</si>
  <si>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</si>
  <si>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</si>
  <si>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</si>
  <si>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</si>
  <si>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</si>
  <si>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</si>
  <si>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</si>
  <si>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</si>
  <si>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</si>
  <si>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</si>
  <si>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</si>
  <si>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</si>
  <si>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Plato_11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</si>
  <si>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</si>
  <si>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</si>
  <si>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</si>
  <si>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</si>
  <si>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</si>
  <si>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</si>
  <si>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</si>
  <si>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</si>
  <si>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</si>
  <si>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</si>
  <si>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</si>
  <si>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</si>
  <si>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</si>
  <si>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</si>
  <si>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</si>
  <si>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</si>
  <si>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</si>
  <si>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</si>
  <si>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</si>
  <si>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</si>
  <si>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</si>
  <si>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</si>
  <si>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</si>
  <si>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</si>
  <si>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</si>
  <si>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</si>
  <si>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</si>
  <si>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</si>
  <si>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</si>
  <si>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</si>
  <si>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</si>
  <si>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</si>
  <si>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</si>
  <si>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</si>
  <si>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</si>
  <si>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</si>
  <si>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</si>
  <si>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</si>
  <si>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</si>
  <si>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</si>
  <si>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</si>
  <si>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</si>
  <si>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</si>
  <si>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</si>
  <si>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</si>
  <si>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</si>
  <si>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</si>
  <si>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</si>
  <si>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</si>
  <si>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</si>
  <si>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</si>
  <si>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</si>
  <si>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</si>
  <si>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</si>
  <si>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</si>
  <si>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</si>
  <si>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</si>
  <si>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</si>
  <si>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</si>
  <si>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</si>
  <si>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</si>
  <si>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</si>
  <si>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</si>
  <si>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</si>
  <si>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</si>
  <si>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</si>
  <si>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</si>
  <si>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</si>
  <si>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</si>
  <si>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</si>
  <si>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</si>
  <si>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</si>
  <si>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</si>
  <si>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</si>
  <si>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</si>
  <si>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</si>
  <si>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</si>
  <si>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</si>
  <si>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</si>
  <si>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</si>
  <si>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</si>
  <si>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</si>
  <si>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</si>
  <si>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</si>
  <si>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</si>
  <si>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</si>
  <si>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</si>
  <si>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</si>
  <si>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</si>
  <si>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</si>
  <si>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</si>
  <si>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</si>
  <si>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</si>
  <si>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</si>
  <si>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</si>
  <si>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</si>
  <si>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</si>
  <si>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</si>
  <si>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</si>
  <si>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</si>
  <si>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</si>
  <si>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</si>
  <si>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</si>
  <si>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</si>
  <si>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</si>
  <si>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</si>
  <si>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</si>
  <si>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</si>
  <si>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</si>
  <si>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</si>
  <si>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</si>
  <si>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</si>
  <si>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</si>
  <si>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</si>
  <si>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</si>
  <si>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</si>
  <si>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</si>
  <si>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</si>
  <si>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</si>
  <si>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</si>
  <si>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</si>
  <si>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</si>
  <si>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</si>
  <si>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</si>
  <si>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</si>
  <si>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</si>
  <si>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</si>
  <si>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</si>
  <si>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</si>
  <si>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</si>
  <si>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</si>
  <si>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</si>
  <si>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</si>
  <si>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</si>
  <si>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</si>
  <si>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</si>
  <si>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</si>
  <si>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</si>
  <si>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</si>
  <si>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</si>
  <si>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</si>
  <si>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</si>
  <si>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</si>
  <si>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</si>
  <si>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</si>
  <si>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</si>
  <si>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</si>
  <si>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</si>
  <si>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</si>
  <si>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</si>
  <si>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</si>
  <si>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</si>
  <si>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</si>
  <si>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</si>
  <si>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</si>
  <si>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</si>
  <si>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</si>
  <si>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</si>
  <si>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</si>
  <si>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</si>
  <si>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</si>
  <si>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</si>
  <si>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</si>
  <si>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</si>
  <si>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</si>
  <si>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</si>
  <si>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</si>
  <si>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</si>
  <si>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</si>
  <si>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</si>
  <si>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</si>
  <si>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</si>
  <si>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</si>
  <si>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</si>
  <si>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</si>
  <si>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</si>
  <si>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</si>
  <si>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</si>
  <si>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</si>
  <si>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</si>
  <si>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</si>
  <si>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</si>
  <si>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</si>
  <si>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</si>
  <si>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</si>
  <si>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</si>
  <si>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</si>
  <si>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</si>
  <si>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</si>
  <si>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</si>
  <si>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</si>
  <si>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</si>
  <si>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</si>
  <si>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</si>
  <si>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</si>
  <si>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</si>
  <si>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</si>
  <si>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</si>
  <si>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</si>
  <si>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</si>
  <si>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</si>
  <si>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</si>
  <si>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</si>
  <si>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</si>
  <si>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</si>
  <si>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</si>
  <si>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</si>
  <si>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</si>
  <si>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</si>
  <si>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</si>
  <si>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</si>
  <si>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</si>
  <si>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</si>
  <si>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</si>
  <si>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</si>
  <si>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</si>
  <si>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</si>
  <si>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</si>
  <si>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</si>
  <si>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</si>
  <si>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</si>
  <si>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</si>
  <si>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</si>
  <si>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</si>
  <si>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</si>
  <si>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</si>
  <si>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</si>
  <si>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</si>
  <si>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</si>
  <si>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</si>
  <si>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</si>
  <si>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</si>
  <si>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</si>
  <si>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</si>
  <si>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</si>
  <si>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</si>
  <si>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</si>
  <si>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</si>
  <si>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</si>
  <si>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</si>
  <si>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</si>
  <si>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</si>
  <si>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</si>
  <si>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</si>
  <si>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</si>
  <si>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</si>
  <si>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</si>
  <si>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</si>
  <si>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</si>
  <si>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</si>
  <si>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</si>
  <si>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</si>
  <si>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</si>
  <si>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</si>
  <si>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</si>
  <si>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</si>
  <si>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</si>
  <si>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</si>
  <si>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</si>
  <si>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</si>
  <si>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</si>
  <si>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</si>
  <si>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</si>
  <si>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</si>
  <si>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</si>
  <si>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</si>
  <si>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</si>
  <si>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</si>
  <si>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</si>
  <si>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</si>
  <si>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</si>
  <si>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</si>
  <si>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</si>
  <si>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</si>
  <si>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</si>
  <si>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</si>
  <si>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</si>
  <si>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</si>
  <si>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</si>
  <si>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</si>
  <si>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</si>
  <si>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</si>
  <si>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</si>
  <si>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</si>
  <si>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</si>
  <si>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</si>
  <si>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</si>
  <si>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</si>
  <si>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</si>
  <si>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</si>
  <si>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</si>
  <si>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</si>
  <si>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</si>
  <si>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</si>
  <si>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</si>
  <si>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</si>
  <si>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</si>
  <si>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</si>
  <si>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</si>
  <si>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</si>
  <si>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</si>
  <si>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</si>
  <si>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</si>
  <si>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</si>
  <si>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</si>
  <si>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</si>
  <si>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</si>
  <si>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</si>
  <si>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</si>
  <si>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</si>
  <si>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</si>
  <si>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</si>
  <si>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</si>
  <si>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</si>
  <si>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</si>
  <si>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</si>
  <si>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</si>
  <si>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</si>
  <si>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</si>
  <si>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</si>
  <si>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</si>
  <si>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</si>
  <si>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</si>
  <si>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</si>
  <si>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</si>
  <si>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</si>
  <si>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</si>
  <si>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</si>
  <si>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</si>
  <si>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</si>
  <si>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</si>
  <si>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NÚMERO DE MESA</t>
  </si>
  <si>
    <t>NOMBRE DEL CLIENTE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</si>
  <si>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</si>
  <si>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</si>
  <si>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</si>
  <si>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</si>
  <si>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</si>
  <si>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</si>
  <si>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</si>
  <si>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</si>
  <si>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</si>
  <si>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</si>
  <si>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Tarjeta de débito</t>
  </si>
  <si>
    <t>Tarjeta de crédito</t>
  </si>
  <si>
    <t>España</t>
  </si>
  <si>
    <t>Perú</t>
  </si>
  <si>
    <t xml:space="preserve">Plato_7  Plato_2   </t>
  </si>
  <si>
    <t xml:space="preserve">Plato_17  Plato_6   </t>
  </si>
  <si>
    <t xml:space="preserve">Plato_20  Plato_17  Plato_19  Plato_9 </t>
  </si>
  <si>
    <t xml:space="preserve">Plato_11  Plato_16   </t>
  </si>
  <si>
    <t xml:space="preserve">Plato_12  Plato_7   </t>
  </si>
  <si>
    <t xml:space="preserve">Plato_8    </t>
  </si>
  <si>
    <t xml:space="preserve">Plato_15  Plato_19   </t>
  </si>
  <si>
    <t xml:space="preserve">Plato_5  Plato_16  Plato_20  </t>
  </si>
  <si>
    <t xml:space="preserve">Plato_2  Plato_7  Plato_12  Plato_15 </t>
  </si>
  <si>
    <t xml:space="preserve">Plato_18  Plato_20   </t>
  </si>
  <si>
    <t xml:space="preserve">Plato_16  Plato_2   </t>
  </si>
  <si>
    <t xml:space="preserve">Plato_16  Plato_19  Plato_8  Plato_20 </t>
  </si>
  <si>
    <t xml:space="preserve">Plato_9    </t>
  </si>
  <si>
    <t xml:space="preserve">Plato_3  Plato_11  Plato_14  Plato_2 </t>
  </si>
  <si>
    <t xml:space="preserve">Plato_16  Plato_13  Plato_8  </t>
  </si>
  <si>
    <t xml:space="preserve">Plato_16    </t>
  </si>
  <si>
    <t xml:space="preserve">Plato_8  Plato_4  Plato_5  </t>
  </si>
  <si>
    <t xml:space="preserve">Plato_9  Plato_20  Plato_10  Plato_15 </t>
  </si>
  <si>
    <t xml:space="preserve">Plato_20    </t>
  </si>
  <si>
    <t xml:space="preserve">Plato_8  Plato_1  Plato_14  </t>
  </si>
  <si>
    <t xml:space="preserve">Plato_20  Plato_3  Plato_15  Plato_1 </t>
  </si>
  <si>
    <t xml:space="preserve">Plato_4  Plato_18  Plato_9  Plato_8 </t>
  </si>
  <si>
    <t xml:space="preserve">Plato_12  Plato_6   </t>
  </si>
  <si>
    <t xml:space="preserve">Plato_10  Plato_9  Plato_14  Plato_20 </t>
  </si>
  <si>
    <t xml:space="preserve">Plato_18    </t>
  </si>
  <si>
    <t xml:space="preserve">Plato_4  Plato_13  Plato_7  </t>
  </si>
  <si>
    <t xml:space="preserve">Plato_8  Plato_10   </t>
  </si>
  <si>
    <t xml:space="preserve">Plato_4  Plato_9   </t>
  </si>
  <si>
    <t xml:space="preserve">Plato_1  Plato_4  Plato_17  </t>
  </si>
  <si>
    <t xml:space="preserve">Plato_10  Plato_3   </t>
  </si>
  <si>
    <t xml:space="preserve">Plato_9  Plato_12   </t>
  </si>
  <si>
    <t xml:space="preserve">Plato_15  Plato_11  Plato_10  Plato_4 </t>
  </si>
  <si>
    <t xml:space="preserve">Plato_8  Plato_6  Plato_15  Plato_10 </t>
  </si>
  <si>
    <t xml:space="preserve">Plato_18  Plato_10   </t>
  </si>
  <si>
    <t xml:space="preserve">Plato_2  Plato_9  Plato_11  Plato_17 </t>
  </si>
  <si>
    <t xml:space="preserve">Plato_2    </t>
  </si>
  <si>
    <t xml:space="preserve">Plato_13    </t>
  </si>
  <si>
    <t xml:space="preserve">Plato_17  Plato_8  Plato_19  </t>
  </si>
  <si>
    <t xml:space="preserve">Plato_19    </t>
  </si>
  <si>
    <t xml:space="preserve">Plato_9  Plato_11  Plato_16  </t>
  </si>
  <si>
    <t xml:space="preserve">Plato_15  Plato_10  Plato_2  </t>
  </si>
  <si>
    <t xml:space="preserve">Plato_5  Plato_20   </t>
  </si>
  <si>
    <t xml:space="preserve">Plato_15  Plato_18  Plato_7  Plato_17 </t>
  </si>
  <si>
    <t xml:space="preserve">Plato_10  Plato_1  Plato_13  </t>
  </si>
  <si>
    <t xml:space="preserve">Plato_4    </t>
  </si>
  <si>
    <t xml:space="preserve">Plato_2  Plato_18  Plato_14  </t>
  </si>
  <si>
    <t xml:space="preserve">Plato_11  Plato_14  Plato_3  </t>
  </si>
  <si>
    <t xml:space="preserve">Plato_6  Plato_5  Plato_11  </t>
  </si>
  <si>
    <t xml:space="preserve">Plato_7  Plato_15  Plato_4  </t>
  </si>
  <si>
    <t xml:space="preserve">Plato_15  Plato_5   </t>
  </si>
  <si>
    <t xml:space="preserve">Plato_14  Plato_11  Plato_5  Plato_4 </t>
  </si>
  <si>
    <t xml:space="preserve">Plato_11  Plato_17  Plato_18  </t>
  </si>
  <si>
    <t xml:space="preserve">Plato_14  Plato_2  Plato_19  </t>
  </si>
  <si>
    <t xml:space="preserve">Plato_8  Plato_17  Plato_4  Plato_11 </t>
  </si>
  <si>
    <t xml:space="preserve">Plato_11  Plato_7  Plato_19  Plato_15 </t>
  </si>
  <si>
    <t xml:space="preserve">Plato_8  Plato_20  Plato_5  Plato_19 </t>
  </si>
  <si>
    <t xml:space="preserve">Plato_5  Plato_3   </t>
  </si>
  <si>
    <t xml:space="preserve">Plato_12  Plato_14  Plato_4  Plato_20 </t>
  </si>
  <si>
    <t xml:space="preserve">Plato_4  Plato_11   </t>
  </si>
  <si>
    <t xml:space="preserve">Plato_20  Plato_4  Plato_2  Plato_16 </t>
  </si>
  <si>
    <t xml:space="preserve">Plato_2  Plato_12  Plato_17  </t>
  </si>
  <si>
    <t xml:space="preserve">Plato_3  Plato_8   </t>
  </si>
  <si>
    <t xml:space="preserve">Plato_3  Plato_20  Plato_19  </t>
  </si>
  <si>
    <t xml:space="preserve">Plato_16  Plato_17  Plato_12  Plato_20 </t>
  </si>
  <si>
    <t xml:space="preserve">Plato_19  Plato_20  Plato_4  </t>
  </si>
  <si>
    <t xml:space="preserve">Plato_20  Plato_19  Plato_10  Plato_2 </t>
  </si>
  <si>
    <t xml:space="preserve">Plato_14  Plato_16  Plato_15  Plato_1 </t>
  </si>
  <si>
    <t xml:space="preserve">Plato_13  Plato_7  Plato_11  </t>
  </si>
  <si>
    <t xml:space="preserve">Plato_1  Plato_18   </t>
  </si>
  <si>
    <t xml:space="preserve">Plato_2  Plato_14   </t>
  </si>
  <si>
    <t xml:space="preserve">Plato_13  Plato_4   </t>
  </si>
  <si>
    <t xml:space="preserve">Plato_6    </t>
  </si>
  <si>
    <t xml:space="preserve">Plato_10  Plato_18  Plato_15  </t>
  </si>
  <si>
    <t xml:space="preserve">Plato_20  Plato_14   </t>
  </si>
  <si>
    <t xml:space="preserve">Plato_2  Plato_4  Plato_7  Plato_10 </t>
  </si>
  <si>
    <t xml:space="preserve">Plato_4  Plato_7  Plato_11  </t>
  </si>
  <si>
    <t xml:space="preserve">Plato_12    </t>
  </si>
  <si>
    <t xml:space="preserve">Plato_9  Plato_11  Plato_3  Plato_13 </t>
  </si>
  <si>
    <t xml:space="preserve">Plato_5  Plato_9  Plato_7  </t>
  </si>
  <si>
    <t xml:space="preserve">Plato_17    </t>
  </si>
  <si>
    <t xml:space="preserve">Plato_1  Plato_2   </t>
  </si>
  <si>
    <t xml:space="preserve">Plato_6  Plato_3  Plato_15  </t>
  </si>
  <si>
    <t xml:space="preserve">Plato_16  Plato_19  Plato_3  Plato_15 </t>
  </si>
  <si>
    <t xml:space="preserve">Plato_1    </t>
  </si>
  <si>
    <t xml:space="preserve">Plato_4  Plato_15  Plato_17  </t>
  </si>
  <si>
    <t xml:space="preserve">Plato_20  Plato_12  Plato_10  </t>
  </si>
  <si>
    <t xml:space="preserve">Plato_14  Plato_18  Plato_5  </t>
  </si>
  <si>
    <t xml:space="preserve">Plato_8  Plato_13  Plato_5  Plato_6 </t>
  </si>
  <si>
    <t xml:space="preserve">Plato_9  Plato_7   </t>
  </si>
  <si>
    <t xml:space="preserve">Plato_2  Plato_15  Plato_11  </t>
  </si>
  <si>
    <t xml:space="preserve">Plato_12  Plato_15   </t>
  </si>
  <si>
    <t xml:space="preserve">Plato_11  Plato_12  Plato_7  </t>
  </si>
  <si>
    <t xml:space="preserve">Plato_10  Plato_3  Plato_18  </t>
  </si>
  <si>
    <t xml:space="preserve">Plato_3  Plato_9  Plato_12  </t>
  </si>
  <si>
    <t xml:space="preserve">Plato_2  Plato_17  Plato_12  Plato_9 </t>
  </si>
  <si>
    <t xml:space="preserve">Plato_7  Plato_5  Plato_1  </t>
  </si>
  <si>
    <t xml:space="preserve">Plato_17  Plato_1  Plato_5  Plato_8 </t>
  </si>
  <si>
    <t xml:space="preserve">Plato_16  Plato_9   </t>
  </si>
  <si>
    <t xml:space="preserve">Plato_13  Plato_18  Plato_4  </t>
  </si>
  <si>
    <t xml:space="preserve">Plato_14  Plato_17   </t>
  </si>
  <si>
    <t xml:space="preserve">Plato_3  Plato_6   </t>
  </si>
  <si>
    <t xml:space="preserve">Plato_15  Plato_9  Plato_18  </t>
  </si>
  <si>
    <t xml:space="preserve">Plato_9  Plato_4  Plato_3  Plato_16 </t>
  </si>
  <si>
    <t xml:space="preserve">Plato_18  Plato_14  Plato_5  </t>
  </si>
  <si>
    <t xml:space="preserve">Plato_9  Plato_10  Plato_6  </t>
  </si>
  <si>
    <t xml:space="preserve">Plato_15  Plato_5  Plato_7  Plato_9 </t>
  </si>
  <si>
    <t xml:space="preserve">Plato_3    </t>
  </si>
  <si>
    <t xml:space="preserve">Plato_2  Plato_9  Plato_4  Plato_5 </t>
  </si>
  <si>
    <t xml:space="preserve">Plato_6  Plato_2  Plato_15  </t>
  </si>
  <si>
    <t xml:space="preserve">Plato_15  Plato_8  Plato_19  Plato_18 </t>
  </si>
  <si>
    <t xml:space="preserve">Plato_4  Plato_14  Plato_6  Plato_15 </t>
  </si>
  <si>
    <t xml:space="preserve">Plato_10  Plato_19  Plato_4  </t>
  </si>
  <si>
    <t xml:space="preserve">Plato_17  Plato_10   </t>
  </si>
  <si>
    <t xml:space="preserve">Plato_10    </t>
  </si>
  <si>
    <t xml:space="preserve">Plato_7    </t>
  </si>
  <si>
    <t xml:space="preserve">Plato_3  Plato_1  Plato_11  Plato_9 </t>
  </si>
  <si>
    <t xml:space="preserve">Plato_16  Plato_18  Plato_3  </t>
  </si>
  <si>
    <t xml:space="preserve">Plato_16  Plato_8  Plato_7  Plato_2 </t>
  </si>
  <si>
    <t xml:space="preserve">Plato_1  Plato_4  Plato_7  Plato_17 </t>
  </si>
  <si>
    <t xml:space="preserve">Plato_12  Plato_3  Plato_9  </t>
  </si>
  <si>
    <t xml:space="preserve">Plato_20  Plato_4  Plato_13  </t>
  </si>
  <si>
    <t xml:space="preserve">Plato_14  Plato_19  Plato_13  Plato_8 </t>
  </si>
  <si>
    <t xml:space="preserve">Plato_15  Plato_18  Plato_17  Plato_4 </t>
  </si>
  <si>
    <t xml:space="preserve">Plato_7  Plato_15   </t>
  </si>
  <si>
    <t xml:space="preserve">Plato_17  Plato_20  Plato_9  </t>
  </si>
  <si>
    <t xml:space="preserve">Plato_17  Plato_12  Plato_10  Plato_2 </t>
  </si>
  <si>
    <t xml:space="preserve">Plato_1  Plato_8  Plato_4  </t>
  </si>
  <si>
    <t xml:space="preserve">Plato_7  Plato_14  Plato_20  </t>
  </si>
  <si>
    <t xml:space="preserve">Plato_19  Plato_12  Plato_9  Plato_18 </t>
  </si>
  <si>
    <t xml:space="preserve">Plato_5  Plato_2   </t>
  </si>
  <si>
    <t xml:space="preserve">Plato_20  Plato_5   </t>
  </si>
  <si>
    <t xml:space="preserve">Plato_9  Plato_18  Plato_3  Plato_10 </t>
  </si>
  <si>
    <t xml:space="preserve">Plato_18  Plato_2  Plato_4  Plato_9 </t>
  </si>
  <si>
    <t xml:space="preserve">Plato_5  Plato_11  Plato_3  </t>
  </si>
  <si>
    <t xml:space="preserve">Plato_14  Plato_13   </t>
  </si>
  <si>
    <t xml:space="preserve">Plato_11  Plato_7  Plato_20  </t>
  </si>
  <si>
    <t xml:space="preserve">Plato_19  Plato_4   </t>
  </si>
  <si>
    <t xml:space="preserve">Plato_6  Plato_17  Plato_3  </t>
  </si>
  <si>
    <t xml:space="preserve">Plato_1  Plato_16  Plato_2  Plato_19 </t>
  </si>
  <si>
    <t xml:space="preserve">Plato_12  Plato_10  Plato_19  Plato_8 </t>
  </si>
  <si>
    <t xml:space="preserve">Plato_9  Plato_17  Plato_4  Plato_11 </t>
  </si>
  <si>
    <t xml:space="preserve">Plato_19  Plato_7   </t>
  </si>
  <si>
    <t xml:space="preserve">Plato_17  Plato_2  Plato_11  Plato_5 </t>
  </si>
  <si>
    <t xml:space="preserve">Plato_5  Plato_19  Plato_15  Plato_7 </t>
  </si>
  <si>
    <t xml:space="preserve">Plato_7  Plato_13   </t>
  </si>
  <si>
    <t xml:space="preserve">Plato_14    </t>
  </si>
  <si>
    <t xml:space="preserve">Plato_12  Plato_18  Plato_17  </t>
  </si>
  <si>
    <t xml:space="preserve">Plato_5    </t>
  </si>
  <si>
    <t xml:space="preserve">Plato_13  Plato_18  Plato_5  </t>
  </si>
  <si>
    <t xml:space="preserve">Plato_3  Plato_9  Plato_19  Plato_2 </t>
  </si>
  <si>
    <t xml:space="preserve">Plato_10  Plato_9   </t>
  </si>
  <si>
    <t xml:space="preserve">Plato_6  Plato_15   </t>
  </si>
  <si>
    <t xml:space="preserve">Plato_15  Plato_7   </t>
  </si>
  <si>
    <t xml:space="preserve">Plato_7  Plato_10  Plato_13  Plato_12 </t>
  </si>
  <si>
    <t xml:space="preserve">Plato_2  Plato_8  Plato_5  Plato_11 </t>
  </si>
  <si>
    <t xml:space="preserve">Plato_9  Plato_2  Plato_3  Plato_6 </t>
  </si>
  <si>
    <t xml:space="preserve">Plato_15  Plato_10  Plato_3  Plato_8 </t>
  </si>
  <si>
    <t xml:space="preserve">Plato_16  Plato_6  Plato_3  </t>
  </si>
  <si>
    <t xml:space="preserve">Plato_13  Plato_16   </t>
  </si>
  <si>
    <t xml:space="preserve">Plato_6  Plato_15  Plato_17  </t>
  </si>
  <si>
    <t xml:space="preserve">Plato_18  Plato_10  Plato_9  Plato_6 </t>
  </si>
  <si>
    <t xml:space="preserve">Plato_18  Plato_10  Plato_7  </t>
  </si>
  <si>
    <t xml:space="preserve">Plato_4  Plato_20  Plato_8  Plato_14 </t>
  </si>
  <si>
    <t xml:space="preserve">Plato_1  Plato_9   </t>
  </si>
  <si>
    <t xml:space="preserve">Plato_10  Plato_19  Plato_6  Plato_14 </t>
  </si>
  <si>
    <t xml:space="preserve">Plato_11  Plato_2   </t>
  </si>
  <si>
    <t xml:space="preserve">Plato_3  Plato_14  Plato_9  Plato_16 </t>
  </si>
  <si>
    <t xml:space="preserve">Plato_18  Plato_6   </t>
  </si>
  <si>
    <t xml:space="preserve">Plato_9  Plato_8  Plato_13  Plato_6 </t>
  </si>
  <si>
    <t xml:space="preserve">Plato_12  Plato_1   </t>
  </si>
  <si>
    <t xml:space="preserve">Plato_19  Plato_20  Plato_7  Plato_2 </t>
  </si>
  <si>
    <t xml:space="preserve">Plato_17  Plato_13   </t>
  </si>
  <si>
    <t xml:space="preserve">Plato_15  Plato_9   </t>
  </si>
  <si>
    <t xml:space="preserve">Plato_10  Plato_8  Plato_17  </t>
  </si>
  <si>
    <t xml:space="preserve">Plato_15  Plato_19  Plato_3  </t>
  </si>
  <si>
    <t xml:space="preserve">Plato_14  Plato_18  Plato_1  Plato_10 </t>
  </si>
  <si>
    <t xml:space="preserve">Plato_13  Plato_2  Plato_7  Plato_20 </t>
  </si>
  <si>
    <t xml:space="preserve">Plato_13  Plato_4  Plato_1  Plato_3 </t>
  </si>
  <si>
    <t xml:space="preserve">Plato_2  Plato_10  Plato_13  Plato_16 </t>
  </si>
  <si>
    <t xml:space="preserve">Plato_6  Plato_2   </t>
  </si>
  <si>
    <t xml:space="preserve">Plato_18  Plato_20  Plato_3  </t>
  </si>
  <si>
    <t xml:space="preserve">Plato_18  Plato_2   </t>
  </si>
  <si>
    <t xml:space="preserve">Plato_1  Plato_13  Plato_6  </t>
  </si>
  <si>
    <t xml:space="preserve">Plato_15    </t>
  </si>
  <si>
    <t xml:space="preserve">Plato_12  Plato_6  Plato_14  </t>
  </si>
  <si>
    <t xml:space="preserve">Plato_15  Plato_18  Plato_9  </t>
  </si>
  <si>
    <t xml:space="preserve">Plato_14  Plato_16   </t>
  </si>
  <si>
    <t xml:space="preserve">Plato_11  Plato_14   </t>
  </si>
  <si>
    <t xml:space="preserve">Plato_3  Plato_13  Plato_6  Plato_9 </t>
  </si>
  <si>
    <t xml:space="preserve">Plato_7  Plato_17  Plato_16  Plato_11 </t>
  </si>
  <si>
    <t xml:space="preserve">Plato_1  Plato_8  Plato_19  Plato_16 </t>
  </si>
  <si>
    <t xml:space="preserve">Plato_15  Plato_16  Plato_17  </t>
  </si>
  <si>
    <t xml:space="preserve">Plato_13  Plato_18  Plato_17  Plato_11 </t>
  </si>
  <si>
    <t xml:space="preserve">Plato_7  Plato_6  Plato_2  Plato_10 </t>
  </si>
  <si>
    <t xml:space="preserve">Plato_2  Plato_7  Plato_17  </t>
  </si>
  <si>
    <t xml:space="preserve">Plato_11    </t>
  </si>
  <si>
    <t xml:space="preserve">Plato_11  Plato_5  Plato_8  Plato_15 </t>
  </si>
  <si>
    <t xml:space="preserve">Plato_14  Plato_2   </t>
  </si>
  <si>
    <t xml:space="preserve">Plato_10  Plato_7   </t>
  </si>
  <si>
    <t xml:space="preserve">Plato_17  Plato_14  Plato_4  Plato_15 </t>
  </si>
  <si>
    <t xml:space="preserve">Plato_10  Plato_1  Plato_11  </t>
  </si>
  <si>
    <t xml:space="preserve">Plato_20  Plato_12   </t>
  </si>
  <si>
    <t xml:space="preserve">Plato_4  Plato_17  Plato_20  Plato_19 </t>
  </si>
  <si>
    <t xml:space="preserve">Plato_6  Plato_7  Plato_8  Plato_17 </t>
  </si>
  <si>
    <t xml:space="preserve">Plato_18  Plato_9  Plato_6  Plato_1 </t>
  </si>
  <si>
    <t xml:space="preserve">Plato_5  Plato_4   </t>
  </si>
  <si>
    <t xml:space="preserve">Plato_10  Plato_5  Plato_14  Plato_12 </t>
  </si>
  <si>
    <t xml:space="preserve">Plato_1  Plato_10   </t>
  </si>
  <si>
    <t xml:space="preserve">Plato_1  Plato_13  Plato_9  </t>
  </si>
  <si>
    <t xml:space="preserve">Plato_17  Plato_10  Plato_18  Plato_16 </t>
  </si>
  <si>
    <t xml:space="preserve">Plato_1  Plato_3  Plato_15  Plato_20 </t>
  </si>
  <si>
    <t xml:space="preserve">Plato_5  Plato_17   </t>
  </si>
  <si>
    <t xml:space="preserve">Plato_15  Plato_8  Plato_2  Plato_7 </t>
  </si>
  <si>
    <t xml:space="preserve">Plato_8  Plato_15  Plato_2  Plato_1 </t>
  </si>
  <si>
    <t xml:space="preserve">Plato_14  Plato_17  Plato_6  Plato_2 </t>
  </si>
  <si>
    <t xml:space="preserve">Plato_7  Plato_1   </t>
  </si>
  <si>
    <t xml:space="preserve">Plato_15  Plato_16  Plato_2  </t>
  </si>
  <si>
    <t xml:space="preserve">Plato_7  Plato_5   </t>
  </si>
  <si>
    <t xml:space="preserve">Plato_19  Plato_20  Plato_18  </t>
  </si>
  <si>
    <t xml:space="preserve">Plato_7  Plato_8   </t>
  </si>
  <si>
    <t xml:space="preserve">Plato_15  Plato_5  Plato_1  </t>
  </si>
  <si>
    <t xml:space="preserve">Plato_10  Plato_12   </t>
  </si>
  <si>
    <t xml:space="preserve">Plato_11  Plato_17  Plato_10  </t>
  </si>
  <si>
    <t xml:space="preserve">Plato_5  Plato_10   </t>
  </si>
  <si>
    <t xml:space="preserve">Plato_17  Plato_7   </t>
  </si>
  <si>
    <t xml:space="preserve">Plato_20  Plato_8  Plato_4  Plato_16 </t>
  </si>
  <si>
    <t xml:space="preserve">Plato_7  Plato_14   </t>
  </si>
  <si>
    <t xml:space="preserve">Plato_4  Plato_3   </t>
  </si>
  <si>
    <t xml:space="preserve">Plato_3  Plato_6  Plato_12  Plato_11 </t>
  </si>
  <si>
    <t xml:space="preserve">Plato_15  Plato_14  Plato_2  </t>
  </si>
  <si>
    <t xml:space="preserve">Plato_7  Plato_12   </t>
  </si>
  <si>
    <t xml:space="preserve">Plato_3  Plato_10   </t>
  </si>
  <si>
    <t xml:space="preserve">Plato_18  Plato_1  Plato_8  Plato_17 </t>
  </si>
  <si>
    <t xml:space="preserve">Plato_16  Plato_2  Plato_19  </t>
  </si>
  <si>
    <t xml:space="preserve">Plato_17  Plato_19  Plato_4  Plato_18 </t>
  </si>
  <si>
    <t xml:space="preserve">Plato_15  Plato_2  Plato_17  Plato_13 </t>
  </si>
  <si>
    <t xml:space="preserve">Plato_14  Plato_19   </t>
  </si>
  <si>
    <t xml:space="preserve">Plato_9  Plato_4  Plato_13  </t>
  </si>
  <si>
    <t xml:space="preserve">Plato_6  Plato_19  Plato_5  </t>
  </si>
  <si>
    <t xml:space="preserve">Plato_3  Plato_19  Plato_7  Plato_4 </t>
  </si>
  <si>
    <t xml:space="preserve">Plato_20  Plato_4  Plato_10  Plato_2 </t>
  </si>
  <si>
    <t xml:space="preserve">Plato_17  Plato_10  Plato_9  Plato_3 </t>
  </si>
  <si>
    <t xml:space="preserve">Plato_3  Plato_20  Plato_10  Plato_7 </t>
  </si>
  <si>
    <t xml:space="preserve">Plato_15  Plato_13  Plato_20  Plato_17 </t>
  </si>
  <si>
    <t xml:space="preserve">Plato_8  Plato_14   </t>
  </si>
  <si>
    <t xml:space="preserve">Plato_18  Plato_8  Plato_17  Plato_16 </t>
  </si>
  <si>
    <t xml:space="preserve">Plato_20  Plato_17  Plato_8  </t>
  </si>
  <si>
    <t xml:space="preserve">Plato_10  Plato_2   </t>
  </si>
  <si>
    <t xml:space="preserve">Plato_7  Plato_9   </t>
  </si>
  <si>
    <t xml:space="preserve">Plato_15  Plato_8   </t>
  </si>
  <si>
    <t xml:space="preserve">Plato_12  Plato_17  Plato_19  Plato_7 </t>
  </si>
  <si>
    <t xml:space="preserve">Plato_1  Plato_16  Plato_9  Plato_13 </t>
  </si>
  <si>
    <t xml:space="preserve">Plato_4  Plato_13  Plato_6  Plato_20 </t>
  </si>
  <si>
    <t xml:space="preserve">Plato_5  Plato_18  Plato_15  </t>
  </si>
  <si>
    <t xml:space="preserve">Plato_15  Plato_8  Plato_20  Plato_17 </t>
  </si>
  <si>
    <t xml:space="preserve">Plato_13  Plato_5  Plato_18  </t>
  </si>
  <si>
    <t xml:space="preserve">Plato_16  Plato_5  Plato_14  </t>
  </si>
  <si>
    <t xml:space="preserve">Plato_15  Plato_13   </t>
  </si>
  <si>
    <t xml:space="preserve">Plato_5  Plato_9  Plato_7  Plato_4 </t>
  </si>
  <si>
    <t xml:space="preserve">Plato_2  Plato_6  Plato_10  </t>
  </si>
  <si>
    <t xml:space="preserve">Plato_13  Plato_17  Plato_8  Plato_15 </t>
  </si>
  <si>
    <t xml:space="preserve">Plato_8  Plato_4  Plato_16  </t>
  </si>
  <si>
    <t xml:space="preserve">Plato_18  Plato_4  Plato_6  </t>
  </si>
  <si>
    <t xml:space="preserve">Plato_13  Plato_20  Plato_17  Plato_14 </t>
  </si>
  <si>
    <t xml:space="preserve">Plato_1  Plato_16  Plato_14  Plato_13 </t>
  </si>
  <si>
    <t xml:space="preserve">Plato_12  Plato_8  Plato_7  Plato_1 </t>
  </si>
  <si>
    <t xml:space="preserve">Plato_13  Plato_14  Plato_7  Plato_2 </t>
  </si>
  <si>
    <t xml:space="preserve">Plato_2  Plato_16   </t>
  </si>
  <si>
    <t xml:space="preserve">Plato_13  Plato_12  Plato_10  </t>
  </si>
  <si>
    <t xml:space="preserve">Plato_7  Plato_16   </t>
  </si>
  <si>
    <t xml:space="preserve">Plato_18  Plato_13  Plato_15  Plato_3 </t>
  </si>
  <si>
    <t xml:space="preserve">Plato_9  Plato_14   </t>
  </si>
  <si>
    <t xml:space="preserve">Plato_20  Plato_16   </t>
  </si>
  <si>
    <t xml:space="preserve">Plato_16  Plato_5  Plato_8  </t>
  </si>
  <si>
    <t xml:space="preserve">Plato_18  Plato_14   </t>
  </si>
  <si>
    <t xml:space="preserve">Plato_8  Plato_17  Plato_15  Plato_5 </t>
  </si>
  <si>
    <t xml:space="preserve">Plato_2  Plato_12  Plato_8  </t>
  </si>
  <si>
    <t xml:space="preserve">Plato_5  Plato_2  Plato_8  Plato_18 </t>
  </si>
  <si>
    <t xml:space="preserve">Plato_12  Plato_15  Plato_4  Plato_7 </t>
  </si>
  <si>
    <t xml:space="preserve">Plato_1  Plato_3  Plato_6  Plato_5 </t>
  </si>
  <si>
    <t xml:space="preserve">Plato_10  Plato_4  Plato_3  </t>
  </si>
  <si>
    <t xml:space="preserve">Plato_5  Plato_16  Plato_9  Plato_10 </t>
  </si>
  <si>
    <t xml:space="preserve">Plato_13  Plato_2  Plato_10  Plato_15 </t>
  </si>
  <si>
    <t xml:space="preserve">Plato_3  Plato_7  Plato_4  </t>
  </si>
  <si>
    <t xml:space="preserve">Plato_2  Plato_7  Plato_19  Plato_11 </t>
  </si>
  <si>
    <t xml:space="preserve">Plato_16  Plato_5  Plato_1  Plato_9 </t>
  </si>
  <si>
    <t xml:space="preserve">Plato_6  Plato_8  Plato_20  </t>
  </si>
  <si>
    <t xml:space="preserve">Plato_10  Plato_9  Plato_3  </t>
  </si>
  <si>
    <t xml:space="preserve">Plato_11  Plato_7   </t>
  </si>
  <si>
    <t xml:space="preserve">Plato_17  Plato_14  Plato_16  Plato_10 </t>
  </si>
  <si>
    <t xml:space="preserve">Plato_17  Plato_19  Plato_16  Plato_14 </t>
  </si>
  <si>
    <t xml:space="preserve">Plato_13  Plato_8  Plato_5  Plato_3 </t>
  </si>
  <si>
    <t xml:space="preserve">Plato_18  Plato_15   </t>
  </si>
  <si>
    <t xml:space="preserve">Plato_2  Plato_12   </t>
  </si>
  <si>
    <t xml:space="preserve">Plato_11  Plato_12   </t>
  </si>
  <si>
    <t xml:space="preserve">Plato_10  Plato_11   </t>
  </si>
  <si>
    <t xml:space="preserve">Plato_4  Plato_12  Plato_6  </t>
  </si>
  <si>
    <t xml:space="preserve">Plato_17  Plato_19  Plato_9  Plato_11 </t>
  </si>
  <si>
    <t xml:space="preserve">Plato_5  Plato_10  Plato_13  </t>
  </si>
  <si>
    <t xml:space="preserve">Plato_12  Plato_8  Plato_13  Plato_5 </t>
  </si>
  <si>
    <t xml:space="preserve">Plato_3  Plato_13   </t>
  </si>
  <si>
    <t xml:space="preserve">Plato_6  Plato_17   </t>
  </si>
  <si>
    <t xml:space="preserve">Plato_16  Plato_11   </t>
  </si>
  <si>
    <t xml:space="preserve">Plato_11  Plato_19   </t>
  </si>
  <si>
    <t xml:space="preserve">Plato_20  Plato_16  Plato_17  </t>
  </si>
  <si>
    <t xml:space="preserve">Plato_1  Plato_12  Plato_5  </t>
  </si>
  <si>
    <t xml:space="preserve">Plato_5  Plato_4  Plato_15  Plato_7 </t>
  </si>
  <si>
    <t xml:space="preserve">Plato_13  Plato_3  Plato_20  </t>
  </si>
  <si>
    <t xml:space="preserve">Plato_10  Plato_20  Plato_3  </t>
  </si>
  <si>
    <t xml:space="preserve">Plato_3  Plato_8  Plato_1  </t>
  </si>
  <si>
    <t xml:space="preserve">Plato_1  Plato_7  Plato_18  </t>
  </si>
  <si>
    <t xml:space="preserve">Plato_13  Plato_20  Plato_16  Plato_7 </t>
  </si>
  <si>
    <t xml:space="preserve">Plato_3  Plato_19   </t>
  </si>
  <si>
    <t xml:space="preserve">Plato_20  Plato_4  Plato_6  </t>
  </si>
  <si>
    <t xml:space="preserve">Plato_6  Plato_18  Plato_19  </t>
  </si>
  <si>
    <t xml:space="preserve">Plato_9  Plato_20  Plato_12  Plato_6 </t>
  </si>
  <si>
    <t xml:space="preserve">Plato_1  Plato_17   </t>
  </si>
  <si>
    <t xml:space="preserve">Plato_18  Plato_11   </t>
  </si>
  <si>
    <t xml:space="preserve">Plato_18  Plato_3  Plato_1  Plato_15 </t>
  </si>
  <si>
    <t xml:space="preserve">Plato_17  Plato_4   </t>
  </si>
  <si>
    <t xml:space="preserve">Plato_10  Plato_19   </t>
  </si>
  <si>
    <t xml:space="preserve">Plato_16  Plato_15   </t>
  </si>
  <si>
    <t xml:space="preserve">Plato_5  Plato_6   </t>
  </si>
  <si>
    <t xml:space="preserve">Plato_11  Plato_16  Plato_1  Plato_19 </t>
  </si>
  <si>
    <t xml:space="preserve">Plato_1  Plato_8  Plato_14  Plato_12 </t>
  </si>
  <si>
    <t xml:space="preserve">Plato_20  Plato_14  Plato_1  Plato_17 </t>
  </si>
  <si>
    <t xml:space="preserve">Plato_3  Plato_13  Plato_16  </t>
  </si>
  <si>
    <t xml:space="preserve">Plato_2  Plato_7   </t>
  </si>
  <si>
    <t xml:space="preserve">Plato_10  Plato_5   </t>
  </si>
  <si>
    <t xml:space="preserve">Plato_10  Plato_13  Plato_2  </t>
  </si>
  <si>
    <t xml:space="preserve">Plato_11  Plato_10   </t>
  </si>
  <si>
    <t xml:space="preserve">Plato_14  Plato_12   </t>
  </si>
  <si>
    <t xml:space="preserve">Plato_18  Plato_1  Plato_19  </t>
  </si>
  <si>
    <t xml:space="preserve">Plato_14  Plato_15  Plato_10  Plato_16 </t>
  </si>
  <si>
    <t xml:space="preserve">Plato_14  Plato_7   </t>
  </si>
  <si>
    <t xml:space="preserve">Plato_3  Plato_12  Plato_16  </t>
  </si>
  <si>
    <t xml:space="preserve">Plato_12  Plato_11   </t>
  </si>
  <si>
    <t xml:space="preserve">Plato_4  Plato_19   </t>
  </si>
  <si>
    <t xml:space="preserve">Plato_8  Plato_14  Plato_18  </t>
  </si>
  <si>
    <t xml:space="preserve">Plato_17  Plato_5  Plato_13  </t>
  </si>
  <si>
    <t xml:space="preserve">Plato_6  Plato_12  Plato_19  Plato_1 </t>
  </si>
  <si>
    <t xml:space="preserve">Plato_20  Plato_18   </t>
  </si>
  <si>
    <t xml:space="preserve">Plato_16  Plato_18  Plato_11  Plato_5 </t>
  </si>
  <si>
    <t xml:space="preserve">Plato_16  Plato_10  Plato_1  Plato_7 </t>
  </si>
  <si>
    <t xml:space="preserve">Plato_8  Plato_9   </t>
  </si>
  <si>
    <t xml:space="preserve">Plato_10  Plato_6  Plato_5  </t>
  </si>
  <si>
    <t xml:space="preserve">Plato_1  Plato_14   </t>
  </si>
  <si>
    <t xml:space="preserve">Plato_5  Plato_2  Plato_16  </t>
  </si>
  <si>
    <t xml:space="preserve">Plato_11  Plato_5   </t>
  </si>
  <si>
    <t xml:space="preserve">Plato_12  Plato_3  Plato_16  </t>
  </si>
  <si>
    <t xml:space="preserve">Plato_8  Plato_15   </t>
  </si>
  <si>
    <t xml:space="preserve">Plato_7  Plato_4   </t>
  </si>
  <si>
    <t xml:space="preserve">Plato_8  Plato_5   </t>
  </si>
  <si>
    <t xml:space="preserve">Plato_5  Plato_8   </t>
  </si>
  <si>
    <t xml:space="preserve">Plato_18  Plato_9  Plato_17  Plato_16 </t>
  </si>
  <si>
    <t xml:space="preserve">Plato_7  Plato_18   </t>
  </si>
  <si>
    <t xml:space="preserve">Plato_7  Plato_18  Plato_15  Plato_20 </t>
  </si>
  <si>
    <t xml:space="preserve">Plato_18  Plato_14  Plato_7  Plato_13 </t>
  </si>
  <si>
    <t xml:space="preserve">Plato_2  Plato_9   </t>
  </si>
  <si>
    <t xml:space="preserve">Plato_4  Plato_18   </t>
  </si>
  <si>
    <t xml:space="preserve">Plato_8  Plato_6   </t>
  </si>
  <si>
    <t xml:space="preserve">Plato_7  Plato_19   </t>
  </si>
  <si>
    <t xml:space="preserve">Plato_19  Plato_3  Plato_18  Plato_7 </t>
  </si>
  <si>
    <t xml:space="preserve">Plato_18  Plato_17  Plato_5  </t>
  </si>
  <si>
    <t xml:space="preserve">Plato_4  Plato_14  Plato_17  </t>
  </si>
  <si>
    <t xml:space="preserve">Plato_10  Plato_15  Plato_18  </t>
  </si>
  <si>
    <t xml:space="preserve">Plato_9  Plato_2   </t>
  </si>
  <si>
    <t xml:space="preserve">Plato_11  Plato_13  Plato_7  </t>
  </si>
  <si>
    <t xml:space="preserve">Plato_20  Plato_6  Plato_16  Plato_11 </t>
  </si>
  <si>
    <t xml:space="preserve">Plato_11  Plato_18  Plato_12  Plato_17 </t>
  </si>
  <si>
    <t xml:space="preserve">Plato_2  Plato_20   </t>
  </si>
  <si>
    <t xml:space="preserve">Plato_10  Plato_2  Plato_1  </t>
  </si>
  <si>
    <t xml:space="preserve">Plato_6  Plato_5   </t>
  </si>
  <si>
    <t xml:space="preserve">Plato_20  Plato_13  Plato_16  </t>
  </si>
  <si>
    <t xml:space="preserve">Plato_5  Plato_4  Plato_11  </t>
  </si>
  <si>
    <t xml:space="preserve">Plato_20  Plato_1   </t>
  </si>
  <si>
    <t xml:space="preserve">Plato_18  Plato_19   </t>
  </si>
  <si>
    <t xml:space="preserve">Plato_14  Plato_18   </t>
  </si>
  <si>
    <t xml:space="preserve">Plato_10  Plato_12  Plato_3  Plato_15 </t>
  </si>
  <si>
    <t xml:space="preserve">Plato_12  Plato_14  Plato_3  </t>
  </si>
  <si>
    <t xml:space="preserve">Plato_7  Plato_12  Plato_5  </t>
  </si>
  <si>
    <t xml:space="preserve">Plato_6  Plato_20  Plato_5  </t>
  </si>
  <si>
    <t xml:space="preserve">Plato_9  Plato_18  Plato_17  Plato_2 </t>
  </si>
  <si>
    <t xml:space="preserve">Plato_1  Plato_9  Plato_18  </t>
  </si>
  <si>
    <t xml:space="preserve">Plato_14  Plato_8  Plato_17  </t>
  </si>
  <si>
    <t xml:space="preserve">Plato_3  Plato_20  Plato_4  </t>
  </si>
  <si>
    <t xml:space="preserve">Plato_18  Plato_19  Plato_14  Plato_16 </t>
  </si>
  <si>
    <t xml:space="preserve">Plato_4  Plato_16  Plato_1  </t>
  </si>
  <si>
    <t xml:space="preserve">Plato_13  Plato_20  Plato_4  Plato_9 </t>
  </si>
  <si>
    <t xml:space="preserve">Plato_13  Plato_10  Plato_15  </t>
  </si>
  <si>
    <t xml:space="preserve">Plato_7  Plato_9  Plato_8  </t>
  </si>
  <si>
    <t xml:space="preserve">Plato_20  Plato_9  Plato_7  Plato_13 </t>
  </si>
  <si>
    <t xml:space="preserve">Plato_4  Plato_9  Plato_14  Plato_2 </t>
  </si>
  <si>
    <t xml:space="preserve">Plato_2  Plato_14  Plato_11  Plato_16 </t>
  </si>
  <si>
    <t xml:space="preserve">Plato_2  Plato_6  Plato_9  Plato_4 </t>
  </si>
  <si>
    <t xml:space="preserve">Plato_4  Plato_8   </t>
  </si>
  <si>
    <t xml:space="preserve">Plato_12  Plato_11  Plato_9  Plato_14 </t>
  </si>
  <si>
    <t xml:space="preserve">Plato_18  Plato_10  Plato_6  </t>
  </si>
  <si>
    <t xml:space="preserve">Plato_16  Plato_6  Plato_15  </t>
  </si>
  <si>
    <t xml:space="preserve">Plato_11  Plato_17   </t>
  </si>
  <si>
    <t xml:space="preserve">Plato_15  Plato_16   </t>
  </si>
  <si>
    <t xml:space="preserve">Plato_17  Plato_11  Plato_8  </t>
  </si>
  <si>
    <t xml:space="preserve">Plato_18  Plato_17   </t>
  </si>
  <si>
    <t xml:space="preserve">Plato_1  Plato_8  Plato_18  </t>
  </si>
  <si>
    <t xml:space="preserve">Plato_2  Plato_7  Plato_3  </t>
  </si>
  <si>
    <t xml:space="preserve">Plato_2  Plato_3  Plato_4  Plato_13 </t>
  </si>
  <si>
    <t xml:space="preserve">Plato_20  Plato_13  Plato_3  </t>
  </si>
  <si>
    <t xml:space="preserve">Plato_2  Plato_1  Plato_5  Plato_12 </t>
  </si>
  <si>
    <t xml:space="preserve">Plato_14  Plato_20   </t>
  </si>
  <si>
    <t xml:space="preserve">Plato_15  Plato_13  Plato_1  </t>
  </si>
  <si>
    <t xml:space="preserve">Plato_15  Plato_1  Plato_11  </t>
  </si>
  <si>
    <t xml:space="preserve">Plato_4  Plato_1   </t>
  </si>
  <si>
    <t xml:space="preserve">Plato_4  Plato_14   </t>
  </si>
  <si>
    <t xml:space="preserve">Plato_20  Plato_9  Plato_7  Plato_17 </t>
  </si>
  <si>
    <t xml:space="preserve">Plato_19  Plato_20  Plato_3  </t>
  </si>
  <si>
    <t xml:space="preserve">Plato_15  Plato_4  Plato_11  Plato_8 </t>
  </si>
  <si>
    <t xml:space="preserve">Plato_16  Plato_11  Plato_18  Plato_13 </t>
  </si>
  <si>
    <t xml:space="preserve">Plato_18  Plato_13   </t>
  </si>
  <si>
    <t xml:space="preserve">Plato_2  Plato_5   </t>
  </si>
  <si>
    <t xml:space="preserve">Plato_13  Plato_18   </t>
  </si>
  <si>
    <t xml:space="preserve">Plato_10  Plato_19  Plato_4  Plato_13 </t>
  </si>
  <si>
    <t xml:space="preserve">Plato_11  Plato_17  Plato_19  </t>
  </si>
  <si>
    <t xml:space="preserve">Plato_4  Plato_5   </t>
  </si>
  <si>
    <t xml:space="preserve">Plato_12  Plato_4  Plato_7  Plato_20 </t>
  </si>
  <si>
    <t xml:space="preserve">Plato_13  Plato_17  Plato_16  </t>
  </si>
  <si>
    <t xml:space="preserve">Plato_15  Plato_8  Plato_4  Plato_1 </t>
  </si>
  <si>
    <t xml:space="preserve">Plato_10  Plato_1   </t>
  </si>
  <si>
    <t xml:space="preserve">Plato_14  Plato_18  Plato_13  Plato_15 </t>
  </si>
  <si>
    <t xml:space="preserve">Plato_18  Plato_3   </t>
  </si>
  <si>
    <t xml:space="preserve">Plato_5  Plato_1   </t>
  </si>
  <si>
    <t xml:space="preserve">Plato_20  Plato_17  Plato_11  Plato_19 </t>
  </si>
  <si>
    <t xml:space="preserve">Plato_11  Plato_5  Plato_3  </t>
  </si>
  <si>
    <t xml:space="preserve">Plato_13  Plato_2   </t>
  </si>
  <si>
    <t xml:space="preserve">Plato_14  Plato_7  Plato_15  Plato_1 </t>
  </si>
  <si>
    <t xml:space="preserve">Plato_16  Plato_4  Plato_20  Plato_7 </t>
  </si>
  <si>
    <t xml:space="preserve">Plato_10  Plato_15  Plato_17  </t>
  </si>
  <si>
    <t xml:space="preserve">Plato_18  Plato_17  Plato_8  </t>
  </si>
  <si>
    <t xml:space="preserve">Plato_20  Plato_16  Plato_14  Plato_8 </t>
  </si>
  <si>
    <t xml:space="preserve">Plato_8  Plato_5  Plato_2  Plato_20 </t>
  </si>
  <si>
    <t xml:space="preserve">Plato_3  Plato_20  Plato_8  Plato_2 </t>
  </si>
  <si>
    <t xml:space="preserve">Plato_1  Plato_6  Plato_10  </t>
  </si>
  <si>
    <t xml:space="preserve">Plato_10  Plato_4   </t>
  </si>
  <si>
    <t xml:space="preserve">Plato_13  Plato_19   </t>
  </si>
  <si>
    <t xml:space="preserve">Plato_6  Plato_19  Plato_16  Plato_3 </t>
  </si>
  <si>
    <t xml:space="preserve">Plato_12  Plato_14  Plato_4  Plato_8 </t>
  </si>
  <si>
    <t xml:space="preserve">Plato_17  Plato_14  Plato_1  Plato_15 </t>
  </si>
  <si>
    <t xml:space="preserve">Plato_15  Plato_17  Plato_4  Plato_19 </t>
  </si>
  <si>
    <t xml:space="preserve">Plato_6  Plato_10   </t>
  </si>
  <si>
    <t xml:space="preserve">Plato_17  Plato_16   </t>
  </si>
  <si>
    <t xml:space="preserve">Plato_5  Plato_8  Plato_1  Plato_15 </t>
  </si>
  <si>
    <t xml:space="preserve">Plato_19  Plato_7  Plato_13  </t>
  </si>
  <si>
    <t xml:space="preserve">Plato_4  Plato_20  Plato_13  </t>
  </si>
  <si>
    <t xml:space="preserve">Plato_2  Plato_7  Plato_9  </t>
  </si>
  <si>
    <t xml:space="preserve">Plato_7  Plato_20   </t>
  </si>
  <si>
    <t xml:space="preserve">Plato_18  Plato_3  Plato_4  </t>
  </si>
  <si>
    <t xml:space="preserve">Plato_17  Plato_20   </t>
  </si>
  <si>
    <t xml:space="preserve">Plato_15  Plato_11   </t>
  </si>
  <si>
    <t xml:space="preserve">Plato_2  Plato_7  Plato_5  Plato_4 </t>
  </si>
  <si>
    <t xml:space="preserve">Plato_5  Plato_20  Plato_1  Plato_8 </t>
  </si>
  <si>
    <t xml:space="preserve">Plato_7  Plato_12  Plato_13  </t>
  </si>
  <si>
    <t xml:space="preserve">Plato_11  Plato_18  Plato_1  </t>
  </si>
  <si>
    <t xml:space="preserve">Plato_10  Plato_17  Plato_12  </t>
  </si>
  <si>
    <t xml:space="preserve">Plato_10  Plato_13  Plato_11  </t>
  </si>
  <si>
    <t xml:space="preserve">Plato_9  Plato_1  Plato_14  </t>
  </si>
  <si>
    <t xml:space="preserve">Plato_13  Plato_10  Plato_9  </t>
  </si>
  <si>
    <t xml:space="preserve">Plato_11  Plato_6   </t>
  </si>
  <si>
    <t xml:space="preserve">Plato_4  Plato_17   </t>
  </si>
  <si>
    <t xml:space="preserve">Plato_9  Plato_16  Plato_1  Plato_3 </t>
  </si>
  <si>
    <t xml:space="preserve">Plato_13  Plato_9  Plato_15  Plato_8 </t>
  </si>
  <si>
    <t xml:space="preserve">Plato_20  Plato_13  Plato_11  </t>
  </si>
  <si>
    <t xml:space="preserve">Plato_17  Plato_19   </t>
  </si>
  <si>
    <t xml:space="preserve">Plato_16  Plato_2  Plato_8  </t>
  </si>
  <si>
    <t xml:space="preserve">Plato_14  Plato_3  Plato_12  Plato_19 </t>
  </si>
  <si>
    <t xml:space="preserve">Plato_20  Plato_14  Plato_8  </t>
  </si>
  <si>
    <t xml:space="preserve">Plato_15  Plato_6   </t>
  </si>
  <si>
    <t xml:space="preserve">Plato_12  Plato_2  Plato_20  </t>
  </si>
  <si>
    <t xml:space="preserve">Plato_14  Plato_17  Plato_1  Plato_16 </t>
  </si>
  <si>
    <t xml:space="preserve">Plato_7  Plato_1  Plato_19  </t>
  </si>
  <si>
    <t xml:space="preserve">Plato_4  Plato_9  Plato_3  </t>
  </si>
  <si>
    <t xml:space="preserve">Plato_4  Plato_12  Plato_5  </t>
  </si>
  <si>
    <t xml:space="preserve">Plato_1  Plato_6   </t>
  </si>
  <si>
    <t xml:space="preserve">Plato_10  Plato_7  Plato_1  </t>
  </si>
  <si>
    <t xml:space="preserve">Plato_17  Plato_6  Plato_15  </t>
  </si>
  <si>
    <t xml:space="preserve">Plato_14  Plato_8  Plato_19  </t>
  </si>
  <si>
    <t xml:space="preserve">Plato_8  Plato_1  Plato_15  </t>
  </si>
  <si>
    <t xml:space="preserve">Plato_15  Plato_13  Plato_12  </t>
  </si>
  <si>
    <t xml:space="preserve">Plato_20  Plato_8  Plato_2  Plato_1 </t>
  </si>
  <si>
    <t xml:space="preserve">Plato_12  Plato_4  Plato_17  Plato_13 </t>
  </si>
  <si>
    <t xml:space="preserve">Plato_1  Plato_3  Plato_19  </t>
  </si>
  <si>
    <t xml:space="preserve">Plato_17  Plato_14  Plato_16  Plato_13 </t>
  </si>
  <si>
    <t xml:space="preserve">Plato_3  Plato_8  Plato_18  </t>
  </si>
  <si>
    <t xml:space="preserve">Plato_9  Plato_12  Plato_8  Plato_7 </t>
  </si>
  <si>
    <t xml:space="preserve">Plato_13  Plato_10  Plato_16  Plato_1 </t>
  </si>
  <si>
    <t xml:space="preserve">Plato_4  Plato_3  Plato_11  </t>
  </si>
  <si>
    <t xml:space="preserve">Plato_11  Plato_13   </t>
  </si>
  <si>
    <t xml:space="preserve">Plato_5  Plato_3  Plato_20  Plato_17 </t>
  </si>
  <si>
    <t xml:space="preserve">Plato_19  Plato_17  Plato_10  Plato_9 </t>
  </si>
  <si>
    <t xml:space="preserve">Plato_17  Plato_3   </t>
  </si>
  <si>
    <t xml:space="preserve">Plato_14  Plato_1  Plato_13  </t>
  </si>
  <si>
    <t xml:space="preserve">Plato_20  Plato_17  Plato_16  Plato_11 </t>
  </si>
  <si>
    <t xml:space="preserve">Plato_8  Plato_2  Plato_4  Plato_3 </t>
  </si>
  <si>
    <t xml:space="preserve">Plato_19  Plato_13   </t>
  </si>
  <si>
    <t xml:space="preserve">Plato_3  Plato_4  Plato_20  Plato_13 </t>
  </si>
  <si>
    <t xml:space="preserve">Plato_14  Plato_11  Plato_2  Plato_6 </t>
  </si>
  <si>
    <t xml:space="preserve">Plato_6  Plato_10  Plato_14  Plato_13 </t>
  </si>
  <si>
    <t xml:space="preserve">Plato_11  Plato_4   </t>
  </si>
  <si>
    <t xml:space="preserve">Plato_4  Plato_13  Plato_6  Plato_16 </t>
  </si>
  <si>
    <t xml:space="preserve">Plato_15  Plato_13  Plato_2  Plato_19 </t>
  </si>
  <si>
    <t xml:space="preserve">Plato_13  Plato_8  Plato_11  Plato_1 </t>
  </si>
  <si>
    <t xml:space="preserve">Plato_3  Plato_12  Plato_4  Plato_14 </t>
  </si>
  <si>
    <t xml:space="preserve">Plato_11  Plato_9  Plato_15  Plato_10 </t>
  </si>
  <si>
    <t xml:space="preserve">Plato_18  Plato_2  Plato_11  </t>
  </si>
  <si>
    <t xml:space="preserve">Plato_2  Plato_6  Plato_1  Plato_4 </t>
  </si>
  <si>
    <t xml:space="preserve">Plato_13  Plato_1  Plato_17  </t>
  </si>
  <si>
    <t xml:space="preserve">Plato_5  Plato_2  Plato_6  </t>
  </si>
  <si>
    <t xml:space="preserve">Plato_20  Plato_12  Plato_9  </t>
  </si>
  <si>
    <t xml:space="preserve">Plato_11  Plato_9  Plato_7  </t>
  </si>
  <si>
    <t xml:space="preserve">Plato_9  Plato_19  Plato_7  Plato_6 </t>
  </si>
  <si>
    <t xml:space="preserve">Plato_13  Plato_5   </t>
  </si>
  <si>
    <t xml:space="preserve">Plato_16  Plato_8   </t>
  </si>
  <si>
    <t xml:space="preserve">Plato_18  Plato_5   </t>
  </si>
  <si>
    <t xml:space="preserve">Plato_5  Plato_19  Plato_14  </t>
  </si>
  <si>
    <t xml:space="preserve">Plato_4  Plato_6  Plato_15  </t>
  </si>
  <si>
    <t xml:space="preserve">Plato_20  Plato_10  Plato_19  </t>
  </si>
  <si>
    <t xml:space="preserve">Plato_19  Plato_7  Plato_6  </t>
  </si>
  <si>
    <t xml:space="preserve">Plato_15  Plato_7  Plato_12  </t>
  </si>
  <si>
    <t xml:space="preserve">Plato_14  Plato_15   </t>
  </si>
  <si>
    <t xml:space="preserve">Plato_5  Plato_16  Plato_17  </t>
  </si>
  <si>
    <t xml:space="preserve">Plato_10  Plato_16  Plato_4  </t>
  </si>
  <si>
    <t xml:space="preserve">Plato_16  Plato_15  Plato_19  Plato_14 </t>
  </si>
  <si>
    <t xml:space="preserve">Plato_7  Plato_9  Plato_11  Plato_16 </t>
  </si>
  <si>
    <t xml:space="preserve">Plato_17  Plato_2  Plato_10  Plato_12 </t>
  </si>
  <si>
    <t xml:space="preserve">Plato_10  Plato_4  Plato_14  </t>
  </si>
  <si>
    <t xml:space="preserve">Plato_8  Plato_7  Plato_1  Plato_6 </t>
  </si>
  <si>
    <t xml:space="preserve">Plato_15  Plato_10   </t>
  </si>
  <si>
    <t xml:space="preserve">Plato_9  Plato_1  Plato_5  </t>
  </si>
  <si>
    <t xml:space="preserve">Plato_15  Plato_14  Plato_7  Plato_19 </t>
  </si>
  <si>
    <t xml:space="preserve">Plato_7  Plato_6  Plato_16  </t>
  </si>
  <si>
    <t xml:space="preserve">Plato_13  Plato_1  Plato_12  Plato_9 </t>
  </si>
  <si>
    <t xml:space="preserve">Plato_17  Plato_12   </t>
  </si>
  <si>
    <t xml:space="preserve">Plato_11  Plato_6  Plato_1  Plato_9 </t>
  </si>
  <si>
    <t xml:space="preserve">Plato_7  Plato_16  Plato_14  </t>
  </si>
  <si>
    <t xml:space="preserve">Plato_13  Plato_10   </t>
  </si>
  <si>
    <t xml:space="preserve">Plato_6  Plato_18  Plato_7  </t>
  </si>
  <si>
    <t xml:space="preserve">Plato_10  Plato_16  Plato_13  Plato_19 </t>
  </si>
  <si>
    <t xml:space="preserve">Plato_2  Plato_12  Plato_3  Plato_14 </t>
  </si>
  <si>
    <t xml:space="preserve">Plato_9  Plato_7  Plato_13  </t>
  </si>
  <si>
    <t>Ninguna</t>
  </si>
  <si>
    <t>Sin cebolla</t>
  </si>
  <si>
    <t>NOMBRE DEL PLATO</t>
  </si>
  <si>
    <t>DESCRIPCIÓN DEL PLATO</t>
  </si>
  <si>
    <t>COSTO UNITARIO</t>
  </si>
  <si>
    <t>PRECIO UNITARIO</t>
  </si>
  <si>
    <t>CANTIDAD ORDENADA</t>
  </si>
  <si>
    <t>TIEMPO DE PREPARACIÓN</t>
  </si>
  <si>
    <t>OBSERVACIONES</t>
  </si>
  <si>
    <t>Descripción del Plato_7</t>
  </si>
  <si>
    <t>Descripción del Plato_2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</si>
  <si>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</si>
  <si>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</si>
  <si>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</si>
  <si>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</si>
  <si>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</si>
  <si>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</si>
  <si>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</si>
  <si>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</si>
  <si>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</si>
  <si>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</si>
  <si>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</si>
  <si>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</si>
  <si>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</si>
  <si>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</si>
  <si>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</si>
  <si>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</si>
  <si>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</si>
  <si>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</si>
  <si>
    <t>GANANCIA NETA</t>
  </si>
  <si>
    <t>GANANCIA BRUTA</t>
  </si>
  <si>
    <t>% GANANCIA</t>
  </si>
  <si>
    <t>MONTO TOTAL DE LA CUENTA</t>
  </si>
  <si>
    <t>FECHA DE FACTURA</t>
  </si>
  <si>
    <t>COMENSALES</t>
  </si>
  <si>
    <t>TIEMPO DE PERMANENCIA</t>
  </si>
  <si>
    <t>TIEMPO PREPARACIÓN</t>
  </si>
  <si>
    <t>TIEMPO DEGUSTACIÓN</t>
  </si>
  <si>
    <t>CUENTA COBRADA</t>
  </si>
  <si>
    <t>Etiquetas de fila</t>
  </si>
  <si>
    <t>(en blanco)</t>
  </si>
  <si>
    <t>Total general</t>
  </si>
  <si>
    <t>Suma de PRECIO UNITARIO</t>
  </si>
  <si>
    <t>Suma de COSTO UNITARIO</t>
  </si>
  <si>
    <t>Suma de CANTIDAD ORDENADA</t>
  </si>
  <si>
    <t>Suma de GANANCIA NETA</t>
  </si>
  <si>
    <t>Suma de GANANCIA BRUTA</t>
  </si>
  <si>
    <t>Suma de % GANANCIA</t>
  </si>
  <si>
    <t>Suma de TIEMPO DE PREPARACIÓN</t>
  </si>
  <si>
    <t>INGRESOS POR PAÍS DE ORIGEN</t>
  </si>
  <si>
    <t>INGRESOS POR TIPO DE SERVICIO Y DÍA DE LA SEMANA</t>
  </si>
  <si>
    <t>NÚMERO DE TRANSACCIÓNES POR MÉTODO DE PAGO</t>
  </si>
  <si>
    <t>DESGLOSE DE ÓRDENES ATENDIDAS POR MESEROS</t>
  </si>
  <si>
    <t>MESEROS</t>
  </si>
  <si>
    <t>NÚMERO DE ÓRDENES ASIGNADAS</t>
  </si>
  <si>
    <t>MONTO TOTAL DE LA CUENTA POR TIPO DE SERVICIO</t>
  </si>
  <si>
    <t>MONTO TOTAL DE LA CUENTA SEGÚN EL PAÍS DE ORIGEN</t>
  </si>
  <si>
    <t>TOTAL DE TRANSACCIONES</t>
  </si>
  <si>
    <t>MÉTODO DE PAGO Y NOMBRE CLIENTE</t>
  </si>
  <si>
    <t>DESGLOSE PROPINA</t>
  </si>
  <si>
    <t>DESGLOSE DE PROPINAS</t>
  </si>
  <si>
    <t>SI</t>
  </si>
  <si>
    <t>FACTURA COBRADA</t>
  </si>
  <si>
    <t>NÚMERO DE ORDEN FACTURADA O NO FACTURADA</t>
  </si>
  <si>
    <t>DESGLOSE IMPAGOS</t>
  </si>
  <si>
    <t>TOTAL DE ÓRDENES</t>
  </si>
  <si>
    <t>PROMEDIO COMENSALES</t>
  </si>
  <si>
    <t>TICKET MEDIO</t>
  </si>
  <si>
    <t>FACTURACIÓN TOTAL</t>
  </si>
  <si>
    <t>COSTE TOTAL</t>
  </si>
  <si>
    <t>COSTE TOTAL POR CANTIDAD ORDENADA</t>
  </si>
  <si>
    <t>MARGEN</t>
  </si>
  <si>
    <t>FACTURACIÓN + PROPINAS</t>
  </si>
  <si>
    <t>NO</t>
  </si>
  <si>
    <t>% DE IMPAGOS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</si>
</sst>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"/>
    <numFmt numFmtId="165" formatCode="h:mm;@"/>
    <numFmt numFmtId="166" formatCode="d\-m\-yyyy;@"/>
    <numFmt numFmtId="167" formatCode="_-* #,##0\ &quot;€&quot;_-;\-* #,##0\ &quot;€&quot;_-;_-* &quot;-&quot;??\ &quot;€&quot;_-;_-@_-"/>
    <numFmt numFmtId="168" formatCode="#,##0\ &quot;€&quot;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26"/>
      <color theme="1"/>
      <name val="Aptos Narrow"/>
      <scheme val="minor"/>
    </font>
    <font>
      <b/>
      <sz val="2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49" fontId="0" fillId="0" borderId="0" xfId="0" applyNumberFormat="1"/>
    <xf numFmtId="0" fontId="2" fillId="3" borderId="0" xfId="0" applyFont="1" applyFill="1" applyAlignment="1">
      <alignment horizontal="center"/>
    </xf>
    <xf numFmtId="164" fontId="0" fillId="0" borderId="0" xfId="0" applyNumberFormat="1" applyAlignment="1">
      <alignment horizontal="right" vertical="center"/>
    </xf>
    <xf numFmtId="166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4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9" fontId="0" fillId="0" borderId="0" xfId="0" applyNumberFormat="1"/>
    <xf numFmtId="0" fontId="8" fillId="0" borderId="0" xfId="0" applyFont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/>
    </xf>
    <xf numFmtId="168" fontId="7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  <xf numFmtId="0" fontId="8" fillId="0" borderId="0" xfId="0" pivotButton="1" applyFont="1" applyAlignment="1">
      <alignment horizontal="left" vertical="center"/>
    </xf>
    <xf numFmtId="0" fontId="8" fillId="0" borderId="0" xfId="0" applyFont="1"/>
    <xf numFmtId="2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81">
    <dxf>
      <numFmt numFmtId="1" formatCode="0"/>
    </dxf>
    <dxf>
      <numFmt numFmtId="167" formatCode="_-* #,##0\ &quot;€&quot;_-;\-* #,##0\ &quot;€&quot;_-;_-* &quot;-&quot;??\ &quot;€&quot;_-;_-@_-"/>
    </dxf>
    <dxf>
      <font>
        <sz val="16"/>
      </font>
    </dxf>
    <dxf>
      <font>
        <b/>
      </font>
    </dxf>
    <dxf>
      <font>
        <sz val="26"/>
      </font>
    </dxf>
    <dxf>
      <numFmt numFmtId="164" formatCode="#,##0.00\ &quot;€&quot;"/>
    </dxf>
    <dxf>
      <alignment vertical="center"/>
    </dxf>
    <dxf>
      <alignment horizontal="left"/>
    </dxf>
    <dxf>
      <alignment horizontal="left"/>
    </dxf>
    <dxf>
      <alignment horizontal="left"/>
    </dxf>
    <dxf>
      <font>
        <sz val="16"/>
      </font>
    </dxf>
    <dxf>
      <font>
        <sz val="26"/>
      </font>
    </dxf>
    <dxf>
      <font>
        <b/>
      </font>
    </dxf>
    <dxf>
      <alignment horizontal="left"/>
    </dxf>
    <dxf>
      <numFmt numFmtId="164" formatCode="#,##0.00\ &quot;€&quot;"/>
    </dxf>
    <dxf>
      <numFmt numFmtId="167" formatCode="_-* #,##0\ &quot;€&quot;_-;\-* #,##0\ &quot;€&quot;_-;_-* &quot;-&quot;??\ &quot;€&quot;_-;_-@_-"/>
    </dxf>
    <dxf>
      <font>
        <sz val="16"/>
      </font>
      <alignment horizontal="center"/>
    </dxf>
    <dxf>
      <numFmt numFmtId="2" formatCode="0.00"/>
    </dxf>
    <dxf>
      <font>
        <b/>
        <sz val="26"/>
      </font>
    </dxf>
    <dxf>
      <numFmt numFmtId="2" formatCode="0.00"/>
    </dxf>
    <dxf>
      <alignment vertical="center"/>
    </dxf>
    <dxf>
      <alignment horizontal="left"/>
    </dxf>
    <dxf>
      <alignment horizontal="left"/>
    </dxf>
    <dxf>
      <alignment horizontal="left"/>
    </dxf>
    <dxf>
      <font>
        <sz val="16"/>
      </font>
    </dxf>
    <dxf>
      <alignment vertical="center"/>
    </dxf>
    <dxf>
      <font>
        <b/>
      </font>
    </dxf>
    <dxf>
      <font>
        <sz val="26"/>
      </font>
    </dxf>
    <dxf>
      <numFmt numFmtId="168" formatCode="#,##0\ &quot;€&quot;"/>
    </dxf>
    <dxf>
      <alignment horizontal="left"/>
    </dxf>
    <dxf>
      <alignment horizontal="left"/>
    </dxf>
    <dxf>
      <alignment horizontal="left"/>
    </dxf>
    <dxf>
      <font>
        <b/>
      </font>
    </dxf>
    <dxf>
      <font>
        <sz val="26"/>
      </font>
    </dxf>
    <dxf>
      <alignment horizontal="center"/>
    </dxf>
    <dxf>
      <font>
        <sz val="16"/>
      </font>
    </dxf>
    <dxf>
      <numFmt numFmtId="1" formatCode="0"/>
    </dxf>
    <dxf>
      <alignment vertical="center"/>
    </dxf>
    <dxf>
      <alignment horizontal="left"/>
    </dxf>
    <dxf>
      <alignment horizontal="left"/>
    </dxf>
    <dxf>
      <alignment horizontal="left"/>
    </dxf>
    <dxf>
      <numFmt numFmtId="0" formatCode="General"/>
    </dxf>
    <dxf>
      <numFmt numFmtId="164" formatCode="#,##0.00\ &quot;€&quot;"/>
      <alignment horizontal="right" vertical="center" textRotation="0" wrapText="0" indent="0" justifyLastLine="0" shrinkToFit="0" readingOrder="0"/>
    </dxf>
    <dxf>
      <numFmt numFmtId="165" formatCode="h:mm;@"/>
      <alignment horizontal="center" vertical="center" textRotation="0" wrapText="0" indent="0" justifyLastLine="0" shrinkToFit="0" readingOrder="0"/>
    </dxf>
    <dxf>
      <numFmt numFmtId="165" formatCode="h: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64" formatCode="#,##0.00\ &quot;€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64" formatCode="#,##0.00\ &quot;€&quot;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64" formatCode="#,##0.00\ &quot;€&quot;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65" formatCode="h:mm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64" formatCode="#,##0.00\ &quot;€&quot;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64" formatCode="#,##0.00\ &quot;€&quot;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numFmt numFmtId="165" formatCode="h:mm;@"/>
    </dxf>
    <dxf>
      <numFmt numFmtId="13" formatCode="0%"/>
    </dxf>
    <dxf>
      <numFmt numFmtId="167" formatCode="_-* #,##0\ &quot;€&quot;_-;\-* #,##0\ &quot;€&quot;_-;_-* &quot;-&quot;??\ &quot;€&quot;_-;_-@_-"/>
    </dxf>
    <dxf>
      <numFmt numFmtId="165" formatCode="h:mm;@"/>
      <alignment horizontal="center" vertical="center" textRotation="0" wrapText="0" indent="0" justifyLastLine="0" shrinkToFit="0" readingOrder="0"/>
    </dxf>
    <dxf>
      <numFmt numFmtId="166" formatCode="d\-m\-yyyy;@"/>
    </dxf>
    <dxf>
      <numFmt numFmtId="164" formatCode="#,##0.00\ &quot;€&quot;"/>
      <alignment horizontal="center" vertical="center" textRotation="0" wrapText="0" indent="0" justifyLastLine="0" shrinkToFit="0" readingOrder="0"/>
    </dxf>
    <dxf>
      <numFmt numFmtId="165" formatCode="h:mm;@"/>
      <alignment horizontal="center" vertical="center" textRotation="0" wrapText="0" indent="0" justifyLastLine="0" shrinkToFit="0" readingOrder="0"/>
    </dxf>
    <dxf>
      <numFmt numFmtId="165" formatCode="h:mm;@"/>
      <alignment horizontal="center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/>
    </dxf>
    <dxf>
      <alignment vertical="center"/>
    </dxf>
    <dxf>
      <font>
        <sz val="16"/>
      </font>
    </dxf>
    <dxf>
      <numFmt numFmtId="168" formatCode="#,##0\ &quot;€&quot;"/>
    </dxf>
    <dxf>
      <font>
        <b/>
      </font>
    </dxf>
    <dxf>
      <font>
        <sz val="2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[POSITIVOEJERCICIO_GONZALO_JULIAN_CONTRERAS.xlsx]DASHBOARD!INGRESOS_TIPOSERVICIO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INGRESOS POR TIPO DE SERVICIO Y DÍA DE LA SEMANA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DASHBOARD!$C$4:$C$7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DASHBOARD!$D$4:$D$7</c:f>
              <c:numCache>
                <c:formatCode>_-* #,##0\ "€"_-;\-* #,##0\ "€"_-;_-* "-"??\ "€"_-;_-@_-</c:formatCode>
                <c:ptCount val="3"/>
                <c:pt idx="0">
                  <c:v>137172</c:v>
                </c:pt>
                <c:pt idx="1">
                  <c:v>55073</c:v>
                </c:pt>
                <c:pt idx="2">
                  <c:v>52332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4-7C49-85E1-18EFEB0B7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655264"/>
        <c:axId val="409656976"/>
      </c:barChart>
      <c:catAx>
        <c:axId val="4096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656976"/>
        <c:crosses val="autoZero"/>
        <c:auto val="1"/>
        <c:lblAlgn val="ctr"/>
        <c:lblOffset val="100"/>
        <c:noMultiLvlLbl val="0"/>
      </c:catAx>
      <c:valAx>
        <c:axId val="4096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65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[POSITIVOEJERCICIO_GONZALO_JULIAN_CONTRERAS.xlsx]DASHBOARD!INGRESOS_PAIS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DASHBOARD!$D$12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DASHBOARD!$C$13:$C$24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DASHBOARD!$D$13:$D$24</c:f>
              <c:numCache>
                <c:formatCode>_-* #,##0\ "€"_-;\-* #,##0\ "€"_-;_-* "-"??\ "€"_-;_-@_-</c:formatCode>
                <c:ptCount val="11"/>
                <c:pt idx="0">
                  <c:v>22967</c:v>
                </c:pt>
                <c:pt idx="1">
                  <c:v>21199</c:v>
                </c:pt>
                <c:pt idx="2">
                  <c:v>21255</c:v>
                </c:pt>
                <c:pt idx="3">
                  <c:v>29951</c:v>
                </c:pt>
                <c:pt idx="4">
                  <c:v>23681</c:v>
                </c:pt>
                <c:pt idx="5">
                  <c:v>16403</c:v>
                </c:pt>
                <c:pt idx="6">
                  <c:v>20229</c:v>
                </c:pt>
                <c:pt idx="7">
                  <c:v>23828</c:v>
                </c:pt>
                <c:pt idx="8">
                  <c:v>22208</c:v>
                </c:pt>
                <c:pt idx="9">
                  <c:v>21941</c:v>
                </c:pt>
                <c:pt idx="10">
                  <c:v>20915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4-0C4C-A1F7-CD7670880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97828480"/>
        <c:axId val="125788368"/>
      </c:barChart>
      <c:catAx>
        <c:axId val="978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788368"/>
        <c:crosses val="autoZero"/>
        <c:auto val="1"/>
        <c:lblAlgn val="ctr"/>
        <c:lblOffset val="100"/>
        <c:noMultiLvlLbl val="0"/>
      </c:catAx>
      <c:valAx>
        <c:axId val="1257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8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[POSITIVOEJERCICIO_GONZALO_JULIAN_CONTRERAS.xlsx]DASHBOARD!TRANSACCIONES_METODO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846581854225623E-2"/>
          <c:y val="0.13732413403035104"/>
          <c:w val="0.87164963004498941"/>
          <c:h val="0.639595263939314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DASHBOARD!$D$28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DASHBOARD!$C$29:$C$32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DASHBOARD!$D$29:$D$32</c:f>
              <c:numCache>
                <c:formatCode>0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5748-8B5C-95A30113E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790624"/>
        <c:axId val="784351792"/>
      </c:barChart>
      <c:catAx>
        <c:axId val="1897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351792"/>
        <c:crosses val="autoZero"/>
        <c:auto val="1"/>
        <c:lblAlgn val="ctr"/>
        <c:lblOffset val="100"/>
        <c:noMultiLvlLbl val="0"/>
      </c:catAx>
      <c:valAx>
        <c:axId val="7843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79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[POSITIVOEJERCICIO_GONZALO_JULIAN_CONTRERAS.xlsx]DASHBOARD!ORDENES_MESEROS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DASHBOARD!$D$37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DASHBOARD!$C$38:$C$43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DASHBOARD!$D$38:$D$43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4-B849-91C2-101E2E1B8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34064"/>
        <c:axId val="154301264"/>
      </c:barChart>
      <c:catAx>
        <c:axId val="1542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301264"/>
        <c:crosses val="autoZero"/>
        <c:auto val="1"/>
        <c:lblAlgn val="ctr"/>
        <c:lblOffset val="100"/>
        <c:noMultiLvlLbl val="0"/>
      </c:catAx>
      <c:valAx>
        <c:axId val="1543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23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57148</xdr:colOff>
      <xdr:row>2</xdr:row>
      <xdr:rowOff>14817</xdr:rowOff>
    </xdr:from>
    <xdr:to>
      <xdr:col>6</xdr:col>
      <xdr:colOff>1037164</xdr:colOff>
      <xdr:row>5</xdr:row>
      <xdr:rowOff>61384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FECHA DE FACTURA">
              <a:extLst>
                <a:ext uri="{FF2B5EF4-FFF2-40B4-BE49-F238E27FC236}">
                  <a16:creationId xmlns:a16="http://schemas.microsoft.com/office/drawing/2014/main" id="{A42A1E76-12D6-0782-87F5-75F8574FF2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DE FACTU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36565" y="522817"/>
              <a:ext cx="3202517" cy="11895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6</xdr:col>
      <xdr:colOff>1096433</xdr:colOff>
      <xdr:row>1</xdr:row>
      <xdr:rowOff>300567</xdr:rowOff>
    </xdr:from>
    <xdr:to>
      <xdr:col>8</xdr:col>
      <xdr:colOff>0</xdr:colOff>
      <xdr:row>7</xdr:row>
      <xdr:rowOff>177800</xdr:rowOff>
    </xdr:to>
    <xdr:graphicFrame macro="">
      <xdr:nvGraphicFramePr>
        <xdr:cNvPr id="6" name="FILTRO_DIASSEMANA">
          <a:extLst>
            <a:ext uri="{FF2B5EF4-FFF2-40B4-BE49-F238E27FC236}">
              <a16:creationId xmlns:a16="http://schemas.microsoft.com/office/drawing/2014/main" id="{DE047F53-239C-174C-E4CF-27887A2B4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1605586</xdr:colOff>
      <xdr:row>11</xdr:row>
      <xdr:rowOff>8466</xdr:rowOff>
    </xdr:from>
    <xdr:to>
      <xdr:col>7</xdr:col>
      <xdr:colOff>2042583</xdr:colOff>
      <xdr:row>23</xdr:row>
      <xdr:rowOff>161637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7CC2300-D573-70A4-EC98-305073298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41564</xdr:colOff>
      <xdr:row>11</xdr:row>
      <xdr:rowOff>12700</xdr:rowOff>
    </xdr:from>
    <xdr:to>
      <xdr:col>6</xdr:col>
      <xdr:colOff>1617324</xdr:colOff>
      <xdr:row>17</xdr:row>
      <xdr:rowOff>198603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PAÍS DE ORIGEN">
              <a:extLst>
                <a:ext uri="{FF2B5EF4-FFF2-40B4-BE49-F238E27FC236}">
                  <a16:creationId xmlns:a16="http://schemas.microsoft.com/office/drawing/2014/main" id="{BA4FD14D-72CE-C3B8-3BFE-61D1271EF1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DE 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20981" y="3801533"/>
              <a:ext cx="3798261" cy="2009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12699</xdr:colOff>
      <xdr:row>27</xdr:row>
      <xdr:rowOff>8468</xdr:rowOff>
    </xdr:from>
    <xdr:to>
      <xdr:col>8</xdr:col>
      <xdr:colOff>10583</xdr:colOff>
      <xdr:row>32</xdr:row>
      <xdr:rowOff>194733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CC8AD0-F65F-8321-30C6-606330F20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25400</xdr:colOff>
      <xdr:row>36</xdr:row>
      <xdr:rowOff>8467</xdr:rowOff>
    </xdr:from>
    <xdr:to>
      <xdr:col>8</xdr:col>
      <xdr:colOff>0</xdr:colOff>
      <xdr:row>42</xdr:row>
      <xdr:rowOff>194733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D84F02-1852-1008-620C-B9139811D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nzalo Julián Contreras" refreshedDate="45479.543953125001" createdVersion="8" refreshedVersion="8" minRefreshableVersion="3" recordCount="1903" xr:uid="{36420FD9-D9F8-F74D-B2C9-4706355378A6}">
  <cacheSource type="worksheet">
    <worksheetSource name="TablaCocina"/>
  </cacheSource>
  <cacheFields count="13">
    <cacheField name="NÚMERO DE ORDEN" numFmtId="0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NÚMERO DE MESA" numFmtId="0">
      <sharedItems containsString="0" containsBlank="1" containsNumber="1" containsInteger="1" minValue="1" maxValue="20"/>
    </cacheField>
    <cacheField name="NOMBRE DEL PLATO" numFmtId="0">
      <sharedItems containsBlank="1"/>
    </cacheField>
    <cacheField name="DESCRIPCIÓN DEL PLATO" numFmtId="0">
      <sharedItems containsBlank="1"/>
    </cacheField>
    <cacheField name="COSTO UNITARIO" numFmtId="0">
      <sharedItems containsString="0" containsBlank="1" containsNumber="1" containsInteger="1" minValue="10" maxValue="25"/>
    </cacheField>
    <cacheField name="PRECIO UNITARIO" numFmtId="0">
      <sharedItems containsString="0" containsBlank="1" containsNumber="1" containsInteger="1" minValue="18" maxValue="40"/>
    </cacheField>
    <cacheField name="CANTIDAD ORDENADA" numFmtId="0">
      <sharedItems containsString="0" containsBlank="1" containsNumber="1" containsInteger="1" minValue="1" maxValue="3"/>
    </cacheField>
    <cacheField name="TIEMPO DE PREPARACIÓN" numFmtId="0">
      <sharedItems containsNonDate="0" containsDate="1" containsString="0" containsBlank="1" minDate="1899-12-30T00:05:00" maxDate="1899-12-30T00:59:00"/>
    </cacheField>
    <cacheField name="OBSERVACIONES" numFmtId="0">
      <sharedItems containsBlank="1"/>
    </cacheField>
    <cacheField name="GANANCIA NETA" numFmtId="0">
      <sharedItems containsString="0" containsBlank="1" containsNumber="1" containsInteger="1" minValue="8" maxValue="45"/>
    </cacheField>
    <cacheField name="GANANCIA BRUTA" numFmtId="0">
      <sharedItems containsString="0" containsBlank="1" containsNumber="1" containsInteger="1" minValue="18" maxValue="120"/>
    </cacheField>
    <cacheField name="% GANANCIA" numFmtId="0">
      <sharedItems containsString="0" containsBlank="1" containsNumber="1" minValue="0.375" maxValue="0.44444444444444442"/>
    </cacheField>
    <cacheField name="COSTE TOTAL POR CANTIDAD ORDENADA" numFmtId="164">
      <sharedItems containsSemiMixedTypes="0" containsString="0" containsNumber="1" containsInteger="1" minValue="0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nzalo Julián Contreras" refreshedDate="45479.645871875" createdVersion="8" refreshedVersion="8" minRefreshableVersion="3" recordCount="767" xr:uid="{644540B9-E989-3C4A-822D-B9F8F0C9B8AF}">
  <cacheSource type="worksheet">
    <worksheetSource name="TablaSala"/>
  </cacheSource>
  <cacheFields count="22">
    <cacheField name="NÚMERO DE ORDEN" numFmtId="1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NÚMERO DE MESA" numFmtId="1">
      <sharedItems containsSemiMixedTypes="0" containsString="0" containsNumber="1" containsInteger="1" minValue="1" maxValue="20"/>
    </cacheField>
    <cacheField name="NOMBRE DEL CLIENTE" numFmtId="0">
      <sharedItems count="546">
        <s v="Cliente_724"/>
        <s v="Cliente_538"/>
        <s v="Cliente_911"/>
        <s v="Cliente_129"/>
        <s v="Cliente_938"/>
        <s v="Cliente_965"/>
        <s v="Cliente_306"/>
        <s v="Cliente_974"/>
        <s v="Cliente_740"/>
        <s v="Cliente_33"/>
        <s v="Cliente_881"/>
        <s v="Cliente_890"/>
        <s v="Cliente_873"/>
        <s v="Cliente_780"/>
        <s v="Cliente_728"/>
        <s v="Cliente_175"/>
        <s v="Cliente_200"/>
        <s v="Cliente_190"/>
        <s v="Cliente_290"/>
        <s v="Cliente_972"/>
        <s v="Cliente_210"/>
        <s v="Cliente_88"/>
        <s v="Cliente_427"/>
        <s v="Cliente_424"/>
        <s v="Cliente_824"/>
        <s v="Cliente_107"/>
        <s v="Cliente_775"/>
        <s v="Cliente_358"/>
        <s v="Cliente_377"/>
        <s v="Cliente_361"/>
        <s v="Cliente_229"/>
        <s v="Cliente_27"/>
        <s v="Cliente_103"/>
        <s v="Cliente_1"/>
        <s v="Cliente_828"/>
        <s v="Cliente_874"/>
        <s v="Cliente_999"/>
        <s v="Cliente_167"/>
        <s v="Cliente_606"/>
        <s v="Cliente_710"/>
        <s v="Cliente_870"/>
        <s v="Cliente_230"/>
        <s v="Cliente_814"/>
        <s v="Cliente_640"/>
        <s v="Cliente_623"/>
        <s v="Cliente_72"/>
        <s v="Cliente_963"/>
        <s v="Cliente_929"/>
        <s v="Cliente_708"/>
        <s v="Cliente_631"/>
        <s v="Cliente_894"/>
        <s v="Cliente_63"/>
        <s v="Cliente_144"/>
        <s v="Cliente_390"/>
        <s v="Cliente_886"/>
        <s v="Cliente_510"/>
        <s v="Cliente_878"/>
        <s v="Cliente_977"/>
        <s v="Cliente_553"/>
        <s v="Cliente_792"/>
        <s v="Cliente_265"/>
        <s v="Cliente_946"/>
        <s v="Cliente_614"/>
        <s v="Cliente_352"/>
        <s v="Cliente_784"/>
        <s v="Cliente_118"/>
        <s v="Cliente_61"/>
        <s v="Cliente_440"/>
        <s v="Cliente_258"/>
        <s v="Cliente_742"/>
        <s v="Cliente_865"/>
        <s v="Cliente_79"/>
        <s v="Cliente_42"/>
        <s v="Cliente_374"/>
        <s v="Cliente_636"/>
        <s v="Cliente_753"/>
        <s v="Cliente_632"/>
        <s v="Cliente_969"/>
        <s v="Cliente_574"/>
        <s v="Cliente_292"/>
        <s v="Cliente_148"/>
        <s v="Cliente_747"/>
        <s v="Cliente_501"/>
        <s v="Cliente_733"/>
        <s v="Cliente_36"/>
        <s v="Cliente_1000"/>
        <s v="Cliente_607"/>
        <s v="Cliente_378"/>
        <s v="Cliente_612"/>
        <s v="Cliente_452"/>
        <s v="Cliente_244"/>
        <s v="Cliente_840"/>
        <s v="Cliente_993"/>
        <s v="Cliente_29"/>
        <s v="Cliente_313"/>
        <s v="Cliente_520"/>
        <s v="Cliente_388"/>
        <s v="Cliente_384"/>
        <s v="Cliente_517"/>
        <s v="Cliente_711"/>
        <s v="Cliente_651"/>
        <s v="Cliente_545"/>
        <s v="Cliente_116"/>
        <s v="Cliente_170"/>
        <s v="Cliente_92"/>
        <s v="Cliente_552"/>
        <s v="Cliente_627"/>
        <s v="Cliente_588"/>
        <s v="Cliente_949"/>
        <s v="Cliente_863"/>
        <s v="Cliente_140"/>
        <s v="Cliente_523"/>
        <s v="Cliente_916"/>
        <s v="Cliente_416"/>
        <s v="Cliente_346"/>
        <s v="Cliente_381"/>
        <s v="Cliente_791"/>
        <s v="Cliente_697"/>
        <s v="Cliente_516"/>
        <s v="Cliente_541"/>
        <s v="Cliente_830"/>
        <s v="Cliente_656"/>
        <s v="Cliente_486"/>
        <s v="Cliente_774"/>
        <s v="Cliente_26"/>
        <s v="Cliente_273"/>
        <s v="Cliente_798"/>
        <s v="Cliente_8"/>
        <s v="Cliente_31"/>
        <s v="Cliente_658"/>
        <s v="Cliente_773"/>
        <s v="Cliente_158"/>
        <s v="Cliente_569"/>
        <s v="Cliente_286"/>
        <s v="Cliente_199"/>
        <s v="Cliente_712"/>
        <s v="Cliente_56"/>
        <s v="Cliente_670"/>
        <s v="Cliente_909"/>
        <s v="Cliente_402"/>
        <s v="Cliente_709"/>
        <s v="Cliente_533"/>
        <s v="Cliente_953"/>
        <s v="Cliente_380"/>
        <s v="Cliente_964"/>
        <s v="Cliente_939"/>
        <s v="Cliente_536"/>
        <s v="Cliente_5"/>
        <s v="Cliente_115"/>
        <s v="Cliente_580"/>
        <s v="Cliente_788"/>
        <s v="Cliente_892"/>
        <s v="Cliente_406"/>
        <s v="Cliente_295"/>
        <s v="Cliente_547"/>
        <s v="Cliente_156"/>
        <s v="Cliente_768"/>
        <s v="Cliente_359"/>
        <s v="Cliente_131"/>
        <s v="Cliente_485"/>
        <s v="Cliente_493"/>
        <s v="Cliente_282"/>
        <s v="Cliente_850"/>
        <s v="Cliente_301"/>
        <s v="Cliente_124"/>
        <s v="Cliente_741"/>
        <s v="Cliente_610"/>
        <s v="Cliente_681"/>
        <s v="Cliente_173"/>
        <s v="Cliente_55"/>
        <s v="Cliente_653"/>
        <s v="Cliente_628"/>
        <s v="Cliente_715"/>
        <s v="Cliente_321"/>
        <s v="Cliente_442"/>
        <s v="Cliente_752"/>
        <s v="Cliente_727"/>
        <s v="Cliente_548"/>
        <s v="Cliente_30"/>
        <s v="Cliente_412"/>
        <s v="Cliente_646"/>
        <s v="Cliente_151"/>
        <s v="Cliente_318"/>
        <s v="Cliente_336"/>
        <s v="Cliente_560"/>
        <s v="Cliente_367"/>
        <s v="Cliente_765"/>
        <s v="Cliente_679"/>
        <s v="Cliente_512"/>
        <s v="Cliente_701"/>
        <s v="Cliente_331"/>
        <s v="Cliente_83"/>
        <s v="Cliente_339"/>
        <s v="Cliente_323"/>
        <s v="Cliente_678"/>
        <s v="Cliente_74"/>
        <s v="Cliente_146"/>
        <s v="Cliente_212"/>
        <s v="Cliente_3"/>
        <s v="Cliente_176"/>
        <s v="Cliente_551"/>
        <s v="Cliente_240"/>
        <s v="Cliente_759"/>
        <s v="Cliente_959"/>
        <s v="Cliente_744"/>
        <s v="Cliente_189"/>
        <s v="Cliente_576"/>
        <s v="Cliente_474"/>
        <s v="Cliente_990"/>
        <s v="Cliente_67"/>
        <s v="Cliente_445"/>
        <s v="Cliente_984"/>
        <s v="Cliente_877"/>
        <s v="Cliente_494"/>
        <s v="Cliente_264"/>
        <s v="Cliente_142"/>
        <s v="Cliente_599"/>
        <s v="Cliente_856"/>
        <s v="Cliente_722"/>
        <s v="Cliente_935"/>
        <s v="Cliente_961"/>
        <s v="Cliente_924"/>
        <s v="Cliente_579"/>
        <s v="Cliente_567"/>
        <s v="Cliente_927"/>
        <s v="Cliente_539"/>
        <s v="Cliente_872"/>
        <s v="Cliente_425"/>
        <s v="Cliente_700"/>
        <s v="Cliente_665"/>
        <s v="Cliente_978"/>
        <s v="Cliente_577"/>
        <s v="Cliente_429"/>
        <s v="Cliente_811"/>
        <s v="Cliente_228"/>
        <s v="Cliente_249"/>
        <s v="Cliente_326"/>
        <s v="Cliente_281"/>
        <s v="Cliente_686"/>
        <s v="Cliente_418"/>
        <s v="Cliente_397"/>
        <s v="Cliente_477"/>
        <s v="Cliente_300"/>
        <s v="Cliente_928"/>
        <s v="Cliente_132"/>
        <s v="Cliente_53"/>
        <s v="Cliente_673"/>
        <s v="Cliente_243"/>
        <s v="Cliente_730"/>
        <s v="Cliente_617"/>
        <s v="Cliente_827"/>
        <s v="Cliente_184"/>
        <s v="Cliente_345"/>
        <s v="Cliente_277"/>
        <s v="Cliente_981"/>
        <s v="Cliente_24"/>
        <s v="Cliente_463"/>
        <s v="Cliente_746"/>
        <s v="Cliente_409"/>
        <s v="Cliente_729"/>
        <s v="Cliente_565"/>
        <s v="Cliente_195"/>
        <s v="Cliente_211"/>
        <s v="Cliente_385"/>
        <s v="Cliente_986"/>
        <s v="Cliente_994"/>
        <s v="Cliente_648"/>
        <s v="Cliente_702"/>
        <s v="Cliente_846"/>
        <s v="Cliente_620"/>
        <s v="Cliente_672"/>
        <s v="Cliente_735"/>
        <s v="Cliente_268"/>
        <s v="Cliente_161"/>
        <s v="Cliente_600"/>
        <s v="Cliente_654"/>
        <s v="Cliente_269"/>
        <s v="Cliente_12"/>
        <s v="Cliente_294"/>
        <s v="Cliente_659"/>
        <s v="Cliente_47"/>
        <s v="Cliente_544"/>
        <s v="Cliente_633"/>
        <s v="Cliente_154"/>
        <s v="Cliente_489"/>
        <s v="Cliente_350"/>
        <s v="Cliente_797"/>
        <s v="Cliente_436"/>
        <s v="Cliente_597"/>
        <s v="Cliente_823"/>
        <s v="Cliente_690"/>
        <s v="Cliente_216"/>
        <s v="Cliente_546"/>
        <s v="Cliente_524"/>
        <s v="Cliente_193"/>
        <s v="Cliente_794"/>
        <s v="Cliente_602"/>
        <s v="Cliente_296"/>
        <s v="Cliente_568"/>
        <s v="Cliente_897"/>
        <s v="Cliente_816"/>
        <s v="Cliente_221"/>
        <s v="Cliente_755"/>
        <s v="Cliente_289"/>
        <s v="Cliente_476"/>
        <s v="Cliente_940"/>
        <s v="Cliente_707"/>
        <s v="Cliente_644"/>
        <s v="Cliente_619"/>
        <s v="Cliente_833"/>
        <s v="Cliente_899"/>
        <s v="Cliente_498"/>
        <s v="Cliente_470"/>
        <s v="Cliente_191"/>
        <s v="Cliente_183"/>
        <s v="Cliente_499"/>
        <s v="Cliente_495"/>
        <s v="Cliente_54"/>
        <s v="Cliente_923"/>
        <s v="Cliente_453"/>
        <s v="Cliente_14"/>
        <s v="Cliente_611"/>
        <s v="Cliente_666"/>
        <s v="Cliente_505"/>
        <s v="Cliente_858"/>
        <s v="Cliente_882"/>
        <s v="Cliente_275"/>
        <s v="Cliente_871"/>
        <s v="Cliente_841"/>
        <s v="Cliente_789"/>
        <s v="Cliente_141"/>
        <s v="Cliente_992"/>
        <s v="Cliente_622"/>
        <s v="Cliente_508"/>
        <s v="Cliente_676"/>
        <s v="Cliente_667"/>
        <s v="Cliente_609"/>
        <s v="Cliente_471"/>
        <s v="Cliente_196"/>
        <s v="Cliente_563"/>
        <s v="Cliente_991"/>
        <s v="Cliente_330"/>
        <s v="Cliente_943"/>
        <s v="Cliente_285"/>
        <s v="Cliente_905"/>
        <s v="Cliente_543"/>
        <s v="Cliente_239"/>
        <s v="Cliente_315"/>
        <s v="Cliente_166"/>
        <s v="Cliente_157"/>
        <s v="Cliente_912"/>
        <s v="Cliente_736"/>
        <s v="Cliente_328"/>
        <s v="Cliente_919"/>
        <s v="Cliente_958"/>
        <s v="Cliente_395"/>
        <s v="Cliente_287"/>
        <s v="Cliente_479"/>
        <s v="Cliente_160"/>
        <s v="Cliente_109"/>
        <s v="Cliente_342"/>
        <s v="Cliente_332"/>
        <s v="Cliente_689"/>
        <s v="Cliente_518"/>
        <s v="Cliente_348"/>
        <s v="Cliente_259"/>
        <s v="Cliente_869"/>
        <s v="Cliente_842"/>
        <s v="Cliente_349"/>
        <s v="Cliente_316"/>
        <s v="Cliente_732"/>
        <s v="Cliente_807"/>
        <s v="Cliente_900"/>
        <s v="Cliente_143"/>
        <s v="Cliente_405"/>
        <s v="Cliente_473"/>
        <s v="Cliente_404"/>
        <s v="Cliente_717"/>
        <s v="Cliente_783"/>
        <s v="Cliente_589"/>
        <s v="Cliente_284"/>
        <s v="Cliente_207"/>
        <s v="Cliente_531"/>
        <s v="Cliente_420"/>
        <s v="Cliente_989"/>
        <s v="Cliente_421"/>
        <s v="Cliente_194"/>
        <s v="Cliente_876"/>
        <s v="Cliente_365"/>
        <s v="Cliente_185"/>
        <s v="Cliente_558"/>
        <s v="Cliente_535"/>
        <s v="Cliente_18"/>
        <s v="Cliente_696"/>
        <s v="Cliente_704"/>
        <s v="Cliente_720"/>
        <s v="Cliente_624"/>
        <s v="Cliente_434"/>
        <s v="Cliente_149"/>
        <s v="Cliente_125"/>
        <s v="Cliente_618"/>
        <s v="Cliente_527"/>
        <s v="Cliente_71"/>
        <s v="Cliente_437"/>
        <s v="Cliente_719"/>
        <s v="Cliente_354"/>
        <s v="Cliente_363"/>
        <s v="Cliente_778"/>
        <s v="Cliente_637"/>
        <s v="Cliente_948"/>
        <s v="Cliente_172"/>
        <s v="Cliente_70"/>
        <s v="Cliente_835"/>
        <s v="Cliente_821"/>
        <s v="Cliente_509"/>
        <s v="Cliente_951"/>
        <s v="Cliente_819"/>
        <s v="Cliente_334"/>
        <s v="Cliente_787"/>
        <s v="Cliente_616"/>
        <s v="Cliente_422"/>
        <s v="Cliente_930"/>
        <s v="Cliente_218"/>
        <s v="Cliente_257"/>
        <s v="Cliente_112"/>
        <s v="Cliente_95"/>
        <s v="Cliente_866"/>
        <s v="Cliente_232"/>
        <s v="Cliente_113"/>
        <s v="Cliente_785"/>
        <s v="Cliente_554"/>
        <s v="Cliente_320"/>
        <s v="Cliente_996"/>
        <s v="Cliente_392"/>
        <s v="Cliente_615"/>
        <s v="Cliente_968"/>
        <s v="Cliente_206"/>
        <s v="Cliente_669"/>
        <s v="Cliente_705"/>
        <s v="Cliente_462"/>
        <s v="Cliente_809"/>
        <s v="Cliente_21"/>
        <s v="Cliente_110"/>
        <s v="Cliente_454"/>
        <s v="Cliente_825"/>
        <s v="Cliente_134"/>
        <s v="Cliente_555"/>
        <s v="Cliente_887"/>
        <s v="Cliente_913"/>
        <s v="Cliente_41"/>
        <s v="Cliente_738"/>
        <s v="Cliente_280"/>
        <s v="Cliente_117"/>
        <s v="Cliente_988"/>
        <s v="Cliente_372"/>
        <s v="Cliente_283"/>
        <s v="Cliente_857"/>
        <s v="Cliente_208"/>
        <s v="Cliente_443"/>
        <s v="Cliente_138"/>
        <s v="Cliente_177"/>
        <s v="Cliente_832"/>
        <s v="Cliente_480"/>
        <s v="Cliente_351"/>
        <s v="Cliente_344"/>
        <s v="Cliente_564"/>
        <s v="Cliente_782"/>
        <s v="Cliente_165"/>
        <s v="Cliente_608"/>
        <s v="Cliente_657"/>
        <s v="Cliente_224"/>
        <s v="Cliente_680"/>
        <s v="Cliente_513"/>
        <s v="Cliente_973"/>
        <s v="Cliente_592"/>
        <s v="Cliente_575"/>
        <s v="Cliente_511"/>
        <s v="Cliente_772"/>
        <s v="Cliente_605"/>
        <s v="Cliente_197"/>
        <s v="Cliente_19"/>
        <s v="Cliente_586"/>
        <s v="Cliente_687"/>
        <s v="Cliente_415"/>
        <s v="Cliente_456"/>
        <s v="Cliente_820"/>
        <s v="Cliente_698"/>
        <s v="Cliente_59"/>
        <s v="Cliente_799"/>
        <s v="Cliente_52"/>
        <s v="Cliente_278"/>
        <s v="Cliente_595"/>
        <s v="Cliente_2"/>
        <s v="Cliente_880"/>
        <s v="Cliente_626"/>
        <s v="Cliente_411"/>
        <s v="Cliente_123"/>
        <s v="Cliente_910"/>
        <s v="Cliente_483"/>
        <s v="Cliente_642"/>
        <s v="Cliente_962"/>
        <s v="Cliente_883"/>
        <s v="Cliente_593"/>
        <s v="Cliente_368"/>
        <s v="Cliente_693"/>
        <s v="Cliente_226"/>
        <s v="Cliente_834"/>
        <s v="Cliente_104"/>
        <s v="Cliente_35"/>
        <s v="Cliente_837"/>
        <s v="Cliente_514"/>
        <s v="Cliente_725"/>
        <s v="Cliente_114"/>
        <s v="Cliente_90"/>
        <s v="Cliente_496"/>
        <s v="Cliente_58"/>
        <s v="Cliente_468"/>
        <s v="Cliente_714"/>
        <s v="Cliente_950"/>
        <s v="Cliente_663"/>
        <s v="Cliente_801"/>
        <s v="Cliente_804"/>
        <s v="Cliente_716"/>
        <s v="Cliente_786"/>
        <s v="Cliente_594"/>
        <s v="Cliente_396"/>
        <s v="Cliente_954"/>
        <s v="Cliente_263"/>
        <s v="Cliente_438"/>
        <s v="Cliente_353"/>
        <s v="Cliente_770"/>
        <s v="Cliente_888"/>
        <s v="Cliente_635"/>
        <s v="Cliente_484"/>
        <s v="Cliente_297"/>
        <s v="Cliente_446"/>
        <s v="Cliente_298"/>
        <s v="Cliente_304"/>
        <s v="Cliente_743"/>
        <s v="Cliente_428"/>
        <s v="Cliente_750"/>
        <s v="Cliente_808"/>
        <s v="Cliente_376"/>
        <s v="Cliente_721"/>
        <s v="Cliente_227"/>
        <s v="Cliente_757"/>
      </sharedItems>
    </cacheField>
    <cacheField name="COMENSALES" numFmtId="1">
      <sharedItems containsSemiMixedTypes="0" containsString="0" containsNumber="1" containsInteger="1" minValue="1" maxValue="6"/>
    </cacheField>
    <cacheField name="HORA DE LLEGADA" numFmtId="165">
      <sharedItems containsSemiMixedTypes="0" containsNonDate="0" containsDate="1" containsString="0" minDate="2023-04-01T12:01:00" maxDate="2023-04-07T15:56:00"/>
    </cacheField>
    <cacheField name="HORA DE SALIDA" numFmtId="165">
      <sharedItems containsSemiMixedTypes="0" containsNonDate="0" containsDate="1" containsString="0" minDate="2023-04-01T13:11:00" maxDate="2023-04-07T19:51:00"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MÉTODO DE PAGO" numFmtId="0">
      <sharedItems count="3">
        <s v="Tarjeta de débito"/>
        <s v="Efectivo"/>
        <s v="Tarjeta de crédito"/>
      </sharedItems>
    </cacheField>
    <cacheField name="PROPINA" numFmtId="164">
      <sharedItems containsSemiMixedTypes="0" containsString="0" containsNumber="1" minValue="10.029999999999999" maxValue="49.88"/>
    </cacheField>
    <cacheField name="ESTADO DE LA MESA" numFmtId="0">
      <sharedItems/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/>
    </cacheField>
    <cacheField name="MONTO TOTAL DE LA CUENTA" numFmtId="164">
      <sharedItems containsMixedTypes="1" containsNumber="1" containsInteger="1" minValue="18" maxValue="1440"/>
    </cacheField>
    <cacheField name="FECHA DE FACTURA" numFmtId="166">
      <sharedItems containsSemiMixedTypes="0" containsNonDate="0" containsDate="1" containsString="0" minDate="2023-04-01T00:01:00" maxDate="2023-04-07T03:56:00" count="601">
        <d v="2023-04-01T01:07:00"/>
        <d v="2023-04-01T01:28:00"/>
        <d v="2023-04-01T00:29:00"/>
        <d v="2023-04-01T03:03:00"/>
        <d v="2023-04-01T00:01:00"/>
        <d v="2023-04-01T01:24:00"/>
        <d v="2023-04-01T01:57:00"/>
        <d v="2023-04-01T02:11:00"/>
        <d v="2023-04-01T02:03:00"/>
        <d v="2023-04-01T00:02:00"/>
        <d v="2023-04-01T03:46:00"/>
        <d v="2023-04-01T00:04:00"/>
        <d v="2023-04-01T03:09:00"/>
        <d v="2023-04-01T00:18:00"/>
        <d v="2023-04-01T03:24:00"/>
        <d v="2023-04-01T02:31:00"/>
        <d v="2023-04-01T00:09:00"/>
        <d v="2023-04-01T02:06:00"/>
        <d v="2023-04-01T00:35:00"/>
        <d v="2023-04-01T01:25:00"/>
        <d v="2023-04-01T03:39:00"/>
        <d v="2023-04-01T02:16:00"/>
        <d v="2023-04-01T02:44:00"/>
        <d v="2023-04-01T03:01:00"/>
        <d v="2023-04-01T02:04:00"/>
        <d v="2023-04-01T01:19:00"/>
        <d v="2023-04-01T00:49:00"/>
        <d v="2023-04-01T03:02:00"/>
        <d v="2023-04-01T02:55:00"/>
        <d v="2023-04-01T02:51:00"/>
        <d v="2023-04-01T03:08:00"/>
        <d v="2023-04-01T03:33:00"/>
        <d v="2023-04-01T03:18:00"/>
        <d v="2023-04-01T03:27:00"/>
        <d v="2023-04-01T02:38:00"/>
        <d v="2023-04-01T03:41:00"/>
        <d v="2023-04-01T02:00:00"/>
        <d v="2023-04-01T02:14:00"/>
        <d v="2023-04-01T00:25:00"/>
        <d v="2023-04-01T01:02:00"/>
        <d v="2023-04-01T03:06:00"/>
        <d v="2023-04-01T02:15:00"/>
        <d v="2023-04-01T01:47:00"/>
        <d v="2023-04-01T03:30:00"/>
        <d v="2023-04-01T00:28:00"/>
        <d v="2023-04-01T01:44:00"/>
        <d v="2023-04-01T03:54:00"/>
        <d v="2023-04-01T01:42:00"/>
        <d v="2023-04-01T00:40:00"/>
        <d v="2023-04-01T01:30:00"/>
        <d v="2023-04-01T01:20:00"/>
        <d v="2023-04-01T03:04:00"/>
        <d v="2023-04-01T01:31:00"/>
        <d v="2023-04-01T01:21:00"/>
        <d v="2023-04-01T02:09:00"/>
        <d v="2023-04-01T03:49:00"/>
        <d v="2023-04-01T02:47:00"/>
        <d v="2023-04-01T00:41:00"/>
        <d v="2023-04-01T01:40:00"/>
        <d v="2023-04-01T01:54:00"/>
        <d v="2023-04-01T02:28:00"/>
        <d v="2023-04-01T03:45:00"/>
        <d v="2023-04-01T02:02:00"/>
        <d v="2023-04-01T00:11:00"/>
        <d v="2023-04-01T02:42:00"/>
        <d v="2023-04-01T02:39:00"/>
        <d v="2023-04-01T01:04:00"/>
        <d v="2023-04-01T03:36:00"/>
        <d v="2023-04-01T02:57:00"/>
        <d v="2023-04-01T02:46:00"/>
        <d v="2023-04-01T01:34:00"/>
        <d v="2023-04-01T03:40:00"/>
        <d v="2023-04-01T03:25:00"/>
        <d v="2023-04-01T03:42:00"/>
        <d v="2023-04-01T02:35:00"/>
        <d v="2023-04-01T01:46:00"/>
        <d v="2023-04-01T00:42:00"/>
        <d v="2023-04-01T01:17:00"/>
        <d v="2023-04-01T03:38:00"/>
        <d v="2023-04-01T03:35:00"/>
        <d v="2023-04-01T01:39:00"/>
        <d v="2023-04-01T01:52:00"/>
        <d v="2023-04-01T03:19:00"/>
        <d v="2023-04-01T01:59:00"/>
        <d v="2023-04-01T01:01:00"/>
        <d v="2023-04-01T02:22:00"/>
        <d v="2023-04-01T03:32:00"/>
        <d v="2023-04-01T00:14:00"/>
        <d v="2023-04-01T01:33:00"/>
        <d v="2023-04-01T01:18:00"/>
        <d v="2023-04-01T01:29:00"/>
        <d v="2023-04-01T01:32:00"/>
        <d v="2023-04-01T01:48:00"/>
        <d v="2023-04-01T01:49:00"/>
        <d v="2023-04-01T01:12:00"/>
        <d v="2023-04-01T03:43:00"/>
        <d v="2023-04-01T03:15:00"/>
        <d v="2023-04-01T00:34:00"/>
        <d v="2023-04-02T03:24:00"/>
        <d v="2023-04-02T00:38:00"/>
        <d v="2023-04-02T03:45:00"/>
        <d v="2023-04-02T01:23:00"/>
        <d v="2023-04-02T03:09:00"/>
        <d v="2023-04-02T03:39:00"/>
        <d v="2023-04-02T02:56:00"/>
        <d v="2023-04-02T02:45:00"/>
        <d v="2023-04-02T00:42:00"/>
        <d v="2023-04-02T01:31:00"/>
        <d v="2023-04-02T00:41:00"/>
        <d v="2023-04-02T00:26:00"/>
        <d v="2023-04-02T00:43:00"/>
        <d v="2023-04-02T01:26:00"/>
        <d v="2023-04-02T00:54:00"/>
        <d v="2023-04-02T00:07:00"/>
        <d v="2023-04-02T01:00:00"/>
        <d v="2023-04-02T01:50:00"/>
        <d v="2023-04-02T01:21:00"/>
        <d v="2023-04-02T03:48:00"/>
        <d v="2023-04-02T00:40:00"/>
        <d v="2023-04-02T03:49:00"/>
        <d v="2023-04-02T01:58:00"/>
        <d v="2023-04-02T02:05:00"/>
        <d v="2023-04-02T00:32:00"/>
        <d v="2023-04-02T02:58:00"/>
        <d v="2023-04-02T00:37:00"/>
        <d v="2023-04-02T01:40:00"/>
        <d v="2023-04-02T03:18:00"/>
        <d v="2023-04-02T03:52:00"/>
        <d v="2023-04-02T01:35:00"/>
        <d v="2023-04-02T03:15:00"/>
        <d v="2023-04-02T01:14:00"/>
        <d v="2023-04-02T03:06:00"/>
        <d v="2023-04-02T02:09:00"/>
        <d v="2023-04-02T01:53:00"/>
        <d v="2023-04-02T03:22:00"/>
        <d v="2023-04-02T00:10:00"/>
        <d v="2023-04-02T01:06:00"/>
        <d v="2023-04-02T00:45:00"/>
        <d v="2023-04-02T00:57:00"/>
        <d v="2023-04-02T02:34:00"/>
        <d v="2023-04-02T02:21:00"/>
        <d v="2023-04-02T01:18:00"/>
        <d v="2023-04-02T01:19:00"/>
        <d v="2023-04-02T01:56:00"/>
        <d v="2023-04-02T02:37:00"/>
        <d v="2023-04-02T02:49:00"/>
        <d v="2023-04-02T00:18:00"/>
        <d v="2023-04-02T00:09:00"/>
        <d v="2023-04-02T01:27:00"/>
        <d v="2023-04-02T02:27:00"/>
        <d v="2023-04-02T00:14:00"/>
        <d v="2023-04-02T00:44:00"/>
        <d v="2023-04-02T03:53:00"/>
        <d v="2023-04-02T02:46:00"/>
        <d v="2023-04-02T03:55:00"/>
        <d v="2023-04-02T02:47:00"/>
        <d v="2023-04-02T02:23:00"/>
        <d v="2023-04-02T03:40:00"/>
        <d v="2023-04-02T00:00:00"/>
        <d v="2023-04-02T02:36:00"/>
        <d v="2023-04-02T00:12:00"/>
        <d v="2023-04-02T02:40:00"/>
        <d v="2023-04-02T03:04:00"/>
        <d v="2023-04-02T00:11:00"/>
        <d v="2023-04-02T00:36:00"/>
        <d v="2023-04-02T02:35:00"/>
        <d v="2023-04-02T00:58:00"/>
        <d v="2023-04-02T03:57:00"/>
        <d v="2023-04-02T00:17:00"/>
        <d v="2023-04-02T02:15:00"/>
        <d v="2023-04-02T03:27:00"/>
        <d v="2023-04-02T03:33:00"/>
        <d v="2023-04-02T02:43:00"/>
        <d v="2023-04-02T01:46:00"/>
        <d v="2023-04-02T00:27:00"/>
        <d v="2023-04-02T02:33:00"/>
        <d v="2023-04-02T01:01:00"/>
        <d v="2023-04-02T01:51:00"/>
        <d v="2023-04-02T03:38:00"/>
        <d v="2023-04-02T01:16:00"/>
        <d v="2023-04-02T02:07:00"/>
        <d v="2023-04-02T01:49:00"/>
        <d v="2023-04-02T01:12:00"/>
        <d v="2023-04-02T02:04:00"/>
        <d v="2023-04-02T00:52:00"/>
        <d v="2023-04-02T00:22:00"/>
        <d v="2023-04-02T02:17:00"/>
        <d v="2023-04-02T00:16:00"/>
        <d v="2023-04-02T00:04:00"/>
        <d v="2023-04-02T03:42:00"/>
        <d v="2023-04-02T03:44:00"/>
        <d v="2023-04-02T03:31:00"/>
        <d v="2023-04-02T01:20:00"/>
        <d v="2023-04-02T00:39:00"/>
        <d v="2023-04-02T03:05:00"/>
        <d v="2023-04-02T00:23:00"/>
        <d v="2023-04-02T02:08:00"/>
        <d v="2023-04-02T01:08:00"/>
        <d v="2023-04-02T02:53:00"/>
        <d v="2023-04-02T03:11:00"/>
        <d v="2023-04-02T02:54:00"/>
        <d v="2023-04-02T00:30:00"/>
        <d v="2023-04-03T02:07:00"/>
        <d v="2023-04-03T00:46:00"/>
        <d v="2023-04-03T02:58:00"/>
        <d v="2023-04-03T01:11:00"/>
        <d v="2023-04-03T01:40:00"/>
        <d v="2023-04-03T00:34:00"/>
        <d v="2023-04-03T01:47:00"/>
        <d v="2023-04-03T03:15:00"/>
        <d v="2023-04-03T02:13:00"/>
        <d v="2023-04-03T02:35:00"/>
        <d v="2023-04-03T01:28:00"/>
        <d v="2023-04-03T03:10:00"/>
        <d v="2023-04-03T00:15:00"/>
        <d v="2023-04-03T00:30:00"/>
        <d v="2023-04-03T03:52:00"/>
        <d v="2023-04-03T01:04:00"/>
        <d v="2023-04-03T02:28:00"/>
        <d v="2023-04-03T03:03:00"/>
        <d v="2023-04-03T00:22:00"/>
        <d v="2023-04-03T03:37:00"/>
        <d v="2023-04-03T02:08:00"/>
        <d v="2023-04-03T03:08:00"/>
        <d v="2023-04-03T02:06:00"/>
        <d v="2023-04-03T03:18:00"/>
        <d v="2023-04-03T00:09:00"/>
        <d v="2023-04-03T02:55:00"/>
        <d v="2023-04-03T00:26:00"/>
        <d v="2023-04-03T00:10:00"/>
        <d v="2023-04-03T02:49:00"/>
        <d v="2023-04-03T01:03:00"/>
        <d v="2023-04-03T03:14:00"/>
        <d v="2023-04-03T01:19:00"/>
        <d v="2023-04-03T02:17:00"/>
        <d v="2023-04-03T02:14:00"/>
        <d v="2023-04-03T01:20:00"/>
        <d v="2023-04-03T03:38:00"/>
        <d v="2023-04-03T03:24:00"/>
        <d v="2023-04-03T00:45:00"/>
        <d v="2023-04-03T00:03:00"/>
        <d v="2023-04-03T03:09:00"/>
        <d v="2023-04-03T01:55:00"/>
        <d v="2023-04-03T00:28:00"/>
        <d v="2023-04-03T03:04:00"/>
        <d v="2023-04-03T03:07:00"/>
        <d v="2023-04-03T02:23:00"/>
        <d v="2023-04-03T00:12:00"/>
        <d v="2023-04-03T01:38:00"/>
        <d v="2023-04-03T02:25:00"/>
        <d v="2023-04-03T03:33:00"/>
        <d v="2023-04-03T00:48:00"/>
        <d v="2023-04-03T01:30:00"/>
        <d v="2023-04-03T02:04:00"/>
        <d v="2023-04-03T03:41:00"/>
        <d v="2023-04-03T01:23:00"/>
        <d v="2023-04-03T00:43:00"/>
        <d v="2023-04-03T01:00:00"/>
        <d v="2023-04-04T01:39:00"/>
        <d v="2023-04-04T02:59:00"/>
        <d v="2023-04-04T01:44:00"/>
        <d v="2023-04-04T00:26:00"/>
        <d v="2023-04-04T01:50:00"/>
        <d v="2023-04-04T03:06:00"/>
        <d v="2023-04-04T00:14:00"/>
        <d v="2023-04-04T03:10:00"/>
        <d v="2023-04-04T02:51:00"/>
        <d v="2023-04-04T01:56:00"/>
        <d v="2023-04-04T01:35:00"/>
        <d v="2023-04-04T01:38:00"/>
        <d v="2023-04-04T00:32:00"/>
        <d v="2023-04-04T00:00:00"/>
        <d v="2023-04-04T01:12:00"/>
        <d v="2023-04-04T02:05:00"/>
        <d v="2023-04-04T02:30:00"/>
        <d v="2023-04-04T03:56:00"/>
        <d v="2023-04-04T00:46:00"/>
        <d v="2023-04-04T01:18:00"/>
        <d v="2023-04-04T00:40:00"/>
        <d v="2023-04-04T01:49:00"/>
        <d v="2023-04-04T01:17:00"/>
        <d v="2023-04-04T03:48:00"/>
        <d v="2023-04-04T00:35:00"/>
        <d v="2023-04-04T03:52:00"/>
        <d v="2023-04-04T00:17:00"/>
        <d v="2023-04-04T03:46:00"/>
        <d v="2023-04-04T01:41:00"/>
        <d v="2023-04-04T00:12:00"/>
        <d v="2023-04-04T01:19:00"/>
        <d v="2023-04-04T02:37:00"/>
        <d v="2023-04-04T00:41:00"/>
        <d v="2023-04-04T01:10:00"/>
        <d v="2023-04-04T01:53:00"/>
        <d v="2023-04-04T02:03:00"/>
        <d v="2023-04-04T01:46:00"/>
        <d v="2023-04-04T03:50:00"/>
        <d v="2023-04-04T01:03:00"/>
        <d v="2023-04-04T01:33:00"/>
        <d v="2023-04-04T00:53:00"/>
        <d v="2023-04-04T03:24:00"/>
        <d v="2023-04-04T02:11:00"/>
        <d v="2023-04-04T02:20:00"/>
        <d v="2023-04-04T01:16:00"/>
        <d v="2023-04-04T02:46:00"/>
        <d v="2023-04-04T00:37:00"/>
        <d v="2023-04-04T03:19:00"/>
        <d v="2023-04-04T02:53:00"/>
        <d v="2023-04-04T03:55:00"/>
        <d v="2023-04-04T01:31:00"/>
        <d v="2023-04-04T00:58:00"/>
        <d v="2023-04-04T00:57:00"/>
        <d v="2023-04-04T03:09:00"/>
        <d v="2023-04-04T03:29:00"/>
        <d v="2023-04-04T00:11:00"/>
        <d v="2023-04-05T03:37:00"/>
        <d v="2023-04-05T00:33:00"/>
        <d v="2023-04-05T03:09:00"/>
        <d v="2023-04-05T00:02:00"/>
        <d v="2023-04-05T02:59:00"/>
        <d v="2023-04-05T02:05:00"/>
        <d v="2023-04-05T02:33:00"/>
        <d v="2023-04-05T03:26:00"/>
        <d v="2023-04-05T01:37:00"/>
        <d v="2023-04-05T00:32:00"/>
        <d v="2023-04-05T00:20:00"/>
        <d v="2023-04-05T03:10:00"/>
        <d v="2023-04-05T02:48:00"/>
        <d v="2023-04-05T02:11:00"/>
        <d v="2023-04-05T03:51:00"/>
        <d v="2023-04-05T02:41:00"/>
        <d v="2023-04-05T02:15:00"/>
        <d v="2023-04-05T00:38:00"/>
        <d v="2023-04-05T02:39:00"/>
        <d v="2023-04-05T00:29:00"/>
        <d v="2023-04-05T02:13:00"/>
        <d v="2023-04-05T00:56:00"/>
        <d v="2023-04-05T01:55:00"/>
        <d v="2023-04-05T02:47:00"/>
        <d v="2023-04-05T00:22:00"/>
        <d v="2023-04-05T02:36:00"/>
        <d v="2023-04-05T03:43:00"/>
        <d v="2023-04-05T00:39:00"/>
        <d v="2023-04-05T03:03:00"/>
        <d v="2023-04-05T03:25:00"/>
        <d v="2023-04-05T00:52:00"/>
        <d v="2023-04-05T03:14:00"/>
        <d v="2023-04-05T02:18:00"/>
        <d v="2023-04-05T00:36:00"/>
        <d v="2023-04-05T02:34:00"/>
        <d v="2023-04-05T01:08:00"/>
        <d v="2023-04-05T01:24:00"/>
        <d v="2023-04-05T03:11:00"/>
        <d v="2023-04-05T03:18:00"/>
        <d v="2023-04-05T00:10:00"/>
        <d v="2023-04-05T02:21:00"/>
        <d v="2023-04-05T03:33:00"/>
        <d v="2023-04-05T03:31:00"/>
        <d v="2023-04-05T01:14:00"/>
        <d v="2023-04-05T00:15:00"/>
        <d v="2023-04-05T03:53:00"/>
        <d v="2023-04-05T00:12:00"/>
        <d v="2023-04-05T03:02:00"/>
        <d v="2023-04-05T03:58:00"/>
        <d v="2023-04-05T00:00:00"/>
        <d v="2023-04-05T01:59:00"/>
        <d v="2023-04-05T01:04:00"/>
        <d v="2023-04-05T02:04:00"/>
        <d v="2023-04-05T01:15:00"/>
        <d v="2023-04-05T03:23:00"/>
        <d v="2023-04-05T01:01:00"/>
        <d v="2023-04-05T00:07:00"/>
        <d v="2023-04-05T01:17:00"/>
        <d v="2023-04-05T02:53:00"/>
        <d v="2023-04-05T03:42:00"/>
        <d v="2023-04-05T02:12:00"/>
        <d v="2023-04-05T03:48:00"/>
        <d v="2023-04-05T00:24:00"/>
        <d v="2023-04-05T03:27:00"/>
        <d v="2023-04-05T02:43:00"/>
        <d v="2023-04-05T00:53:00"/>
        <d v="2023-04-05T01:21:00"/>
        <d v="2023-04-05T01:11:00"/>
        <d v="2023-04-05T01:54:00"/>
        <d v="2023-04-05T02:42:00"/>
        <d v="2023-04-05T02:57:00"/>
        <d v="2023-04-05T01:41:00"/>
        <d v="2023-04-05T03:36:00"/>
        <d v="2023-04-05T03:57:00"/>
        <d v="2023-04-06T03:36:00"/>
        <d v="2023-04-06T01:52:00"/>
        <d v="2023-04-06T03:17:00"/>
        <d v="2023-04-06T00:03:00"/>
        <d v="2023-04-06T01:39:00"/>
        <d v="2023-04-06T00:01:00"/>
        <d v="2023-04-06T00:42:00"/>
        <d v="2023-04-06T03:26:00"/>
        <d v="2023-04-06T01:57:00"/>
        <d v="2023-04-06T00:41:00"/>
        <d v="2023-04-06T03:50:00"/>
        <d v="2023-04-06T01:33:00"/>
        <d v="2023-04-06T01:00:00"/>
        <d v="2023-04-06T02:47:00"/>
        <d v="2023-04-06T01:34:00"/>
        <d v="2023-04-06T00:00:00"/>
        <d v="2023-04-06T02:57:00"/>
        <d v="2023-04-06T03:20:00"/>
        <d v="2023-04-06T00:07:00"/>
        <d v="2023-04-06T01:03:00"/>
        <d v="2023-04-06T00:31:00"/>
        <d v="2023-04-06T01:28:00"/>
        <d v="2023-04-06T03:01:00"/>
        <d v="2023-04-06T02:34:00"/>
        <d v="2023-04-06T03:30:00"/>
        <d v="2023-04-06T00:17:00"/>
        <d v="2023-04-06T01:21:00"/>
        <d v="2023-04-06T01:17:00"/>
        <d v="2023-04-06T03:44:00"/>
        <d v="2023-04-06T00:45:00"/>
        <d v="2023-04-06T02:20:00"/>
        <d v="2023-04-06T02:10:00"/>
        <d v="2023-04-06T02:38:00"/>
        <d v="2023-04-06T02:01:00"/>
        <d v="2023-04-06T02:50:00"/>
        <d v="2023-04-06T03:12:00"/>
        <d v="2023-04-06T03:32:00"/>
        <d v="2023-04-06T01:38:00"/>
        <d v="2023-04-06T01:19:00"/>
        <d v="2023-04-06T00:58:00"/>
        <d v="2023-04-06T03:55:00"/>
        <d v="2023-04-06T01:35:00"/>
        <d v="2023-04-06T02:08:00"/>
        <d v="2023-04-06T00:48:00"/>
        <d v="2023-04-06T03:35:00"/>
        <d v="2023-04-06T00:43:00"/>
        <d v="2023-04-06T03:27:00"/>
        <d v="2023-04-06T03:41:00"/>
        <d v="2023-04-06T01:47:00"/>
        <d v="2023-04-06T01:58:00"/>
        <d v="2023-04-06T02:13:00"/>
        <d v="2023-04-06T03:03:00"/>
        <d v="2023-04-06T01:48:00"/>
        <d v="2023-04-06T03:14:00"/>
        <d v="2023-04-06T01:02:00"/>
        <d v="2023-04-06T00:57:00"/>
        <d v="2023-04-06T02:31:00"/>
        <d v="2023-04-06T00:24:00"/>
        <d v="2023-04-06T03:19:00"/>
        <d v="2023-04-06T03:51:00"/>
        <d v="2023-04-06T03:46:00"/>
        <d v="2023-04-06T00:33:00"/>
        <d v="2023-04-06T00:47:00"/>
        <d v="2023-04-06T02:39:00"/>
        <d v="2023-04-06T02:43:00"/>
        <d v="2023-04-06T00:55:00"/>
        <d v="2023-04-06T01:08:00"/>
        <d v="2023-04-06T02:58:00"/>
        <d v="2023-04-06T00:26:00"/>
        <d v="2023-04-06T02:45:00"/>
        <d v="2023-04-06T01:30:00"/>
        <d v="2023-04-06T01:59:00"/>
        <d v="2023-04-06T03:57:00"/>
        <d v="2023-04-06T03:52:00"/>
        <d v="2023-04-06T00:18:00"/>
        <d v="2023-04-06T00:14:00"/>
        <d v="2023-04-06T00:15:00"/>
        <d v="2023-04-06T01:13:00"/>
        <d v="2023-04-06T02:36:00"/>
        <d v="2023-04-06T03:04:00"/>
        <d v="2023-04-06T01:45:00"/>
        <d v="2023-04-06T02:40:00"/>
        <d v="2023-04-06T02:53:00"/>
        <d v="2023-04-06T01:36:00"/>
        <d v="2023-04-06T03:13:00"/>
        <d v="2023-04-06T02:11:00"/>
        <d v="2023-04-06T00:10:00"/>
        <d v="2023-04-06T00:06:00"/>
        <d v="2023-04-06T03:33:00"/>
        <d v="2023-04-06T03:48:00"/>
        <d v="2023-04-06T01:41:00"/>
        <d v="2023-04-06T01:23:00"/>
        <d v="2023-04-06T00:44:00"/>
        <d v="2023-04-06T03:38:00"/>
        <d v="2023-04-06T00:25:00"/>
        <d v="2023-04-06T00:51:00"/>
        <d v="2023-04-06T03:16:00"/>
        <d v="2023-04-06T00:34:00"/>
        <d v="2023-04-06T03:58:00"/>
        <d v="2023-04-06T01:18:00"/>
        <d v="2023-04-06T02:49:00"/>
        <d v="2023-04-06T01:24:00"/>
        <d v="2023-04-06T03:23:00"/>
        <d v="2023-04-06T02:12:00"/>
        <d v="2023-04-06T01:12:00"/>
        <d v="2023-04-06T02:32:00"/>
        <d v="2023-04-06T00:46:00"/>
        <d v="2023-04-06T01:20:00"/>
        <d v="2023-04-06T00:56:00"/>
        <d v="2023-04-06T00:16:00"/>
        <d v="2023-04-06T02:07:00"/>
        <d v="2023-04-06T01:56:00"/>
        <d v="2023-04-06T00:09:00"/>
        <d v="2023-04-06T02:23:00"/>
        <d v="2023-04-06T00:02:00"/>
        <d v="2023-04-06T00:21:00"/>
        <d v="2023-04-06T03:43:00"/>
        <d v="2023-04-06T01:55:00"/>
        <d v="2023-04-06T00:54:00"/>
        <d v="2023-04-06T02:17:00"/>
        <d v="2023-04-06T03:59:00"/>
        <d v="2023-04-06T02:55:00"/>
        <d v="2023-04-06T02:59:00"/>
        <d v="2023-04-07T03:33:00"/>
        <d v="2023-04-07T02:04:00"/>
        <d v="2023-04-07T00:06:00"/>
        <d v="2023-04-07T02:31:00"/>
        <d v="2023-04-07T00:02:00"/>
        <d v="2023-04-07T01:15:00"/>
        <d v="2023-04-07T03:36:00"/>
        <d v="2023-04-07T00:51:00"/>
        <d v="2023-04-07T01:43:00"/>
        <d v="2023-04-07T02:50:00"/>
        <d v="2023-04-07T01:56:00"/>
        <d v="2023-04-07T03:22:00"/>
        <d v="2023-04-07T02:01:00"/>
        <d v="2023-04-07T01:09:00"/>
        <d v="2023-04-07T01:35:00"/>
        <d v="2023-04-07T02:05:00"/>
        <d v="2023-04-07T01:04:00"/>
        <d v="2023-04-07T03:39:00"/>
        <d v="2023-04-07T01:01:00"/>
        <d v="2023-04-07T01:52:00"/>
        <d v="2023-04-07T02:18:00"/>
        <d v="2023-04-07T01:24:00"/>
        <d v="2023-04-07T00:37:00"/>
        <d v="2023-04-07T00:03:00"/>
        <d v="2023-04-07T00:54:00"/>
        <d v="2023-04-07T00:28:00"/>
        <d v="2023-04-07T00:34:00"/>
        <d v="2023-04-07T03:01:00"/>
        <d v="2023-04-07T01:23:00"/>
        <d v="2023-04-07T02:56:00"/>
        <d v="2023-04-07T01:26:00"/>
        <d v="2023-04-07T03:56:00"/>
        <d v="2023-04-07T03:29:00"/>
        <d v="2023-04-07T01:12:00"/>
        <d v="2023-04-07T01:54:00"/>
        <d v="2023-04-07T03:26:00"/>
        <d v="2023-04-07T00:36:00"/>
        <d v="2023-04-07T02:43:00"/>
        <d v="2023-04-07T00:53:00"/>
        <d v="2023-04-07T03:44:00"/>
        <d v="2023-04-07T01:51:00"/>
        <d v="2023-04-07T02:02:00"/>
        <d v="2023-04-07T02:16:00"/>
        <d v="2023-04-07T03:48:00"/>
        <d v="2023-04-07T02:30:00"/>
        <d v="2023-04-07T00:23:00"/>
        <d v="2023-04-07T03:20:00"/>
        <d v="2023-04-07T00:17:00"/>
        <d v="2023-04-07T01:40:00"/>
        <d v="2023-04-07T01:48:00"/>
        <d v="2023-04-07T01:14:00"/>
        <d v="2023-04-07T03:05:00"/>
        <d v="2023-04-07T01:55:00"/>
        <d v="2023-04-07T02:28:00"/>
        <d v="2023-04-07T00:15:00"/>
        <d v="2023-04-07T02:21:00"/>
        <d v="2023-04-07T01:45:00"/>
        <d v="2023-04-07T01:47:00"/>
        <d v="2023-04-07T03:18:00"/>
        <d v="2023-04-07T01:18:00"/>
        <d v="2023-04-07T02:13:00"/>
        <d v="2023-04-07T03:53:00"/>
        <d v="2023-04-07T02:51:00"/>
        <d v="2023-04-07T00:31:00"/>
        <d v="2023-04-07T02:06:00"/>
        <d v="2023-04-07T02:49:00"/>
        <d v="2023-04-07T00:29:00"/>
        <d v="2023-04-07T03:16:00"/>
        <d v="2023-04-07T03:17:00"/>
        <d v="2023-04-07T03:40:00"/>
        <d v="2023-04-07T02:27:00"/>
        <d v="2023-04-07T01:08:00"/>
        <d v="2023-04-07T00:39:00"/>
        <d v="2023-04-07T03:49:00"/>
        <d v="2023-04-07T03:47:00"/>
        <d v="2023-04-07T01:59:00"/>
        <d v="2023-04-07T02:34:00"/>
        <d v="2023-04-07T03:10:00"/>
        <d v="2023-04-07T02:53:00"/>
        <d v="2023-04-07T02:32:00"/>
        <d v="2023-04-07T01:21:00"/>
        <d v="2023-04-07T01:46:00"/>
        <d v="2023-04-07T01:32:00"/>
        <d v="2023-04-07T03:21:00"/>
        <d v="2023-04-07T00:40:00"/>
        <d v="2023-04-07T00:25:00"/>
        <d v="2023-04-07T02:39:00"/>
        <d v="2023-04-07T03:30:00"/>
        <d v="2023-04-07T00:24:00"/>
        <d v="2023-04-07T01:34:00"/>
      </sharedItems>
    </cacheField>
    <cacheField name="TIEMPO DE PERMANENCIA" numFmtId="165">
      <sharedItems containsSemiMixedTypes="0" containsNonDate="0" containsDate="1" containsString="0" minDate="1899-12-30T01:01:00" maxDate="1899-12-30T04:14:00"/>
    </cacheField>
    <cacheField name="TIEMPO PREPARACIÓN" numFmtId="165">
      <sharedItems containsSemiMixedTypes="0" containsNonDate="0" containsDate="1" containsString="0" minDate="1899-12-30T00:05:00" maxDate="1899-12-30T03:23:00"/>
    </cacheField>
    <cacheField name="TIEMPO DEGUSTACIÓN" numFmtId="165">
      <sharedItems containsDate="1" containsMixedTypes="1" minDate="1899-12-30T00:00:00" maxDate="1899-12-30T04:04:00"/>
    </cacheField>
    <cacheField name="CUENTA COBRADA" numFmtId="0">
      <sharedItems count="2">
        <s v="SI"/>
        <s v="NO"/>
      </sharedItems>
    </cacheField>
    <cacheField name="MARGEN FACTURADO + PROPINA" numFmtId="0" formula="'MONTO TOTAL DE LA CUENTA'+PROPINA" databaseField="0"/>
    <cacheField name="FACTURACI" numFmtId="0" formula=" 0" databaseField="0"/>
    <cacheField name="FACTURACION + PROPINAS" numFmtId="0" formula="'MONTO TOTAL DE LA CUENTA'+PROPINA" databaseField="0"/>
  </cacheFields>
  <extLst>
    <ext xmlns:x14="http://schemas.microsoft.com/office/spreadsheetml/2009/9/main" uri="{725AE2AE-9491-48be-B2B4-4EB974FC3084}">
      <x14:pivotCacheDefinition pivotCacheId="12535883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3">
  <r>
    <x v="0"/>
    <n v="10"/>
    <s v="Plato_7"/>
    <s v="Descripción del Plato_7"/>
    <n v="14"/>
    <n v="24"/>
    <n v="2"/>
    <d v="1899-12-30T00:25:00"/>
    <s v="Ninguna"/>
    <n v="20"/>
    <n v="48"/>
    <n v="0.41666666666666669"/>
    <n v="28"/>
  </r>
  <r>
    <x v="0"/>
    <n v="10"/>
    <s v="Plato_2"/>
    <s v="Descripción del Plato_2"/>
    <n v="18"/>
    <n v="30"/>
    <n v="3"/>
    <d v="1899-12-30T00:32:00"/>
    <s v="Sin cebolla"/>
    <n v="36"/>
    <n v="90"/>
    <n v="0.4"/>
    <n v="54"/>
  </r>
  <r>
    <x v="1"/>
    <n v="6"/>
    <s v="Plato_17"/>
    <s v="Descripción del Plato_17"/>
    <n v="19"/>
    <n v="31"/>
    <n v="1"/>
    <d v="1899-12-30T00:51:00"/>
    <s v="Ninguna"/>
    <n v="12"/>
    <n v="31"/>
    <n v="0.38709677419354838"/>
    <n v="19"/>
  </r>
  <r>
    <x v="1"/>
    <n v="6"/>
    <s v="Plato_6"/>
    <s v="Descripción del Plato_6"/>
    <n v="16"/>
    <n v="27"/>
    <n v="1"/>
    <d v="1899-12-30T00:34:00"/>
    <s v="Sin cebolla"/>
    <n v="11"/>
    <n v="27"/>
    <n v="0.40740740740740738"/>
    <n v="16"/>
  </r>
  <r>
    <x v="2"/>
    <n v="20"/>
    <s v="Plato_20"/>
    <s v="Descripción del Plato_20"/>
    <n v="25"/>
    <n v="40"/>
    <n v="1"/>
    <d v="1899-12-30T00:09:00"/>
    <s v="Sin cebolla"/>
    <n v="15"/>
    <n v="40"/>
    <n v="0.375"/>
    <n v="25"/>
  </r>
  <r>
    <x v="2"/>
    <n v="20"/>
    <s v="Plato_17"/>
    <s v="Descripción del Plato_17"/>
    <n v="19"/>
    <n v="31"/>
    <n v="1"/>
    <d v="1899-12-30T00:27:00"/>
    <s v="Ninguna"/>
    <n v="12"/>
    <n v="31"/>
    <n v="0.38709677419354838"/>
    <n v="19"/>
  </r>
  <r>
    <x v="2"/>
    <n v="20"/>
    <s v="Plato_19"/>
    <s v="Descripción del Plato_19"/>
    <n v="22"/>
    <n v="36"/>
    <n v="1"/>
    <d v="1899-12-30T00:36:00"/>
    <s v="Ninguna"/>
    <n v="14"/>
    <n v="36"/>
    <n v="0.3888888888888889"/>
    <n v="22"/>
  </r>
  <r>
    <x v="2"/>
    <n v="20"/>
    <s v="Plato_9"/>
    <s v="Descripción del Plato_9"/>
    <n v="17"/>
    <n v="29"/>
    <n v="2"/>
    <d v="1899-12-30T00:54:00"/>
    <s v="Sin cebolla"/>
    <n v="24"/>
    <n v="58"/>
    <n v="0.41379310344827586"/>
    <n v="34"/>
  </r>
  <r>
    <x v="3"/>
    <n v="3"/>
    <s v="Plato_11"/>
    <s v="Descripción del Plato_11"/>
    <n v="20"/>
    <n v="33"/>
    <n v="3"/>
    <d v="1899-12-30T00:23:00"/>
    <s v="Sin cebolla"/>
    <n v="39"/>
    <n v="99"/>
    <n v="0.39393939393939392"/>
    <n v="60"/>
  </r>
  <r>
    <x v="3"/>
    <n v="3"/>
    <s v="Plato_16"/>
    <s v="Descripción del Plato_16"/>
    <n v="16"/>
    <n v="28"/>
    <n v="3"/>
    <d v="1899-12-30T00:17:00"/>
    <s v="Ninguna"/>
    <n v="36"/>
    <n v="84"/>
    <n v="0.42857142857142855"/>
    <n v="48"/>
  </r>
  <r>
    <x v="4"/>
    <n v="8"/>
    <s v="Plato_12"/>
    <s v="Descripción del Plato_12"/>
    <n v="11"/>
    <n v="19"/>
    <n v="1"/>
    <d v="1899-12-30T00:08:00"/>
    <s v="Ninguna"/>
    <n v="8"/>
    <n v="19"/>
    <n v="0.42105263157894735"/>
    <n v="11"/>
  </r>
  <r>
    <x v="4"/>
    <n v="8"/>
    <s v="Plato_7"/>
    <s v="Descripción del Plato_7"/>
    <n v="14"/>
    <n v="24"/>
    <n v="2"/>
    <d v="1899-12-30T00:09:00"/>
    <s v="Sin cebolla"/>
    <n v="20"/>
    <n v="48"/>
    <n v="0.41666666666666669"/>
    <n v="28"/>
  </r>
  <r>
    <x v="5"/>
    <n v="7"/>
    <s v="Plato_8"/>
    <s v="Descripción del Plato_8"/>
    <n v="21"/>
    <n v="35"/>
    <n v="2"/>
    <d v="1899-12-30T00:11:00"/>
    <s v="Sin cebolla"/>
    <n v="28"/>
    <n v="70"/>
    <n v="0.4"/>
    <n v="42"/>
  </r>
  <r>
    <x v="6"/>
    <n v="17"/>
    <s v="Plato_15"/>
    <s v="Descripción del Plato_15"/>
    <n v="19"/>
    <n v="32"/>
    <n v="2"/>
    <d v="1899-12-30T00:15:00"/>
    <s v="Sin cebolla"/>
    <n v="26"/>
    <n v="64"/>
    <n v="0.40625"/>
    <n v="38"/>
  </r>
  <r>
    <x v="6"/>
    <n v="17"/>
    <s v="Plato_19"/>
    <s v="Descripción del Plato_19"/>
    <n v="22"/>
    <n v="36"/>
    <n v="3"/>
    <d v="1899-12-30T00:26:00"/>
    <s v="Ninguna"/>
    <n v="42"/>
    <n v="108"/>
    <n v="0.3888888888888889"/>
    <n v="66"/>
  </r>
  <r>
    <x v="7"/>
    <n v="11"/>
    <s v="Plato_5"/>
    <s v="Descripción del Plato_5"/>
    <n v="13"/>
    <n v="22"/>
    <n v="3"/>
    <d v="1899-12-30T00:11:00"/>
    <s v="Ninguna"/>
    <n v="27"/>
    <n v="66"/>
    <n v="0.40909090909090912"/>
    <n v="39"/>
  </r>
  <r>
    <x v="7"/>
    <n v="11"/>
    <s v="Plato_16"/>
    <s v="Descripción del Plato_16"/>
    <n v="16"/>
    <n v="28"/>
    <n v="2"/>
    <d v="1899-12-30T00:08:00"/>
    <s v="Ninguna"/>
    <n v="24"/>
    <n v="56"/>
    <n v="0.42857142857142855"/>
    <n v="32"/>
  </r>
  <r>
    <x v="7"/>
    <n v="11"/>
    <s v="Plato_20"/>
    <s v="Descripción del Plato_20"/>
    <n v="25"/>
    <n v="40"/>
    <n v="3"/>
    <d v="1899-12-30T00:36:00"/>
    <s v="Ninguna"/>
    <n v="45"/>
    <n v="120"/>
    <n v="0.375"/>
    <n v="75"/>
  </r>
  <r>
    <x v="8"/>
    <n v="15"/>
    <s v="Plato_2"/>
    <s v="Descripción del Plato_2"/>
    <n v="18"/>
    <n v="30"/>
    <n v="1"/>
    <d v="1899-12-30T00:51:00"/>
    <s v="Ninguna"/>
    <n v="12"/>
    <n v="30"/>
    <n v="0.4"/>
    <n v="18"/>
  </r>
  <r>
    <x v="8"/>
    <n v="15"/>
    <s v="Plato_7"/>
    <s v="Descripción del Plato_7"/>
    <n v="14"/>
    <n v="24"/>
    <n v="1"/>
    <d v="1899-12-30T00:49:00"/>
    <s v="Sin cebolla"/>
    <n v="10"/>
    <n v="24"/>
    <n v="0.41666666666666669"/>
    <n v="14"/>
  </r>
  <r>
    <x v="8"/>
    <n v="15"/>
    <s v="Plato_12"/>
    <s v="Descripción del Plato_12"/>
    <n v="11"/>
    <n v="19"/>
    <n v="1"/>
    <d v="1899-12-30T00:15:00"/>
    <s v="Ninguna"/>
    <n v="8"/>
    <n v="19"/>
    <n v="0.42105263157894735"/>
    <n v="11"/>
  </r>
  <r>
    <x v="8"/>
    <n v="15"/>
    <s v="Plato_15"/>
    <s v="Descripción del Plato_15"/>
    <n v="19"/>
    <n v="32"/>
    <n v="3"/>
    <d v="1899-12-30T00:31:00"/>
    <s v="Ninguna"/>
    <n v="39"/>
    <n v="96"/>
    <n v="0.40625"/>
    <n v="57"/>
  </r>
  <r>
    <x v="9"/>
    <n v="17"/>
    <s v="Plato_18"/>
    <s v="Descripción del Plato_18"/>
    <n v="20"/>
    <n v="34"/>
    <n v="2"/>
    <d v="1899-12-30T00:10:00"/>
    <s v="Sin cebolla"/>
    <n v="28"/>
    <n v="68"/>
    <n v="0.41176470588235292"/>
    <n v="40"/>
  </r>
  <r>
    <x v="9"/>
    <n v="17"/>
    <s v="Plato_20"/>
    <s v="Descripción del Plato_20"/>
    <n v="25"/>
    <n v="40"/>
    <n v="2"/>
    <d v="1899-12-30T00:19:00"/>
    <s v="Ninguna"/>
    <n v="30"/>
    <n v="80"/>
    <n v="0.375"/>
    <n v="50"/>
  </r>
  <r>
    <x v="10"/>
    <n v="14"/>
    <s v="Plato_16"/>
    <s v="Descripción del Plato_16"/>
    <n v="16"/>
    <n v="28"/>
    <n v="1"/>
    <d v="1899-12-30T00:32:00"/>
    <s v="Sin cebolla"/>
    <n v="12"/>
    <n v="28"/>
    <n v="0.42857142857142855"/>
    <n v="16"/>
  </r>
  <r>
    <x v="10"/>
    <n v="14"/>
    <s v="Plato_2"/>
    <s v="Descripción del Plato_2"/>
    <n v="18"/>
    <n v="30"/>
    <n v="2"/>
    <d v="1899-12-30T00:24:00"/>
    <s v="Sin cebolla"/>
    <n v="24"/>
    <n v="60"/>
    <n v="0.4"/>
    <n v="36"/>
  </r>
  <r>
    <x v="11"/>
    <n v="14"/>
    <s v="Plato_16"/>
    <s v="Descripción del Plato_16"/>
    <n v="16"/>
    <n v="28"/>
    <n v="1"/>
    <d v="1899-12-30T00:05:00"/>
    <s v="Sin cebolla"/>
    <n v="12"/>
    <n v="28"/>
    <n v="0.42857142857142855"/>
    <n v="16"/>
  </r>
  <r>
    <x v="11"/>
    <n v="14"/>
    <s v="Plato_19"/>
    <s v="Descripción del Plato_19"/>
    <n v="22"/>
    <n v="36"/>
    <n v="3"/>
    <d v="1899-12-30T00:44:00"/>
    <s v="Ninguna"/>
    <n v="42"/>
    <n v="108"/>
    <n v="0.3888888888888889"/>
    <n v="66"/>
  </r>
  <r>
    <x v="11"/>
    <n v="14"/>
    <s v="Plato_8"/>
    <s v="Descripción del Plato_8"/>
    <n v="21"/>
    <n v="35"/>
    <n v="2"/>
    <d v="1899-12-30T00:06:00"/>
    <s v="Ninguna"/>
    <n v="28"/>
    <n v="70"/>
    <n v="0.4"/>
    <n v="42"/>
  </r>
  <r>
    <x v="11"/>
    <n v="14"/>
    <s v="Plato_20"/>
    <s v="Descripción del Plato_20"/>
    <n v="25"/>
    <n v="40"/>
    <n v="3"/>
    <d v="1899-12-30T00:40:00"/>
    <s v="Ninguna"/>
    <n v="45"/>
    <n v="120"/>
    <n v="0.375"/>
    <n v="75"/>
  </r>
  <r>
    <x v="12"/>
    <n v="2"/>
    <s v="Plato_9"/>
    <s v="Descripción del Plato_9"/>
    <n v="17"/>
    <n v="29"/>
    <n v="3"/>
    <d v="1899-12-30T00:59:00"/>
    <s v="Sin cebolla"/>
    <n v="36"/>
    <n v="87"/>
    <n v="0.41379310344827586"/>
    <n v="51"/>
  </r>
  <r>
    <x v="13"/>
    <n v="16"/>
    <s v="Plato_3"/>
    <s v="Descripción del Plato_3"/>
    <n v="12"/>
    <n v="20"/>
    <n v="1"/>
    <d v="1899-12-30T00:36:00"/>
    <s v="Ninguna"/>
    <n v="8"/>
    <n v="20"/>
    <n v="0.4"/>
    <n v="12"/>
  </r>
  <r>
    <x v="13"/>
    <n v="16"/>
    <s v="Plato_11"/>
    <s v="Descripción del Plato_11"/>
    <n v="20"/>
    <n v="33"/>
    <n v="1"/>
    <d v="1899-12-30T00:26:00"/>
    <s v="Ninguna"/>
    <n v="13"/>
    <n v="33"/>
    <n v="0.39393939393939392"/>
    <n v="20"/>
  </r>
  <r>
    <x v="13"/>
    <n v="16"/>
    <s v="Plato_14"/>
    <s v="Descripción del Plato_14"/>
    <n v="14"/>
    <n v="23"/>
    <n v="2"/>
    <d v="1899-12-30T00:44:00"/>
    <s v="Sin cebolla"/>
    <n v="18"/>
    <n v="46"/>
    <n v="0.39130434782608697"/>
    <n v="28"/>
  </r>
  <r>
    <x v="13"/>
    <n v="16"/>
    <s v="Plato_2"/>
    <s v="Descripción del Plato_2"/>
    <n v="18"/>
    <n v="30"/>
    <n v="1"/>
    <d v="1899-12-30T00:48:00"/>
    <s v="Ninguna"/>
    <n v="12"/>
    <n v="30"/>
    <n v="0.4"/>
    <n v="18"/>
  </r>
  <r>
    <x v="14"/>
    <n v="6"/>
    <s v="Plato_16"/>
    <s v="Descripción del Plato_16"/>
    <n v="16"/>
    <n v="28"/>
    <n v="2"/>
    <d v="1899-12-30T00:25:00"/>
    <s v="Ninguna"/>
    <n v="24"/>
    <n v="56"/>
    <n v="0.42857142857142855"/>
    <n v="32"/>
  </r>
  <r>
    <x v="14"/>
    <n v="6"/>
    <s v="Plato_13"/>
    <s v="Descripción del Plato_13"/>
    <n v="13"/>
    <n v="21"/>
    <n v="3"/>
    <d v="1899-12-30T00:27:00"/>
    <s v="Ninguna"/>
    <n v="24"/>
    <n v="63"/>
    <n v="0.38095238095238093"/>
    <n v="39"/>
  </r>
  <r>
    <x v="14"/>
    <n v="6"/>
    <s v="Plato_8"/>
    <s v="Descripción del Plato_8"/>
    <n v="21"/>
    <n v="35"/>
    <n v="3"/>
    <d v="1899-12-30T00:51:00"/>
    <s v="Ninguna"/>
    <n v="42"/>
    <n v="105"/>
    <n v="0.4"/>
    <n v="63"/>
  </r>
  <r>
    <x v="15"/>
    <n v="20"/>
    <s v="Plato_16"/>
    <s v="Descripción del Plato_16"/>
    <n v="16"/>
    <n v="28"/>
    <n v="1"/>
    <d v="1899-12-30T00:38:00"/>
    <s v="Ninguna"/>
    <n v="12"/>
    <n v="28"/>
    <n v="0.42857142857142855"/>
    <n v="16"/>
  </r>
  <r>
    <x v="16"/>
    <n v="14"/>
    <s v="Plato_8"/>
    <s v="Descripción del Plato_8"/>
    <n v="21"/>
    <n v="35"/>
    <n v="1"/>
    <d v="1899-12-30T00:43:00"/>
    <s v="Sin cebolla"/>
    <n v="14"/>
    <n v="35"/>
    <n v="0.4"/>
    <n v="21"/>
  </r>
  <r>
    <x v="16"/>
    <n v="14"/>
    <s v="Plato_4"/>
    <s v="Descripción del Plato_4"/>
    <n v="10"/>
    <n v="18"/>
    <n v="2"/>
    <d v="1899-12-30T00:58:00"/>
    <s v="Ninguna"/>
    <n v="16"/>
    <n v="36"/>
    <n v="0.44444444444444442"/>
    <n v="20"/>
  </r>
  <r>
    <x v="16"/>
    <n v="14"/>
    <s v="Plato_5"/>
    <s v="Descripción del Plato_5"/>
    <n v="13"/>
    <n v="22"/>
    <n v="3"/>
    <d v="1899-12-30T00:57:00"/>
    <s v="Sin cebolla"/>
    <n v="27"/>
    <n v="66"/>
    <n v="0.40909090909090912"/>
    <n v="39"/>
  </r>
  <r>
    <x v="17"/>
    <n v="9"/>
    <s v="Plato_9"/>
    <s v="Descripción del Plato_9"/>
    <n v="17"/>
    <n v="29"/>
    <n v="1"/>
    <d v="1899-12-30T00:23:00"/>
    <s v="Ninguna"/>
    <n v="12"/>
    <n v="29"/>
    <n v="0.41379310344827586"/>
    <n v="17"/>
  </r>
  <r>
    <x v="17"/>
    <n v="9"/>
    <s v="Plato_20"/>
    <s v="Descripción del Plato_20"/>
    <n v="25"/>
    <n v="40"/>
    <n v="2"/>
    <d v="1899-12-30T00:54:00"/>
    <s v="Ninguna"/>
    <n v="30"/>
    <n v="80"/>
    <n v="0.375"/>
    <n v="50"/>
  </r>
  <r>
    <x v="17"/>
    <n v="9"/>
    <s v="Plato_10"/>
    <s v="Descripción del Plato_10"/>
    <n v="15"/>
    <n v="26"/>
    <n v="3"/>
    <d v="1899-12-30T00:23:00"/>
    <s v="Ninguna"/>
    <n v="33"/>
    <n v="78"/>
    <n v="0.42307692307692307"/>
    <n v="45"/>
  </r>
  <r>
    <x v="17"/>
    <n v="9"/>
    <s v="Plato_15"/>
    <s v="Descripción del Plato_15"/>
    <n v="19"/>
    <n v="32"/>
    <n v="2"/>
    <d v="1899-12-30T00:34:00"/>
    <s v="Ninguna"/>
    <n v="26"/>
    <n v="64"/>
    <n v="0.40625"/>
    <n v="38"/>
  </r>
  <r>
    <x v="18"/>
    <n v="18"/>
    <s v="Plato_20"/>
    <s v="Descripción del Plato_20"/>
    <n v="25"/>
    <n v="40"/>
    <n v="2"/>
    <d v="1899-12-30T00:44:00"/>
    <s v="Sin cebolla"/>
    <n v="30"/>
    <n v="80"/>
    <n v="0.375"/>
    <n v="50"/>
  </r>
  <r>
    <x v="19"/>
    <n v="8"/>
    <s v="Plato_8"/>
    <s v="Descripción del Plato_8"/>
    <n v="21"/>
    <n v="35"/>
    <n v="3"/>
    <d v="1899-12-30T00:50:00"/>
    <s v="Sin cebolla"/>
    <n v="42"/>
    <n v="105"/>
    <n v="0.4"/>
    <n v="63"/>
  </r>
  <r>
    <x v="19"/>
    <n v="8"/>
    <s v="Plato_1"/>
    <s v="Descripción del Plato_1"/>
    <n v="15"/>
    <n v="25"/>
    <n v="2"/>
    <d v="1899-12-30T00:06:00"/>
    <s v="Sin cebolla"/>
    <n v="20"/>
    <n v="50"/>
    <n v="0.4"/>
    <n v="30"/>
  </r>
  <r>
    <x v="19"/>
    <n v="8"/>
    <s v="Plato_14"/>
    <s v="Descripción del Plato_14"/>
    <n v="14"/>
    <n v="23"/>
    <n v="1"/>
    <d v="1899-12-30T00:14:00"/>
    <s v="Sin cebolla"/>
    <n v="9"/>
    <n v="23"/>
    <n v="0.39130434782608697"/>
    <n v="14"/>
  </r>
  <r>
    <x v="20"/>
    <n v="12"/>
    <s v="Plato_20"/>
    <s v="Descripción del Plato_20"/>
    <n v="25"/>
    <n v="40"/>
    <n v="3"/>
    <d v="1899-12-30T00:20:00"/>
    <s v="Ninguna"/>
    <n v="45"/>
    <n v="120"/>
    <n v="0.375"/>
    <n v="75"/>
  </r>
  <r>
    <x v="20"/>
    <n v="12"/>
    <s v="Plato_3"/>
    <s v="Descripción del Plato_3"/>
    <n v="12"/>
    <n v="20"/>
    <n v="2"/>
    <d v="1899-12-30T00:43:00"/>
    <s v="Ninguna"/>
    <n v="16"/>
    <n v="40"/>
    <n v="0.4"/>
    <n v="24"/>
  </r>
  <r>
    <x v="20"/>
    <n v="12"/>
    <s v="Plato_15"/>
    <s v="Descripción del Plato_15"/>
    <n v="19"/>
    <n v="32"/>
    <n v="2"/>
    <d v="1899-12-30T00:44:00"/>
    <s v="Sin cebolla"/>
    <n v="26"/>
    <n v="64"/>
    <n v="0.40625"/>
    <n v="38"/>
  </r>
  <r>
    <x v="20"/>
    <n v="12"/>
    <s v="Plato_1"/>
    <s v="Descripción del Plato_1"/>
    <n v="15"/>
    <n v="25"/>
    <n v="2"/>
    <d v="1899-12-30T00:45:00"/>
    <s v="Sin cebolla"/>
    <n v="20"/>
    <n v="50"/>
    <n v="0.4"/>
    <n v="30"/>
  </r>
  <r>
    <x v="21"/>
    <n v="15"/>
    <s v="Plato_4"/>
    <s v="Descripción del Plato_4"/>
    <n v="10"/>
    <n v="18"/>
    <n v="1"/>
    <d v="1899-12-30T00:32:00"/>
    <s v="Ninguna"/>
    <n v="8"/>
    <n v="18"/>
    <n v="0.44444444444444442"/>
    <n v="10"/>
  </r>
  <r>
    <x v="21"/>
    <n v="15"/>
    <s v="Plato_18"/>
    <s v="Descripción del Plato_18"/>
    <n v="20"/>
    <n v="34"/>
    <n v="3"/>
    <d v="1899-12-30T00:19:00"/>
    <s v="Ninguna"/>
    <n v="42"/>
    <n v="102"/>
    <n v="0.41176470588235292"/>
    <n v="60"/>
  </r>
  <r>
    <x v="21"/>
    <n v="15"/>
    <s v="Plato_9"/>
    <s v="Descripción del Plato_9"/>
    <n v="17"/>
    <n v="29"/>
    <n v="2"/>
    <d v="1899-12-30T00:13:00"/>
    <s v="Sin cebolla"/>
    <n v="24"/>
    <n v="58"/>
    <n v="0.41379310344827586"/>
    <n v="34"/>
  </r>
  <r>
    <x v="21"/>
    <n v="15"/>
    <s v="Plato_8"/>
    <s v="Descripción del Plato_8"/>
    <n v="21"/>
    <n v="35"/>
    <n v="1"/>
    <d v="1899-12-30T00:59:00"/>
    <s v="Sin cebolla"/>
    <n v="14"/>
    <n v="35"/>
    <n v="0.4"/>
    <n v="21"/>
  </r>
  <r>
    <x v="22"/>
    <n v="1"/>
    <s v="Plato_12"/>
    <s v="Descripción del Plato_12"/>
    <n v="11"/>
    <n v="19"/>
    <n v="3"/>
    <d v="1899-12-30T00:46:00"/>
    <s v="Sin cebolla"/>
    <n v="24"/>
    <n v="57"/>
    <n v="0.42105263157894735"/>
    <n v="33"/>
  </r>
  <r>
    <x v="22"/>
    <n v="1"/>
    <s v="Plato_6"/>
    <s v="Descripción del Plato_6"/>
    <n v="16"/>
    <n v="27"/>
    <n v="3"/>
    <d v="1899-12-30T00:17:00"/>
    <s v="Sin cebolla"/>
    <n v="33"/>
    <n v="81"/>
    <n v="0.40740740740740738"/>
    <n v="48"/>
  </r>
  <r>
    <x v="23"/>
    <n v="5"/>
    <s v="Plato_10"/>
    <s v="Descripción del Plato_10"/>
    <n v="15"/>
    <n v="26"/>
    <n v="3"/>
    <d v="1899-12-30T00:45:00"/>
    <s v="Ninguna"/>
    <n v="33"/>
    <n v="78"/>
    <n v="0.42307692307692307"/>
    <n v="45"/>
  </r>
  <r>
    <x v="23"/>
    <n v="5"/>
    <s v="Plato_9"/>
    <s v="Descripción del Plato_9"/>
    <n v="17"/>
    <n v="29"/>
    <n v="1"/>
    <d v="1899-12-30T00:46:00"/>
    <s v="Ninguna"/>
    <n v="12"/>
    <n v="29"/>
    <n v="0.41379310344827586"/>
    <n v="17"/>
  </r>
  <r>
    <x v="23"/>
    <n v="5"/>
    <s v="Plato_14"/>
    <s v="Descripción del Plato_14"/>
    <n v="14"/>
    <n v="23"/>
    <n v="2"/>
    <d v="1899-12-30T00:42:00"/>
    <s v="Sin cebolla"/>
    <n v="18"/>
    <n v="46"/>
    <n v="0.39130434782608697"/>
    <n v="28"/>
  </r>
  <r>
    <x v="23"/>
    <n v="5"/>
    <s v="Plato_20"/>
    <s v="Descripción del Plato_20"/>
    <n v="25"/>
    <n v="40"/>
    <n v="2"/>
    <d v="1899-12-30T00:47:00"/>
    <s v="Sin cebolla"/>
    <n v="30"/>
    <n v="80"/>
    <n v="0.375"/>
    <n v="50"/>
  </r>
  <r>
    <x v="24"/>
    <n v="12"/>
    <s v="Plato_18"/>
    <s v="Descripción del Plato_18"/>
    <n v="20"/>
    <n v="34"/>
    <n v="1"/>
    <d v="1899-12-30T00:35:00"/>
    <s v="Sin cebolla"/>
    <n v="14"/>
    <n v="34"/>
    <n v="0.41176470588235292"/>
    <n v="20"/>
  </r>
  <r>
    <x v="25"/>
    <n v="18"/>
    <s v="Plato_4"/>
    <s v="Descripción del Plato_4"/>
    <n v="10"/>
    <n v="18"/>
    <n v="2"/>
    <d v="1899-12-30T00:13:00"/>
    <s v="Sin cebolla"/>
    <n v="16"/>
    <n v="36"/>
    <n v="0.44444444444444442"/>
    <n v="20"/>
  </r>
  <r>
    <x v="25"/>
    <n v="18"/>
    <s v="Plato_13"/>
    <s v="Descripción del Plato_13"/>
    <n v="13"/>
    <n v="21"/>
    <n v="2"/>
    <d v="1899-12-30T00:54:00"/>
    <s v="Ninguna"/>
    <n v="16"/>
    <n v="42"/>
    <n v="0.38095238095238093"/>
    <n v="26"/>
  </r>
  <r>
    <x v="25"/>
    <n v="18"/>
    <s v="Plato_7"/>
    <s v="Descripción del Plato_7"/>
    <n v="14"/>
    <n v="24"/>
    <n v="2"/>
    <d v="1899-12-30T00:42:00"/>
    <s v="Sin cebolla"/>
    <n v="20"/>
    <n v="48"/>
    <n v="0.41666666666666669"/>
    <n v="28"/>
  </r>
  <r>
    <x v="26"/>
    <n v="4"/>
    <s v="Plato_8"/>
    <s v="Descripción del Plato_8"/>
    <n v="21"/>
    <n v="35"/>
    <n v="1"/>
    <d v="1899-12-30T00:17:00"/>
    <s v="Ninguna"/>
    <n v="14"/>
    <n v="35"/>
    <n v="0.4"/>
    <n v="21"/>
  </r>
  <r>
    <x v="26"/>
    <n v="4"/>
    <s v="Plato_10"/>
    <s v="Descripción del Plato_10"/>
    <n v="15"/>
    <n v="26"/>
    <n v="1"/>
    <d v="1899-12-30T00:38:00"/>
    <s v="Sin cebolla"/>
    <n v="11"/>
    <n v="26"/>
    <n v="0.42307692307692307"/>
    <n v="15"/>
  </r>
  <r>
    <x v="27"/>
    <n v="2"/>
    <s v="Plato_4"/>
    <s v="Descripción del Plato_4"/>
    <n v="10"/>
    <n v="18"/>
    <n v="2"/>
    <d v="1899-12-30T00:17:00"/>
    <s v="Sin cebolla"/>
    <n v="16"/>
    <n v="36"/>
    <n v="0.44444444444444442"/>
    <n v="20"/>
  </r>
  <r>
    <x v="27"/>
    <n v="2"/>
    <s v="Plato_9"/>
    <s v="Descripción del Plato_9"/>
    <n v="17"/>
    <n v="29"/>
    <n v="2"/>
    <d v="1899-12-30T00:39:00"/>
    <s v="Sin cebolla"/>
    <n v="24"/>
    <n v="58"/>
    <n v="0.41379310344827586"/>
    <n v="34"/>
  </r>
  <r>
    <x v="28"/>
    <n v="20"/>
    <s v="Plato_1"/>
    <s v="Descripción del Plato_1"/>
    <n v="15"/>
    <n v="25"/>
    <n v="3"/>
    <d v="1899-12-30T00:22:00"/>
    <s v="Sin cebolla"/>
    <n v="30"/>
    <n v="75"/>
    <n v="0.4"/>
    <n v="45"/>
  </r>
  <r>
    <x v="28"/>
    <n v="20"/>
    <s v="Plato_4"/>
    <s v="Descripción del Plato_4"/>
    <n v="10"/>
    <n v="18"/>
    <n v="2"/>
    <d v="1899-12-30T00:18:00"/>
    <s v="Ninguna"/>
    <n v="16"/>
    <n v="36"/>
    <n v="0.44444444444444442"/>
    <n v="20"/>
  </r>
  <r>
    <x v="28"/>
    <n v="20"/>
    <s v="Plato_17"/>
    <s v="Descripción del Plato_17"/>
    <n v="19"/>
    <n v="31"/>
    <n v="2"/>
    <d v="1899-12-30T00:31:00"/>
    <s v="Sin cebolla"/>
    <n v="24"/>
    <n v="62"/>
    <n v="0.38709677419354838"/>
    <n v="38"/>
  </r>
  <r>
    <x v="29"/>
    <n v="14"/>
    <s v="Plato_10"/>
    <s v="Descripción del Plato_10"/>
    <n v="15"/>
    <n v="26"/>
    <n v="2"/>
    <d v="1899-12-30T00:14:00"/>
    <s v="Ninguna"/>
    <n v="22"/>
    <n v="52"/>
    <n v="0.42307692307692307"/>
    <n v="30"/>
  </r>
  <r>
    <x v="29"/>
    <n v="14"/>
    <s v="Plato_3"/>
    <s v="Descripción del Plato_3"/>
    <n v="12"/>
    <n v="20"/>
    <n v="3"/>
    <d v="1899-12-30T00:55:00"/>
    <s v="Ninguna"/>
    <n v="24"/>
    <n v="60"/>
    <n v="0.4"/>
    <n v="36"/>
  </r>
  <r>
    <x v="30"/>
    <n v="13"/>
    <s v="Plato_9"/>
    <s v="Descripción del Plato_9"/>
    <n v="17"/>
    <n v="29"/>
    <n v="1"/>
    <d v="1899-12-30T00:59:00"/>
    <s v="Sin cebolla"/>
    <n v="12"/>
    <n v="29"/>
    <n v="0.41379310344827586"/>
    <n v="17"/>
  </r>
  <r>
    <x v="30"/>
    <n v="13"/>
    <s v="Plato_12"/>
    <s v="Descripción del Plato_12"/>
    <n v="11"/>
    <n v="19"/>
    <n v="2"/>
    <d v="1899-12-30T00:46:00"/>
    <s v="Sin cebolla"/>
    <n v="16"/>
    <n v="38"/>
    <n v="0.42105263157894735"/>
    <n v="22"/>
  </r>
  <r>
    <x v="31"/>
    <n v="5"/>
    <s v="Plato_15"/>
    <s v="Descripción del Plato_15"/>
    <n v="19"/>
    <n v="32"/>
    <n v="2"/>
    <d v="1899-12-30T00:50:00"/>
    <s v="Sin cebolla"/>
    <n v="26"/>
    <n v="64"/>
    <n v="0.40625"/>
    <n v="38"/>
  </r>
  <r>
    <x v="31"/>
    <n v="5"/>
    <s v="Plato_11"/>
    <s v="Descripción del Plato_11"/>
    <n v="20"/>
    <n v="33"/>
    <n v="1"/>
    <d v="1899-12-30T00:20:00"/>
    <s v="Sin cebolla"/>
    <n v="13"/>
    <n v="33"/>
    <n v="0.39393939393939392"/>
    <n v="20"/>
  </r>
  <r>
    <x v="31"/>
    <n v="5"/>
    <s v="Plato_10"/>
    <s v="Descripción del Plato_10"/>
    <n v="15"/>
    <n v="26"/>
    <n v="3"/>
    <d v="1899-12-30T00:35:00"/>
    <s v="Ninguna"/>
    <n v="33"/>
    <n v="78"/>
    <n v="0.42307692307692307"/>
    <n v="45"/>
  </r>
  <r>
    <x v="31"/>
    <n v="5"/>
    <s v="Plato_4"/>
    <s v="Descripción del Plato_4"/>
    <n v="10"/>
    <n v="18"/>
    <n v="2"/>
    <d v="1899-12-30T00:23:00"/>
    <s v="Ninguna"/>
    <n v="16"/>
    <n v="36"/>
    <n v="0.44444444444444442"/>
    <n v="20"/>
  </r>
  <r>
    <x v="32"/>
    <n v="4"/>
    <s v="Plato_8"/>
    <s v="Descripción del Plato_8"/>
    <n v="21"/>
    <n v="35"/>
    <n v="3"/>
    <d v="1899-12-30T00:06:00"/>
    <s v="Sin cebolla"/>
    <n v="42"/>
    <n v="105"/>
    <n v="0.4"/>
    <n v="63"/>
  </r>
  <r>
    <x v="32"/>
    <n v="4"/>
    <s v="Plato_6"/>
    <s v="Descripción del Plato_6"/>
    <n v="16"/>
    <n v="27"/>
    <n v="1"/>
    <d v="1899-12-30T00:59:00"/>
    <s v="Ninguna"/>
    <n v="11"/>
    <n v="27"/>
    <n v="0.40740740740740738"/>
    <n v="16"/>
  </r>
  <r>
    <x v="32"/>
    <n v="4"/>
    <s v="Plato_15"/>
    <s v="Descripción del Plato_15"/>
    <n v="19"/>
    <n v="32"/>
    <n v="3"/>
    <d v="1899-12-30T00:55:00"/>
    <s v="Sin cebolla"/>
    <n v="39"/>
    <n v="96"/>
    <n v="0.40625"/>
    <n v="57"/>
  </r>
  <r>
    <x v="32"/>
    <n v="4"/>
    <s v="Plato_10"/>
    <s v="Descripción del Plato_10"/>
    <n v="15"/>
    <n v="26"/>
    <n v="3"/>
    <d v="1899-12-30T00:10:00"/>
    <s v="Ninguna"/>
    <n v="33"/>
    <n v="78"/>
    <n v="0.42307692307692307"/>
    <n v="45"/>
  </r>
  <r>
    <x v="33"/>
    <n v="15"/>
    <s v="Plato_18"/>
    <s v="Descripción del Plato_18"/>
    <n v="20"/>
    <n v="34"/>
    <n v="1"/>
    <d v="1899-12-30T00:46:00"/>
    <s v="Ninguna"/>
    <n v="14"/>
    <n v="34"/>
    <n v="0.41176470588235292"/>
    <n v="20"/>
  </r>
  <r>
    <x v="33"/>
    <n v="15"/>
    <s v="Plato_10"/>
    <s v="Descripción del Plato_10"/>
    <n v="15"/>
    <n v="26"/>
    <n v="3"/>
    <d v="1899-12-30T00:19:00"/>
    <s v="Sin cebolla"/>
    <n v="33"/>
    <n v="78"/>
    <n v="0.42307692307692307"/>
    <n v="45"/>
  </r>
  <r>
    <x v="34"/>
    <n v="13"/>
    <s v="Plato_2"/>
    <s v="Descripción del Plato_2"/>
    <n v="18"/>
    <n v="30"/>
    <n v="3"/>
    <d v="1899-12-30T00:05:00"/>
    <s v="Sin cebolla"/>
    <n v="36"/>
    <n v="90"/>
    <n v="0.4"/>
    <n v="54"/>
  </r>
  <r>
    <x v="34"/>
    <n v="13"/>
    <s v="Plato_9"/>
    <s v="Descripción del Plato_9"/>
    <n v="17"/>
    <n v="29"/>
    <n v="1"/>
    <d v="1899-12-30T00:08:00"/>
    <s v="Ninguna"/>
    <n v="12"/>
    <n v="29"/>
    <n v="0.41379310344827586"/>
    <n v="17"/>
  </r>
  <r>
    <x v="34"/>
    <n v="13"/>
    <s v="Plato_11"/>
    <s v="Descripción del Plato_11"/>
    <n v="20"/>
    <n v="33"/>
    <n v="1"/>
    <d v="1899-12-30T00:21:00"/>
    <s v="Ninguna"/>
    <n v="13"/>
    <n v="33"/>
    <n v="0.39393939393939392"/>
    <n v="20"/>
  </r>
  <r>
    <x v="34"/>
    <n v="13"/>
    <s v="Plato_17"/>
    <s v="Descripción del Plato_17"/>
    <n v="19"/>
    <n v="31"/>
    <n v="2"/>
    <d v="1899-12-30T00:31:00"/>
    <s v="Sin cebolla"/>
    <n v="24"/>
    <n v="62"/>
    <n v="0.38709677419354838"/>
    <n v="38"/>
  </r>
  <r>
    <x v="35"/>
    <n v="5"/>
    <s v="Plato_2"/>
    <s v="Descripción del Plato_2"/>
    <n v="18"/>
    <n v="30"/>
    <n v="1"/>
    <d v="1899-12-30T00:38:00"/>
    <s v="Ninguna"/>
    <n v="12"/>
    <n v="30"/>
    <n v="0.4"/>
    <n v="18"/>
  </r>
  <r>
    <x v="36"/>
    <n v="20"/>
    <s v="Plato_13"/>
    <s v="Descripción del Plato_13"/>
    <n v="13"/>
    <n v="21"/>
    <n v="1"/>
    <d v="1899-12-30T00:47:00"/>
    <s v="Ninguna"/>
    <n v="8"/>
    <n v="21"/>
    <n v="0.38095238095238093"/>
    <n v="13"/>
  </r>
  <r>
    <x v="37"/>
    <n v="10"/>
    <s v="Plato_17"/>
    <s v="Descripción del Plato_17"/>
    <n v="19"/>
    <n v="31"/>
    <n v="3"/>
    <d v="1899-12-30T00:21:00"/>
    <s v="Sin cebolla"/>
    <n v="36"/>
    <n v="93"/>
    <n v="0.38709677419354838"/>
    <n v="57"/>
  </r>
  <r>
    <x v="37"/>
    <n v="10"/>
    <s v="Plato_8"/>
    <s v="Descripción del Plato_8"/>
    <n v="21"/>
    <n v="35"/>
    <n v="2"/>
    <d v="1899-12-30T00:34:00"/>
    <s v="Ninguna"/>
    <n v="28"/>
    <n v="70"/>
    <n v="0.4"/>
    <n v="42"/>
  </r>
  <r>
    <x v="37"/>
    <n v="10"/>
    <s v="Plato_19"/>
    <s v="Descripción del Plato_19"/>
    <n v="22"/>
    <n v="36"/>
    <n v="2"/>
    <d v="1899-12-30T00:43:00"/>
    <s v="Ninguna"/>
    <n v="28"/>
    <n v="72"/>
    <n v="0.3888888888888889"/>
    <n v="44"/>
  </r>
  <r>
    <x v="38"/>
    <n v="15"/>
    <s v="Plato_19"/>
    <s v="Descripción del Plato_19"/>
    <n v="22"/>
    <n v="36"/>
    <n v="3"/>
    <d v="1899-12-30T00:57:00"/>
    <s v="Ninguna"/>
    <n v="42"/>
    <n v="108"/>
    <n v="0.3888888888888889"/>
    <n v="66"/>
  </r>
  <r>
    <x v="39"/>
    <n v="1"/>
    <s v="Plato_9"/>
    <s v="Descripción del Plato_9"/>
    <n v="17"/>
    <n v="29"/>
    <n v="3"/>
    <d v="1899-12-30T00:15:00"/>
    <s v="Sin cebolla"/>
    <n v="36"/>
    <n v="87"/>
    <n v="0.41379310344827586"/>
    <n v="51"/>
  </r>
  <r>
    <x v="39"/>
    <n v="1"/>
    <s v="Plato_11"/>
    <s v="Descripción del Plato_11"/>
    <n v="20"/>
    <n v="33"/>
    <n v="1"/>
    <d v="1899-12-30T00:50:00"/>
    <s v="Sin cebolla"/>
    <n v="13"/>
    <n v="33"/>
    <n v="0.39393939393939392"/>
    <n v="20"/>
  </r>
  <r>
    <x v="39"/>
    <n v="1"/>
    <s v="Plato_16"/>
    <s v="Descripción del Plato_16"/>
    <n v="16"/>
    <n v="28"/>
    <n v="1"/>
    <d v="1899-12-30T00:13:00"/>
    <s v="Sin cebolla"/>
    <n v="12"/>
    <n v="28"/>
    <n v="0.42857142857142855"/>
    <n v="16"/>
  </r>
  <r>
    <x v="40"/>
    <n v="7"/>
    <s v="Plato_15"/>
    <s v="Descripción del Plato_15"/>
    <n v="19"/>
    <n v="32"/>
    <n v="3"/>
    <d v="1899-12-30T00:23:00"/>
    <s v="Sin cebolla"/>
    <n v="39"/>
    <n v="96"/>
    <n v="0.40625"/>
    <n v="57"/>
  </r>
  <r>
    <x v="40"/>
    <n v="7"/>
    <s v="Plato_10"/>
    <s v="Descripción del Plato_10"/>
    <n v="15"/>
    <n v="26"/>
    <n v="3"/>
    <d v="1899-12-30T00:47:00"/>
    <s v="Sin cebolla"/>
    <n v="33"/>
    <n v="78"/>
    <n v="0.42307692307692307"/>
    <n v="45"/>
  </r>
  <r>
    <x v="40"/>
    <n v="7"/>
    <s v="Plato_2"/>
    <s v="Descripción del Plato_2"/>
    <n v="18"/>
    <n v="30"/>
    <n v="1"/>
    <d v="1899-12-30T00:19:00"/>
    <s v="Sin cebolla"/>
    <n v="12"/>
    <n v="30"/>
    <n v="0.4"/>
    <n v="18"/>
  </r>
  <r>
    <x v="41"/>
    <n v="14"/>
    <s v="Plato_5"/>
    <s v="Descripción del Plato_5"/>
    <n v="13"/>
    <n v="22"/>
    <n v="1"/>
    <d v="1899-12-30T00:57:00"/>
    <s v="Sin cebolla"/>
    <n v="9"/>
    <n v="22"/>
    <n v="0.40909090909090912"/>
    <n v="13"/>
  </r>
  <r>
    <x v="41"/>
    <n v="14"/>
    <s v="Plato_20"/>
    <s v="Descripción del Plato_20"/>
    <n v="25"/>
    <n v="40"/>
    <n v="2"/>
    <d v="1899-12-30T00:12:00"/>
    <s v="Sin cebolla"/>
    <n v="30"/>
    <n v="80"/>
    <n v="0.375"/>
    <n v="50"/>
  </r>
  <r>
    <x v="42"/>
    <n v="8"/>
    <s v="Plato_15"/>
    <s v="Descripción del Plato_15"/>
    <n v="19"/>
    <n v="32"/>
    <n v="1"/>
    <d v="1899-12-30T00:06:00"/>
    <s v="Sin cebolla"/>
    <n v="13"/>
    <n v="32"/>
    <n v="0.40625"/>
    <n v="19"/>
  </r>
  <r>
    <x v="42"/>
    <n v="8"/>
    <s v="Plato_18"/>
    <s v="Descripción del Plato_18"/>
    <n v="20"/>
    <n v="34"/>
    <n v="2"/>
    <d v="1899-12-30T00:59:00"/>
    <s v="Sin cebolla"/>
    <n v="28"/>
    <n v="68"/>
    <n v="0.41176470588235292"/>
    <n v="40"/>
  </r>
  <r>
    <x v="42"/>
    <n v="8"/>
    <s v="Plato_7"/>
    <s v="Descripción del Plato_7"/>
    <n v="14"/>
    <n v="24"/>
    <n v="3"/>
    <d v="1899-12-30T00:57:00"/>
    <s v="Ninguna"/>
    <n v="30"/>
    <n v="72"/>
    <n v="0.41666666666666669"/>
    <n v="42"/>
  </r>
  <r>
    <x v="42"/>
    <n v="8"/>
    <s v="Plato_17"/>
    <s v="Descripción del Plato_17"/>
    <n v="19"/>
    <n v="31"/>
    <n v="1"/>
    <d v="1899-12-30T00:24:00"/>
    <s v="Ninguna"/>
    <n v="12"/>
    <n v="31"/>
    <n v="0.38709677419354838"/>
    <n v="19"/>
  </r>
  <r>
    <x v="43"/>
    <n v="18"/>
    <s v="Plato_10"/>
    <s v="Descripción del Plato_10"/>
    <n v="15"/>
    <n v="26"/>
    <n v="1"/>
    <d v="1899-12-30T00:34:00"/>
    <s v="Sin cebolla"/>
    <n v="11"/>
    <n v="26"/>
    <n v="0.42307692307692307"/>
    <n v="15"/>
  </r>
  <r>
    <x v="43"/>
    <n v="18"/>
    <s v="Plato_1"/>
    <s v="Descripción del Plato_1"/>
    <n v="15"/>
    <n v="25"/>
    <n v="3"/>
    <d v="1899-12-30T00:08:00"/>
    <s v="Ninguna"/>
    <n v="30"/>
    <n v="75"/>
    <n v="0.4"/>
    <n v="45"/>
  </r>
  <r>
    <x v="43"/>
    <n v="18"/>
    <s v="Plato_13"/>
    <s v="Descripción del Plato_13"/>
    <n v="13"/>
    <n v="21"/>
    <n v="1"/>
    <d v="1899-12-30T00:43:00"/>
    <s v="Ninguna"/>
    <n v="8"/>
    <n v="21"/>
    <n v="0.38095238095238093"/>
    <n v="13"/>
  </r>
  <r>
    <x v="44"/>
    <n v="17"/>
    <s v="Plato_4"/>
    <s v="Descripción del Plato_4"/>
    <n v="10"/>
    <n v="18"/>
    <n v="3"/>
    <d v="1899-12-30T00:47:00"/>
    <s v="Ninguna"/>
    <n v="24"/>
    <n v="54"/>
    <n v="0.44444444444444442"/>
    <n v="30"/>
  </r>
  <r>
    <x v="45"/>
    <n v="10"/>
    <s v="Plato_2"/>
    <s v="Descripción del Plato_2"/>
    <n v="18"/>
    <n v="30"/>
    <n v="2"/>
    <d v="1899-12-30T00:23:00"/>
    <s v="Sin cebolla"/>
    <n v="24"/>
    <n v="60"/>
    <n v="0.4"/>
    <n v="36"/>
  </r>
  <r>
    <x v="45"/>
    <n v="10"/>
    <s v="Plato_18"/>
    <s v="Descripción del Plato_18"/>
    <n v="20"/>
    <n v="34"/>
    <n v="1"/>
    <d v="1899-12-30T00:48:00"/>
    <s v="Sin cebolla"/>
    <n v="14"/>
    <n v="34"/>
    <n v="0.41176470588235292"/>
    <n v="20"/>
  </r>
  <r>
    <x v="45"/>
    <n v="10"/>
    <s v="Plato_14"/>
    <s v="Descripción del Plato_14"/>
    <n v="14"/>
    <n v="23"/>
    <n v="2"/>
    <d v="1899-12-30T00:15:00"/>
    <s v="Ninguna"/>
    <n v="18"/>
    <n v="46"/>
    <n v="0.39130434782608697"/>
    <n v="28"/>
  </r>
  <r>
    <x v="46"/>
    <n v="18"/>
    <s v="Plato_11"/>
    <s v="Descripción del Plato_11"/>
    <n v="20"/>
    <n v="33"/>
    <n v="2"/>
    <d v="1899-12-30T00:56:00"/>
    <s v="Ninguna"/>
    <n v="26"/>
    <n v="66"/>
    <n v="0.39393939393939392"/>
    <n v="40"/>
  </r>
  <r>
    <x v="46"/>
    <n v="18"/>
    <s v="Plato_14"/>
    <s v="Descripción del Plato_14"/>
    <n v="14"/>
    <n v="23"/>
    <n v="1"/>
    <d v="1899-12-30T00:17:00"/>
    <s v="Sin cebolla"/>
    <n v="9"/>
    <n v="23"/>
    <n v="0.39130434782608697"/>
    <n v="14"/>
  </r>
  <r>
    <x v="46"/>
    <n v="18"/>
    <s v="Plato_3"/>
    <s v="Descripción del Plato_3"/>
    <n v="12"/>
    <n v="20"/>
    <n v="1"/>
    <d v="1899-12-30T00:14:00"/>
    <s v="Sin cebolla"/>
    <n v="8"/>
    <n v="20"/>
    <n v="0.4"/>
    <n v="12"/>
  </r>
  <r>
    <x v="47"/>
    <n v="17"/>
    <s v="Plato_6"/>
    <s v="Descripción del Plato_6"/>
    <n v="16"/>
    <n v="27"/>
    <n v="3"/>
    <d v="1899-12-30T00:37:00"/>
    <s v="Sin cebolla"/>
    <n v="33"/>
    <n v="81"/>
    <n v="0.40740740740740738"/>
    <n v="48"/>
  </r>
  <r>
    <x v="47"/>
    <n v="17"/>
    <s v="Plato_5"/>
    <s v="Descripción del Plato_5"/>
    <n v="13"/>
    <n v="22"/>
    <n v="2"/>
    <d v="1899-12-30T00:55:00"/>
    <s v="Ninguna"/>
    <n v="18"/>
    <n v="44"/>
    <n v="0.40909090909090912"/>
    <n v="26"/>
  </r>
  <r>
    <x v="47"/>
    <n v="17"/>
    <s v="Plato_11"/>
    <s v="Descripción del Plato_11"/>
    <n v="20"/>
    <n v="33"/>
    <n v="1"/>
    <d v="1899-12-30T00:32:00"/>
    <s v="Sin cebolla"/>
    <n v="13"/>
    <n v="33"/>
    <n v="0.39393939393939392"/>
    <n v="20"/>
  </r>
  <r>
    <x v="48"/>
    <n v="8"/>
    <s v="Plato_7"/>
    <s v="Descripción del Plato_7"/>
    <n v="14"/>
    <n v="24"/>
    <n v="3"/>
    <d v="1899-12-30T00:09:00"/>
    <s v="Ninguna"/>
    <n v="30"/>
    <n v="72"/>
    <n v="0.41666666666666669"/>
    <n v="42"/>
  </r>
  <r>
    <x v="48"/>
    <n v="8"/>
    <s v="Plato_15"/>
    <s v="Descripción del Plato_15"/>
    <n v="19"/>
    <n v="32"/>
    <n v="3"/>
    <d v="1899-12-30T00:27:00"/>
    <s v="Ninguna"/>
    <n v="39"/>
    <n v="96"/>
    <n v="0.40625"/>
    <n v="57"/>
  </r>
  <r>
    <x v="48"/>
    <n v="8"/>
    <s v="Plato_4"/>
    <s v="Descripción del Plato_4"/>
    <n v="10"/>
    <n v="18"/>
    <n v="1"/>
    <d v="1899-12-30T00:45:00"/>
    <s v="Sin cebolla"/>
    <n v="8"/>
    <n v="18"/>
    <n v="0.44444444444444442"/>
    <n v="10"/>
  </r>
  <r>
    <x v="49"/>
    <n v="19"/>
    <s v="Plato_15"/>
    <s v="Descripción del Plato_15"/>
    <n v="19"/>
    <n v="32"/>
    <n v="1"/>
    <d v="1899-12-30T00:06:00"/>
    <s v="Ninguna"/>
    <n v="13"/>
    <n v="32"/>
    <n v="0.40625"/>
    <n v="19"/>
  </r>
  <r>
    <x v="49"/>
    <n v="19"/>
    <s v="Plato_5"/>
    <s v="Descripción del Plato_5"/>
    <n v="13"/>
    <n v="22"/>
    <n v="2"/>
    <d v="1899-12-30T00:15:00"/>
    <s v="Ninguna"/>
    <n v="18"/>
    <n v="44"/>
    <n v="0.40909090909090912"/>
    <n v="26"/>
  </r>
  <r>
    <x v="50"/>
    <n v="12"/>
    <s v="Plato_14"/>
    <s v="Descripción del Plato_14"/>
    <n v="14"/>
    <n v="23"/>
    <n v="2"/>
    <d v="1899-12-30T00:33:00"/>
    <s v="Sin cebolla"/>
    <n v="18"/>
    <n v="46"/>
    <n v="0.39130434782608697"/>
    <n v="28"/>
  </r>
  <r>
    <x v="50"/>
    <n v="12"/>
    <s v="Plato_11"/>
    <s v="Descripción del Plato_11"/>
    <n v="20"/>
    <n v="33"/>
    <n v="3"/>
    <d v="1899-12-30T00:56:00"/>
    <s v="Ninguna"/>
    <n v="39"/>
    <n v="99"/>
    <n v="0.39393939393939392"/>
    <n v="60"/>
  </r>
  <r>
    <x v="50"/>
    <n v="12"/>
    <s v="Plato_5"/>
    <s v="Descripción del Plato_5"/>
    <n v="13"/>
    <n v="22"/>
    <n v="2"/>
    <d v="1899-12-30T00:53:00"/>
    <s v="Ninguna"/>
    <n v="18"/>
    <n v="44"/>
    <n v="0.40909090909090912"/>
    <n v="26"/>
  </r>
  <r>
    <x v="50"/>
    <n v="12"/>
    <s v="Plato_4"/>
    <s v="Descripción del Plato_4"/>
    <n v="10"/>
    <n v="18"/>
    <n v="2"/>
    <d v="1899-12-30T00:22:00"/>
    <s v="Ninguna"/>
    <n v="16"/>
    <n v="36"/>
    <n v="0.44444444444444442"/>
    <n v="20"/>
  </r>
  <r>
    <x v="51"/>
    <n v="7"/>
    <s v="Plato_11"/>
    <s v="Descripción del Plato_11"/>
    <n v="20"/>
    <n v="33"/>
    <n v="3"/>
    <d v="1899-12-30T00:13:00"/>
    <s v="Ninguna"/>
    <n v="39"/>
    <n v="99"/>
    <n v="0.39393939393939392"/>
    <n v="60"/>
  </r>
  <r>
    <x v="51"/>
    <n v="7"/>
    <s v="Plato_17"/>
    <s v="Descripción del Plato_17"/>
    <n v="19"/>
    <n v="31"/>
    <n v="2"/>
    <d v="1899-12-30T00:17:00"/>
    <s v="Sin cebolla"/>
    <n v="24"/>
    <n v="62"/>
    <n v="0.38709677419354838"/>
    <n v="38"/>
  </r>
  <r>
    <x v="51"/>
    <n v="7"/>
    <s v="Plato_18"/>
    <s v="Descripción del Plato_18"/>
    <n v="20"/>
    <n v="34"/>
    <n v="3"/>
    <d v="1899-12-30T00:32:00"/>
    <s v="Ninguna"/>
    <n v="42"/>
    <n v="102"/>
    <n v="0.41176470588235292"/>
    <n v="60"/>
  </r>
  <r>
    <x v="52"/>
    <n v="16"/>
    <s v="Plato_14"/>
    <s v="Descripción del Plato_14"/>
    <n v="14"/>
    <n v="23"/>
    <n v="3"/>
    <d v="1899-12-30T00:47:00"/>
    <s v="Sin cebolla"/>
    <n v="27"/>
    <n v="69"/>
    <n v="0.39130434782608697"/>
    <n v="42"/>
  </r>
  <r>
    <x v="52"/>
    <n v="16"/>
    <s v="Plato_2"/>
    <s v="Descripción del Plato_2"/>
    <n v="18"/>
    <n v="30"/>
    <n v="3"/>
    <d v="1899-12-30T00:39:00"/>
    <s v="Sin cebolla"/>
    <n v="36"/>
    <n v="90"/>
    <n v="0.4"/>
    <n v="54"/>
  </r>
  <r>
    <x v="52"/>
    <n v="16"/>
    <s v="Plato_19"/>
    <s v="Descripción del Plato_19"/>
    <n v="22"/>
    <n v="36"/>
    <n v="3"/>
    <d v="1899-12-30T00:26:00"/>
    <s v="Ninguna"/>
    <n v="42"/>
    <n v="108"/>
    <n v="0.3888888888888889"/>
    <n v="66"/>
  </r>
  <r>
    <x v="53"/>
    <n v="6"/>
    <s v="Plato_8"/>
    <s v="Descripción del Plato_8"/>
    <n v="21"/>
    <n v="35"/>
    <n v="3"/>
    <d v="1899-12-30T00:47:00"/>
    <s v="Ninguna"/>
    <n v="42"/>
    <n v="105"/>
    <n v="0.4"/>
    <n v="63"/>
  </r>
  <r>
    <x v="53"/>
    <n v="6"/>
    <s v="Plato_17"/>
    <s v="Descripción del Plato_17"/>
    <n v="19"/>
    <n v="31"/>
    <n v="1"/>
    <d v="1899-12-30T00:55:00"/>
    <s v="Sin cebolla"/>
    <n v="12"/>
    <n v="31"/>
    <n v="0.38709677419354838"/>
    <n v="19"/>
  </r>
  <r>
    <x v="53"/>
    <n v="6"/>
    <s v="Plato_4"/>
    <s v="Descripción del Plato_4"/>
    <n v="10"/>
    <n v="18"/>
    <n v="1"/>
    <d v="1899-12-30T00:55:00"/>
    <s v="Sin cebolla"/>
    <n v="8"/>
    <n v="18"/>
    <n v="0.44444444444444442"/>
    <n v="10"/>
  </r>
  <r>
    <x v="53"/>
    <n v="6"/>
    <s v="Plato_11"/>
    <s v="Descripción del Plato_11"/>
    <n v="20"/>
    <n v="33"/>
    <n v="1"/>
    <d v="1899-12-30T00:46:00"/>
    <s v="Sin cebolla"/>
    <n v="13"/>
    <n v="33"/>
    <n v="0.39393939393939392"/>
    <n v="20"/>
  </r>
  <r>
    <x v="54"/>
    <n v="20"/>
    <s v="Plato_11"/>
    <s v="Descripción del Plato_11"/>
    <n v="20"/>
    <n v="33"/>
    <n v="3"/>
    <d v="1899-12-30T00:27:00"/>
    <s v="Sin cebolla"/>
    <n v="39"/>
    <n v="99"/>
    <n v="0.39393939393939392"/>
    <n v="60"/>
  </r>
  <r>
    <x v="54"/>
    <n v="20"/>
    <s v="Plato_7"/>
    <s v="Descripción del Plato_7"/>
    <n v="14"/>
    <n v="24"/>
    <n v="1"/>
    <d v="1899-12-30T00:05:00"/>
    <s v="Ninguna"/>
    <n v="10"/>
    <n v="24"/>
    <n v="0.41666666666666669"/>
    <n v="14"/>
  </r>
  <r>
    <x v="54"/>
    <n v="20"/>
    <s v="Plato_19"/>
    <s v="Descripción del Plato_19"/>
    <n v="22"/>
    <n v="36"/>
    <n v="1"/>
    <d v="1899-12-30T00:51:00"/>
    <s v="Sin cebolla"/>
    <n v="14"/>
    <n v="36"/>
    <n v="0.3888888888888889"/>
    <n v="22"/>
  </r>
  <r>
    <x v="54"/>
    <n v="20"/>
    <s v="Plato_15"/>
    <s v="Descripción del Plato_15"/>
    <n v="19"/>
    <n v="32"/>
    <n v="3"/>
    <d v="1899-12-30T00:13:00"/>
    <s v="Ninguna"/>
    <n v="39"/>
    <n v="96"/>
    <n v="0.40625"/>
    <n v="57"/>
  </r>
  <r>
    <x v="55"/>
    <n v="1"/>
    <s v="Plato_9"/>
    <s v="Descripción del Plato_9"/>
    <n v="17"/>
    <n v="29"/>
    <n v="1"/>
    <d v="1899-12-30T00:38:00"/>
    <s v="Ninguna"/>
    <n v="12"/>
    <n v="29"/>
    <n v="0.41379310344827586"/>
    <n v="17"/>
  </r>
  <r>
    <x v="55"/>
    <n v="1"/>
    <s v="Plato_12"/>
    <s v="Descripción del Plato_12"/>
    <n v="11"/>
    <n v="19"/>
    <n v="1"/>
    <d v="1899-12-30T00:40:00"/>
    <s v="Sin cebolla"/>
    <n v="8"/>
    <n v="19"/>
    <n v="0.42105263157894735"/>
    <n v="11"/>
  </r>
  <r>
    <x v="56"/>
    <n v="18"/>
    <s v="Plato_8"/>
    <s v="Descripción del Plato_8"/>
    <n v="21"/>
    <n v="35"/>
    <n v="1"/>
    <d v="1899-12-30T00:21:00"/>
    <s v="Sin cebolla"/>
    <n v="14"/>
    <n v="35"/>
    <n v="0.4"/>
    <n v="21"/>
  </r>
  <r>
    <x v="56"/>
    <n v="18"/>
    <s v="Plato_20"/>
    <s v="Descripción del Plato_20"/>
    <n v="25"/>
    <n v="40"/>
    <n v="1"/>
    <d v="1899-12-30T00:30:00"/>
    <s v="Sin cebolla"/>
    <n v="15"/>
    <n v="40"/>
    <n v="0.375"/>
    <n v="25"/>
  </r>
  <r>
    <x v="56"/>
    <n v="18"/>
    <s v="Plato_5"/>
    <s v="Descripción del Plato_5"/>
    <n v="13"/>
    <n v="22"/>
    <n v="1"/>
    <d v="1899-12-30T00:10:00"/>
    <s v="Ninguna"/>
    <n v="9"/>
    <n v="22"/>
    <n v="0.40909090909090912"/>
    <n v="13"/>
  </r>
  <r>
    <x v="56"/>
    <n v="18"/>
    <s v="Plato_19"/>
    <s v="Descripción del Plato_19"/>
    <n v="22"/>
    <n v="36"/>
    <n v="2"/>
    <d v="1899-12-30T00:07:00"/>
    <s v="Sin cebolla"/>
    <n v="28"/>
    <n v="72"/>
    <n v="0.3888888888888889"/>
    <n v="44"/>
  </r>
  <r>
    <x v="57"/>
    <n v="8"/>
    <s v="Plato_5"/>
    <s v="Descripción del Plato_5"/>
    <n v="13"/>
    <n v="22"/>
    <n v="1"/>
    <d v="1899-12-30T00:17:00"/>
    <s v="Sin cebolla"/>
    <n v="9"/>
    <n v="22"/>
    <n v="0.40909090909090912"/>
    <n v="13"/>
  </r>
  <r>
    <x v="57"/>
    <n v="8"/>
    <s v="Plato_3"/>
    <s v="Descripción del Plato_3"/>
    <n v="12"/>
    <n v="20"/>
    <n v="3"/>
    <d v="1899-12-30T00:56:00"/>
    <s v="Sin cebolla"/>
    <n v="24"/>
    <n v="60"/>
    <n v="0.4"/>
    <n v="36"/>
  </r>
  <r>
    <x v="58"/>
    <n v="8"/>
    <s v="Plato_12"/>
    <s v="Descripción del Plato_12"/>
    <n v="11"/>
    <n v="19"/>
    <n v="2"/>
    <d v="1899-12-30T00:13:00"/>
    <s v="Ninguna"/>
    <n v="16"/>
    <n v="38"/>
    <n v="0.42105263157894735"/>
    <n v="22"/>
  </r>
  <r>
    <x v="58"/>
    <n v="8"/>
    <s v="Plato_14"/>
    <s v="Descripción del Plato_14"/>
    <n v="14"/>
    <n v="23"/>
    <n v="2"/>
    <d v="1899-12-30T00:09:00"/>
    <s v="Ninguna"/>
    <n v="18"/>
    <n v="46"/>
    <n v="0.39130434782608697"/>
    <n v="28"/>
  </r>
  <r>
    <x v="58"/>
    <n v="8"/>
    <s v="Plato_4"/>
    <s v="Descripción del Plato_4"/>
    <n v="10"/>
    <n v="18"/>
    <n v="2"/>
    <d v="1899-12-30T00:13:00"/>
    <s v="Sin cebolla"/>
    <n v="16"/>
    <n v="36"/>
    <n v="0.44444444444444442"/>
    <n v="20"/>
  </r>
  <r>
    <x v="58"/>
    <n v="8"/>
    <s v="Plato_20"/>
    <s v="Descripción del Plato_20"/>
    <n v="25"/>
    <n v="40"/>
    <n v="1"/>
    <d v="1899-12-30T00:13:00"/>
    <s v="Sin cebolla"/>
    <n v="15"/>
    <n v="40"/>
    <n v="0.375"/>
    <n v="25"/>
  </r>
  <r>
    <x v="59"/>
    <n v="6"/>
    <s v="Plato_4"/>
    <s v="Descripción del Plato_4"/>
    <n v="10"/>
    <n v="18"/>
    <n v="2"/>
    <d v="1899-12-30T00:23:00"/>
    <s v="Ninguna"/>
    <n v="16"/>
    <n v="36"/>
    <n v="0.44444444444444442"/>
    <n v="20"/>
  </r>
  <r>
    <x v="59"/>
    <n v="6"/>
    <s v="Plato_11"/>
    <s v="Descripción del Plato_11"/>
    <n v="20"/>
    <n v="33"/>
    <n v="2"/>
    <d v="1899-12-30T00:20:00"/>
    <s v="Sin cebolla"/>
    <n v="26"/>
    <n v="66"/>
    <n v="0.39393939393939392"/>
    <n v="40"/>
  </r>
  <r>
    <x v="60"/>
    <n v="10"/>
    <s v="Plato_20"/>
    <s v="Descripción del Plato_20"/>
    <n v="25"/>
    <n v="40"/>
    <n v="2"/>
    <d v="1899-12-30T00:56:00"/>
    <s v="Ninguna"/>
    <n v="30"/>
    <n v="80"/>
    <n v="0.375"/>
    <n v="50"/>
  </r>
  <r>
    <x v="60"/>
    <n v="10"/>
    <s v="Plato_4"/>
    <s v="Descripción del Plato_4"/>
    <n v="10"/>
    <n v="18"/>
    <n v="1"/>
    <d v="1899-12-30T00:39:00"/>
    <s v="Sin cebolla"/>
    <n v="8"/>
    <n v="18"/>
    <n v="0.44444444444444442"/>
    <n v="10"/>
  </r>
  <r>
    <x v="60"/>
    <n v="10"/>
    <s v="Plato_2"/>
    <s v="Descripción del Plato_2"/>
    <n v="18"/>
    <n v="30"/>
    <n v="2"/>
    <d v="1899-12-30T00:13:00"/>
    <s v="Ninguna"/>
    <n v="24"/>
    <n v="60"/>
    <n v="0.4"/>
    <n v="36"/>
  </r>
  <r>
    <x v="60"/>
    <n v="10"/>
    <s v="Plato_16"/>
    <s v="Descripción del Plato_16"/>
    <n v="16"/>
    <n v="28"/>
    <n v="3"/>
    <d v="1899-12-30T00:51:00"/>
    <s v="Sin cebolla"/>
    <n v="36"/>
    <n v="84"/>
    <n v="0.42857142857142855"/>
    <n v="48"/>
  </r>
  <r>
    <x v="61"/>
    <n v="2"/>
    <s v="Plato_2"/>
    <s v="Descripción del Plato_2"/>
    <n v="18"/>
    <n v="30"/>
    <n v="2"/>
    <d v="1899-12-30T00:59:00"/>
    <s v="Sin cebolla"/>
    <n v="24"/>
    <n v="60"/>
    <n v="0.4"/>
    <n v="36"/>
  </r>
  <r>
    <x v="61"/>
    <n v="2"/>
    <s v="Plato_12"/>
    <s v="Descripción del Plato_12"/>
    <n v="11"/>
    <n v="19"/>
    <n v="3"/>
    <d v="1899-12-30T00:46:00"/>
    <s v="Sin cebolla"/>
    <n v="24"/>
    <n v="57"/>
    <n v="0.42105263157894735"/>
    <n v="33"/>
  </r>
  <r>
    <x v="61"/>
    <n v="2"/>
    <s v="Plato_17"/>
    <s v="Descripción del Plato_17"/>
    <n v="19"/>
    <n v="31"/>
    <n v="1"/>
    <d v="1899-12-30T00:50:00"/>
    <s v="Sin cebolla"/>
    <n v="12"/>
    <n v="31"/>
    <n v="0.38709677419354838"/>
    <n v="19"/>
  </r>
  <r>
    <x v="62"/>
    <n v="17"/>
    <s v="Plato_3"/>
    <s v="Descripción del Plato_3"/>
    <n v="12"/>
    <n v="20"/>
    <n v="1"/>
    <d v="1899-12-30T00:10:00"/>
    <s v="Sin cebolla"/>
    <n v="8"/>
    <n v="20"/>
    <n v="0.4"/>
    <n v="12"/>
  </r>
  <r>
    <x v="62"/>
    <n v="17"/>
    <s v="Plato_8"/>
    <s v="Descripción del Plato_8"/>
    <n v="21"/>
    <n v="35"/>
    <n v="1"/>
    <d v="1899-12-30T00:20:00"/>
    <s v="Ninguna"/>
    <n v="14"/>
    <n v="35"/>
    <n v="0.4"/>
    <n v="21"/>
  </r>
  <r>
    <x v="63"/>
    <n v="3"/>
    <s v="Plato_3"/>
    <s v="Descripción del Plato_3"/>
    <n v="12"/>
    <n v="20"/>
    <n v="3"/>
    <d v="1899-12-30T00:25:00"/>
    <s v="Ninguna"/>
    <n v="24"/>
    <n v="60"/>
    <n v="0.4"/>
    <n v="36"/>
  </r>
  <r>
    <x v="63"/>
    <n v="3"/>
    <s v="Plato_20"/>
    <s v="Descripción del Plato_20"/>
    <n v="25"/>
    <n v="40"/>
    <n v="3"/>
    <d v="1899-12-30T00:47:00"/>
    <s v="Sin cebolla"/>
    <n v="45"/>
    <n v="120"/>
    <n v="0.375"/>
    <n v="75"/>
  </r>
  <r>
    <x v="63"/>
    <n v="3"/>
    <s v="Plato_19"/>
    <s v="Descripción del Plato_19"/>
    <n v="22"/>
    <n v="36"/>
    <n v="3"/>
    <d v="1899-12-30T00:10:00"/>
    <s v="Ninguna"/>
    <n v="42"/>
    <n v="108"/>
    <n v="0.3888888888888889"/>
    <n v="66"/>
  </r>
  <r>
    <x v="64"/>
    <n v="5"/>
    <s v="Plato_16"/>
    <s v="Descripción del Plato_16"/>
    <n v="16"/>
    <n v="28"/>
    <n v="1"/>
    <d v="1899-12-30T00:32:00"/>
    <s v="Sin cebolla"/>
    <n v="12"/>
    <n v="28"/>
    <n v="0.42857142857142855"/>
    <n v="16"/>
  </r>
  <r>
    <x v="64"/>
    <n v="5"/>
    <s v="Plato_17"/>
    <s v="Descripción del Plato_17"/>
    <n v="19"/>
    <n v="31"/>
    <n v="1"/>
    <d v="1899-12-30T00:55:00"/>
    <s v="Sin cebolla"/>
    <n v="12"/>
    <n v="31"/>
    <n v="0.38709677419354838"/>
    <n v="19"/>
  </r>
  <r>
    <x v="64"/>
    <n v="5"/>
    <s v="Plato_12"/>
    <s v="Descripción del Plato_12"/>
    <n v="11"/>
    <n v="19"/>
    <n v="3"/>
    <d v="1899-12-30T00:51:00"/>
    <s v="Ninguna"/>
    <n v="24"/>
    <n v="57"/>
    <n v="0.42105263157894735"/>
    <n v="33"/>
  </r>
  <r>
    <x v="64"/>
    <n v="5"/>
    <s v="Plato_20"/>
    <s v="Descripción del Plato_20"/>
    <n v="25"/>
    <n v="40"/>
    <n v="2"/>
    <d v="1899-12-30T00:17:00"/>
    <s v="Ninguna"/>
    <n v="30"/>
    <n v="80"/>
    <n v="0.375"/>
    <n v="50"/>
  </r>
  <r>
    <x v="65"/>
    <n v="18"/>
    <s v="Plato_19"/>
    <s v="Descripción del Plato_19"/>
    <n v="22"/>
    <n v="36"/>
    <n v="1"/>
    <d v="1899-12-30T00:29:00"/>
    <s v="Ninguna"/>
    <n v="14"/>
    <n v="36"/>
    <n v="0.3888888888888889"/>
    <n v="22"/>
  </r>
  <r>
    <x v="65"/>
    <n v="18"/>
    <s v="Plato_20"/>
    <s v="Descripción del Plato_20"/>
    <n v="25"/>
    <n v="40"/>
    <n v="3"/>
    <d v="1899-12-30T00:30:00"/>
    <s v="Ninguna"/>
    <n v="45"/>
    <n v="120"/>
    <n v="0.375"/>
    <n v="75"/>
  </r>
  <r>
    <x v="65"/>
    <n v="18"/>
    <s v="Plato_4"/>
    <s v="Descripción del Plato_4"/>
    <n v="10"/>
    <n v="18"/>
    <n v="3"/>
    <d v="1899-12-30T00:55:00"/>
    <s v="Sin cebolla"/>
    <n v="24"/>
    <n v="54"/>
    <n v="0.44444444444444442"/>
    <n v="30"/>
  </r>
  <r>
    <x v="66"/>
    <n v="2"/>
    <s v="Plato_20"/>
    <s v="Descripción del Plato_20"/>
    <n v="25"/>
    <n v="40"/>
    <n v="1"/>
    <d v="1899-12-30T00:22:00"/>
    <s v="Ninguna"/>
    <n v="15"/>
    <n v="40"/>
    <n v="0.375"/>
    <n v="25"/>
  </r>
  <r>
    <x v="66"/>
    <n v="2"/>
    <s v="Plato_19"/>
    <s v="Descripción del Plato_19"/>
    <n v="22"/>
    <n v="36"/>
    <n v="3"/>
    <d v="1899-12-30T00:59:00"/>
    <s v="Sin cebolla"/>
    <n v="42"/>
    <n v="108"/>
    <n v="0.3888888888888889"/>
    <n v="66"/>
  </r>
  <r>
    <x v="66"/>
    <n v="2"/>
    <s v="Plato_10"/>
    <s v="Descripción del Plato_10"/>
    <n v="15"/>
    <n v="26"/>
    <n v="3"/>
    <d v="1899-12-30T00:15:00"/>
    <s v="Sin cebolla"/>
    <n v="33"/>
    <n v="78"/>
    <n v="0.42307692307692307"/>
    <n v="45"/>
  </r>
  <r>
    <x v="66"/>
    <n v="2"/>
    <s v="Plato_2"/>
    <s v="Descripción del Plato_2"/>
    <n v="18"/>
    <n v="30"/>
    <n v="1"/>
    <d v="1899-12-30T00:35:00"/>
    <s v="Sin cebolla"/>
    <n v="12"/>
    <n v="30"/>
    <n v="0.4"/>
    <n v="18"/>
  </r>
  <r>
    <x v="67"/>
    <n v="8"/>
    <s v="Plato_14"/>
    <s v="Descripción del Plato_14"/>
    <n v="14"/>
    <n v="23"/>
    <n v="3"/>
    <d v="1899-12-30T00:43:00"/>
    <s v="Ninguna"/>
    <n v="27"/>
    <n v="69"/>
    <n v="0.39130434782608697"/>
    <n v="42"/>
  </r>
  <r>
    <x v="67"/>
    <n v="8"/>
    <s v="Plato_16"/>
    <s v="Descripción del Plato_16"/>
    <n v="16"/>
    <n v="28"/>
    <n v="1"/>
    <d v="1899-12-30T00:19:00"/>
    <s v="Sin cebolla"/>
    <n v="12"/>
    <n v="28"/>
    <n v="0.42857142857142855"/>
    <n v="16"/>
  </r>
  <r>
    <x v="67"/>
    <n v="8"/>
    <s v="Plato_15"/>
    <s v="Descripción del Plato_15"/>
    <n v="19"/>
    <n v="32"/>
    <n v="3"/>
    <d v="1899-12-30T00:57:00"/>
    <s v="Sin cebolla"/>
    <n v="39"/>
    <n v="96"/>
    <n v="0.40625"/>
    <n v="57"/>
  </r>
  <r>
    <x v="67"/>
    <n v="8"/>
    <s v="Plato_1"/>
    <s v="Descripción del Plato_1"/>
    <n v="15"/>
    <n v="25"/>
    <n v="1"/>
    <d v="1899-12-30T00:26:00"/>
    <s v="Sin cebolla"/>
    <n v="10"/>
    <n v="25"/>
    <n v="0.4"/>
    <n v="15"/>
  </r>
  <r>
    <x v="68"/>
    <n v="5"/>
    <s v="Plato_13"/>
    <s v="Descripción del Plato_13"/>
    <n v="13"/>
    <n v="21"/>
    <n v="3"/>
    <d v="1899-12-30T00:20:00"/>
    <s v="Ninguna"/>
    <n v="24"/>
    <n v="63"/>
    <n v="0.38095238095238093"/>
    <n v="39"/>
  </r>
  <r>
    <x v="68"/>
    <n v="5"/>
    <s v="Plato_7"/>
    <s v="Descripción del Plato_7"/>
    <n v="14"/>
    <n v="24"/>
    <n v="3"/>
    <d v="1899-12-30T00:48:00"/>
    <s v="Sin cebolla"/>
    <n v="30"/>
    <n v="72"/>
    <n v="0.41666666666666669"/>
    <n v="42"/>
  </r>
  <r>
    <x v="68"/>
    <n v="5"/>
    <s v="Plato_11"/>
    <s v="Descripción del Plato_11"/>
    <n v="20"/>
    <n v="33"/>
    <n v="3"/>
    <d v="1899-12-30T00:24:00"/>
    <s v="Sin cebolla"/>
    <n v="39"/>
    <n v="99"/>
    <n v="0.39393939393939392"/>
    <n v="60"/>
  </r>
  <r>
    <x v="69"/>
    <n v="17"/>
    <s v="Plato_1"/>
    <s v="Descripción del Plato_1"/>
    <n v="15"/>
    <n v="25"/>
    <n v="2"/>
    <d v="1899-12-30T00:19:00"/>
    <s v="Sin cebolla"/>
    <n v="20"/>
    <n v="50"/>
    <n v="0.4"/>
    <n v="30"/>
  </r>
  <r>
    <x v="69"/>
    <n v="17"/>
    <s v="Plato_18"/>
    <s v="Descripción del Plato_18"/>
    <n v="20"/>
    <n v="34"/>
    <n v="2"/>
    <d v="1899-12-30T00:21:00"/>
    <s v="Sin cebolla"/>
    <n v="28"/>
    <n v="68"/>
    <n v="0.41176470588235292"/>
    <n v="40"/>
  </r>
  <r>
    <x v="70"/>
    <n v="18"/>
    <s v="Plato_2"/>
    <s v="Descripción del Plato_2"/>
    <n v="18"/>
    <n v="30"/>
    <n v="3"/>
    <d v="1899-12-30T00:20:00"/>
    <s v="Sin cebolla"/>
    <n v="36"/>
    <n v="90"/>
    <n v="0.4"/>
    <n v="54"/>
  </r>
  <r>
    <x v="70"/>
    <n v="18"/>
    <s v="Plato_14"/>
    <s v="Descripción del Plato_14"/>
    <n v="14"/>
    <n v="23"/>
    <n v="2"/>
    <d v="1899-12-30T00:29:00"/>
    <s v="Sin cebolla"/>
    <n v="18"/>
    <n v="46"/>
    <n v="0.39130434782608697"/>
    <n v="28"/>
  </r>
  <r>
    <x v="71"/>
    <n v="17"/>
    <s v="Plato_13"/>
    <s v="Descripción del Plato_13"/>
    <n v="13"/>
    <n v="21"/>
    <n v="1"/>
    <d v="1899-12-30T00:17:00"/>
    <s v="Sin cebolla"/>
    <n v="8"/>
    <n v="21"/>
    <n v="0.38095238095238093"/>
    <n v="13"/>
  </r>
  <r>
    <x v="71"/>
    <n v="17"/>
    <s v="Plato_4"/>
    <s v="Descripción del Plato_4"/>
    <n v="10"/>
    <n v="18"/>
    <n v="3"/>
    <d v="1899-12-30T00:37:00"/>
    <s v="Sin cebolla"/>
    <n v="24"/>
    <n v="54"/>
    <n v="0.44444444444444442"/>
    <n v="30"/>
  </r>
  <r>
    <x v="72"/>
    <n v="1"/>
    <s v="Plato_6"/>
    <s v="Descripción del Plato_6"/>
    <n v="16"/>
    <n v="27"/>
    <n v="3"/>
    <d v="1899-12-30T00:20:00"/>
    <s v="Ninguna"/>
    <n v="33"/>
    <n v="81"/>
    <n v="0.40740740740740738"/>
    <n v="48"/>
  </r>
  <r>
    <x v="73"/>
    <n v="19"/>
    <s v="Plato_10"/>
    <s v="Descripción del Plato_10"/>
    <n v="15"/>
    <n v="26"/>
    <n v="2"/>
    <d v="1899-12-30T00:39:00"/>
    <s v="Sin cebolla"/>
    <n v="22"/>
    <n v="52"/>
    <n v="0.42307692307692307"/>
    <n v="30"/>
  </r>
  <r>
    <x v="73"/>
    <n v="19"/>
    <s v="Plato_18"/>
    <s v="Descripción del Plato_18"/>
    <n v="20"/>
    <n v="34"/>
    <n v="3"/>
    <d v="1899-12-30T00:37:00"/>
    <s v="Ninguna"/>
    <n v="42"/>
    <n v="102"/>
    <n v="0.41176470588235292"/>
    <n v="60"/>
  </r>
  <r>
    <x v="73"/>
    <n v="19"/>
    <s v="Plato_15"/>
    <s v="Descripción del Plato_15"/>
    <n v="19"/>
    <n v="32"/>
    <n v="2"/>
    <d v="1899-12-30T00:24:00"/>
    <s v="Sin cebolla"/>
    <n v="26"/>
    <n v="64"/>
    <n v="0.40625"/>
    <n v="38"/>
  </r>
  <r>
    <x v="74"/>
    <n v="19"/>
    <s v="Plato_20"/>
    <s v="Descripción del Plato_20"/>
    <n v="25"/>
    <n v="40"/>
    <n v="1"/>
    <d v="1899-12-30T00:35:00"/>
    <s v="Ninguna"/>
    <n v="15"/>
    <n v="40"/>
    <n v="0.375"/>
    <n v="25"/>
  </r>
  <r>
    <x v="74"/>
    <n v="19"/>
    <s v="Plato_14"/>
    <s v="Descripción del Plato_14"/>
    <n v="14"/>
    <n v="23"/>
    <n v="3"/>
    <d v="1899-12-30T00:16:00"/>
    <s v="Sin cebolla"/>
    <n v="27"/>
    <n v="69"/>
    <n v="0.39130434782608697"/>
    <n v="42"/>
  </r>
  <r>
    <x v="75"/>
    <n v="17"/>
    <s v="Plato_2"/>
    <s v="Descripción del Plato_2"/>
    <n v="18"/>
    <n v="30"/>
    <n v="3"/>
    <d v="1899-12-30T00:13:00"/>
    <s v="Sin cebolla"/>
    <n v="36"/>
    <n v="90"/>
    <n v="0.4"/>
    <n v="54"/>
  </r>
  <r>
    <x v="75"/>
    <n v="17"/>
    <s v="Plato_4"/>
    <s v="Descripción del Plato_4"/>
    <n v="10"/>
    <n v="18"/>
    <n v="1"/>
    <d v="1899-12-30T00:34:00"/>
    <s v="Sin cebolla"/>
    <n v="8"/>
    <n v="18"/>
    <n v="0.44444444444444442"/>
    <n v="10"/>
  </r>
  <r>
    <x v="75"/>
    <n v="17"/>
    <s v="Plato_7"/>
    <s v="Descripción del Plato_7"/>
    <n v="14"/>
    <n v="24"/>
    <n v="1"/>
    <d v="1899-12-30T00:20:00"/>
    <s v="Ninguna"/>
    <n v="10"/>
    <n v="24"/>
    <n v="0.41666666666666669"/>
    <n v="14"/>
  </r>
  <r>
    <x v="75"/>
    <n v="17"/>
    <s v="Plato_10"/>
    <s v="Descripción del Plato_10"/>
    <n v="15"/>
    <n v="26"/>
    <n v="1"/>
    <d v="1899-12-30T00:30:00"/>
    <s v="Ninguna"/>
    <n v="11"/>
    <n v="26"/>
    <n v="0.42307692307692307"/>
    <n v="15"/>
  </r>
  <r>
    <x v="76"/>
    <n v="3"/>
    <s v="Plato_4"/>
    <s v="Descripción del Plato_4"/>
    <n v="10"/>
    <n v="18"/>
    <n v="1"/>
    <d v="1899-12-30T00:34:00"/>
    <s v="Sin cebolla"/>
    <n v="8"/>
    <n v="18"/>
    <n v="0.44444444444444442"/>
    <n v="10"/>
  </r>
  <r>
    <x v="76"/>
    <n v="3"/>
    <s v="Plato_7"/>
    <s v="Descripción del Plato_7"/>
    <n v="14"/>
    <n v="24"/>
    <n v="2"/>
    <d v="1899-12-30T00:55:00"/>
    <s v="Ninguna"/>
    <n v="20"/>
    <n v="48"/>
    <n v="0.41666666666666669"/>
    <n v="28"/>
  </r>
  <r>
    <x v="76"/>
    <n v="3"/>
    <s v="Plato_11"/>
    <s v="Descripción del Plato_11"/>
    <n v="20"/>
    <n v="33"/>
    <n v="1"/>
    <d v="1899-12-30T00:08:00"/>
    <s v="Sin cebolla"/>
    <n v="13"/>
    <n v="33"/>
    <n v="0.39393939393939392"/>
    <n v="20"/>
  </r>
  <r>
    <x v="77"/>
    <n v="7"/>
    <s v="Plato_12"/>
    <s v="Descripción del Plato_12"/>
    <n v="11"/>
    <n v="19"/>
    <n v="3"/>
    <d v="1899-12-30T00:54:00"/>
    <s v="Sin cebolla"/>
    <n v="24"/>
    <n v="57"/>
    <n v="0.42105263157894735"/>
    <n v="33"/>
  </r>
  <r>
    <x v="78"/>
    <n v="16"/>
    <s v="Plato_9"/>
    <s v="Descripción del Plato_9"/>
    <n v="17"/>
    <n v="29"/>
    <n v="3"/>
    <d v="1899-12-30T00:14:00"/>
    <s v="Ninguna"/>
    <n v="36"/>
    <n v="87"/>
    <n v="0.41379310344827586"/>
    <n v="51"/>
  </r>
  <r>
    <x v="78"/>
    <n v="16"/>
    <s v="Plato_11"/>
    <s v="Descripción del Plato_11"/>
    <n v="20"/>
    <n v="33"/>
    <n v="3"/>
    <d v="1899-12-30T00:14:00"/>
    <s v="Sin cebolla"/>
    <n v="39"/>
    <n v="99"/>
    <n v="0.39393939393939392"/>
    <n v="60"/>
  </r>
  <r>
    <x v="78"/>
    <n v="16"/>
    <s v="Plato_3"/>
    <s v="Descripción del Plato_3"/>
    <n v="12"/>
    <n v="20"/>
    <n v="3"/>
    <d v="1899-12-30T00:25:00"/>
    <s v="Ninguna"/>
    <n v="24"/>
    <n v="60"/>
    <n v="0.4"/>
    <n v="36"/>
  </r>
  <r>
    <x v="78"/>
    <n v="16"/>
    <s v="Plato_13"/>
    <s v="Descripción del Plato_13"/>
    <n v="13"/>
    <n v="21"/>
    <n v="3"/>
    <d v="1899-12-30T00:43:00"/>
    <s v="Ninguna"/>
    <n v="24"/>
    <n v="63"/>
    <n v="0.38095238095238093"/>
    <n v="39"/>
  </r>
  <r>
    <x v="79"/>
    <n v="18"/>
    <s v="Plato_5"/>
    <s v="Descripción del Plato_5"/>
    <n v="13"/>
    <n v="22"/>
    <n v="2"/>
    <d v="1899-12-30T00:05:00"/>
    <s v="Ninguna"/>
    <n v="18"/>
    <n v="44"/>
    <n v="0.40909090909090912"/>
    <n v="26"/>
  </r>
  <r>
    <x v="79"/>
    <n v="18"/>
    <s v="Plato_9"/>
    <s v="Descripción del Plato_9"/>
    <n v="17"/>
    <n v="29"/>
    <n v="1"/>
    <d v="1899-12-30T00:34:00"/>
    <s v="Sin cebolla"/>
    <n v="12"/>
    <n v="29"/>
    <n v="0.41379310344827586"/>
    <n v="17"/>
  </r>
  <r>
    <x v="79"/>
    <n v="18"/>
    <s v="Plato_7"/>
    <s v="Descripción del Plato_7"/>
    <n v="14"/>
    <n v="24"/>
    <n v="2"/>
    <d v="1899-12-30T00:28:00"/>
    <s v="Ninguna"/>
    <n v="20"/>
    <n v="48"/>
    <n v="0.41666666666666669"/>
    <n v="28"/>
  </r>
  <r>
    <x v="80"/>
    <n v="17"/>
    <s v="Plato_17"/>
    <s v="Descripción del Plato_17"/>
    <n v="19"/>
    <n v="31"/>
    <n v="2"/>
    <d v="1899-12-30T00:59:00"/>
    <s v="Sin cebolla"/>
    <n v="24"/>
    <n v="62"/>
    <n v="0.38709677419354838"/>
    <n v="38"/>
  </r>
  <r>
    <x v="81"/>
    <n v="16"/>
    <s v="Plato_1"/>
    <s v="Descripción del Plato_1"/>
    <n v="15"/>
    <n v="25"/>
    <n v="2"/>
    <d v="1899-12-30T00:11:00"/>
    <s v="Sin cebolla"/>
    <n v="20"/>
    <n v="50"/>
    <n v="0.4"/>
    <n v="30"/>
  </r>
  <r>
    <x v="81"/>
    <n v="16"/>
    <s v="Plato_2"/>
    <s v="Descripción del Plato_2"/>
    <n v="18"/>
    <n v="30"/>
    <n v="1"/>
    <d v="1899-12-30T00:08:00"/>
    <s v="Sin cebolla"/>
    <n v="12"/>
    <n v="30"/>
    <n v="0.4"/>
    <n v="18"/>
  </r>
  <r>
    <x v="82"/>
    <n v="15"/>
    <s v="Plato_6"/>
    <s v="Descripción del Plato_6"/>
    <n v="16"/>
    <n v="27"/>
    <n v="2"/>
    <d v="1899-12-30T00:14:00"/>
    <s v="Ninguna"/>
    <n v="22"/>
    <n v="54"/>
    <n v="0.40740740740740738"/>
    <n v="32"/>
  </r>
  <r>
    <x v="82"/>
    <n v="15"/>
    <s v="Plato_3"/>
    <s v="Descripción del Plato_3"/>
    <n v="12"/>
    <n v="20"/>
    <n v="1"/>
    <d v="1899-12-30T00:30:00"/>
    <s v="Sin cebolla"/>
    <n v="8"/>
    <n v="20"/>
    <n v="0.4"/>
    <n v="12"/>
  </r>
  <r>
    <x v="82"/>
    <n v="15"/>
    <s v="Plato_15"/>
    <s v="Descripción del Plato_15"/>
    <n v="19"/>
    <n v="32"/>
    <n v="3"/>
    <d v="1899-12-30T00:50:00"/>
    <s v="Ninguna"/>
    <n v="39"/>
    <n v="96"/>
    <n v="0.40625"/>
    <n v="57"/>
  </r>
  <r>
    <x v="83"/>
    <n v="19"/>
    <s v="Plato_2"/>
    <s v="Descripción del Plato_2"/>
    <n v="18"/>
    <n v="30"/>
    <n v="2"/>
    <d v="1899-12-30T00:10:00"/>
    <s v="Sin cebolla"/>
    <n v="24"/>
    <n v="60"/>
    <n v="0.4"/>
    <n v="36"/>
  </r>
  <r>
    <x v="84"/>
    <n v="8"/>
    <s v="Plato_16"/>
    <s v="Descripción del Plato_16"/>
    <n v="16"/>
    <n v="28"/>
    <n v="3"/>
    <d v="1899-12-30T00:26:00"/>
    <s v="Sin cebolla"/>
    <n v="36"/>
    <n v="84"/>
    <n v="0.42857142857142855"/>
    <n v="48"/>
  </r>
  <r>
    <x v="84"/>
    <n v="8"/>
    <s v="Plato_19"/>
    <s v="Descripción del Plato_19"/>
    <n v="22"/>
    <n v="36"/>
    <n v="2"/>
    <d v="1899-12-30T00:33:00"/>
    <s v="Sin cebolla"/>
    <n v="28"/>
    <n v="72"/>
    <n v="0.3888888888888889"/>
    <n v="44"/>
  </r>
  <r>
    <x v="84"/>
    <n v="8"/>
    <s v="Plato_3"/>
    <s v="Descripción del Plato_3"/>
    <n v="12"/>
    <n v="20"/>
    <n v="1"/>
    <d v="1899-12-30T00:54:00"/>
    <s v="Sin cebolla"/>
    <n v="8"/>
    <n v="20"/>
    <n v="0.4"/>
    <n v="12"/>
  </r>
  <r>
    <x v="84"/>
    <n v="8"/>
    <s v="Plato_15"/>
    <s v="Descripción del Plato_15"/>
    <n v="19"/>
    <n v="32"/>
    <n v="1"/>
    <d v="1899-12-30T00:29:00"/>
    <s v="Sin cebolla"/>
    <n v="13"/>
    <n v="32"/>
    <n v="0.40625"/>
    <n v="19"/>
  </r>
  <r>
    <x v="85"/>
    <n v="20"/>
    <s v="Plato_1"/>
    <s v="Descripción del Plato_1"/>
    <n v="15"/>
    <n v="25"/>
    <n v="2"/>
    <d v="1899-12-30T00:08:00"/>
    <s v="Sin cebolla"/>
    <n v="20"/>
    <n v="50"/>
    <n v="0.4"/>
    <n v="30"/>
  </r>
  <r>
    <x v="86"/>
    <n v="3"/>
    <s v="Plato_4"/>
    <s v="Descripción del Plato_4"/>
    <n v="10"/>
    <n v="18"/>
    <n v="2"/>
    <d v="1899-12-30T00:55:00"/>
    <s v="Ninguna"/>
    <n v="16"/>
    <n v="36"/>
    <n v="0.44444444444444442"/>
    <n v="20"/>
  </r>
  <r>
    <x v="86"/>
    <n v="3"/>
    <s v="Plato_15"/>
    <s v="Descripción del Plato_15"/>
    <n v="19"/>
    <n v="32"/>
    <n v="1"/>
    <d v="1899-12-30T00:05:00"/>
    <s v="Sin cebolla"/>
    <n v="13"/>
    <n v="32"/>
    <n v="0.40625"/>
    <n v="19"/>
  </r>
  <r>
    <x v="86"/>
    <n v="3"/>
    <s v="Plato_17"/>
    <s v="Descripción del Plato_17"/>
    <n v="19"/>
    <n v="31"/>
    <n v="1"/>
    <d v="1899-12-30T00:11:00"/>
    <s v="Ninguna"/>
    <n v="12"/>
    <n v="31"/>
    <n v="0.38709677419354838"/>
    <n v="19"/>
  </r>
  <r>
    <x v="87"/>
    <n v="18"/>
    <s v="Plato_20"/>
    <s v="Descripción del Plato_20"/>
    <n v="25"/>
    <n v="40"/>
    <n v="1"/>
    <d v="1899-12-30T00:12:00"/>
    <s v="Ninguna"/>
    <n v="15"/>
    <n v="40"/>
    <n v="0.375"/>
    <n v="25"/>
  </r>
  <r>
    <x v="87"/>
    <n v="18"/>
    <s v="Plato_12"/>
    <s v="Descripción del Plato_12"/>
    <n v="11"/>
    <n v="19"/>
    <n v="3"/>
    <d v="1899-12-30T00:46:00"/>
    <s v="Sin cebolla"/>
    <n v="24"/>
    <n v="57"/>
    <n v="0.42105263157894735"/>
    <n v="33"/>
  </r>
  <r>
    <x v="87"/>
    <n v="18"/>
    <s v="Plato_10"/>
    <s v="Descripción del Plato_10"/>
    <n v="15"/>
    <n v="26"/>
    <n v="1"/>
    <d v="1899-12-30T00:59:00"/>
    <s v="Ninguna"/>
    <n v="11"/>
    <n v="26"/>
    <n v="0.42307692307692307"/>
    <n v="15"/>
  </r>
  <r>
    <x v="88"/>
    <n v="11"/>
    <s v="Plato_14"/>
    <s v="Descripción del Plato_14"/>
    <n v="14"/>
    <n v="23"/>
    <n v="3"/>
    <d v="1899-12-30T00:44:00"/>
    <s v="Sin cebolla"/>
    <n v="27"/>
    <n v="69"/>
    <n v="0.39130434782608697"/>
    <n v="42"/>
  </r>
  <r>
    <x v="88"/>
    <n v="11"/>
    <s v="Plato_18"/>
    <s v="Descripción del Plato_18"/>
    <n v="20"/>
    <n v="34"/>
    <n v="2"/>
    <d v="1899-12-30T00:58:00"/>
    <s v="Ninguna"/>
    <n v="28"/>
    <n v="68"/>
    <n v="0.41176470588235292"/>
    <n v="40"/>
  </r>
  <r>
    <x v="88"/>
    <n v="11"/>
    <s v="Plato_5"/>
    <s v="Descripción del Plato_5"/>
    <n v="13"/>
    <n v="22"/>
    <n v="1"/>
    <d v="1899-12-30T00:40:00"/>
    <s v="Sin cebolla"/>
    <n v="9"/>
    <n v="22"/>
    <n v="0.40909090909090912"/>
    <n v="13"/>
  </r>
  <r>
    <x v="89"/>
    <n v="6"/>
    <s v="Plato_18"/>
    <s v="Descripción del Plato_18"/>
    <n v="20"/>
    <n v="34"/>
    <n v="1"/>
    <d v="1899-12-30T00:48:00"/>
    <s v="Sin cebolla"/>
    <n v="14"/>
    <n v="34"/>
    <n v="0.41176470588235292"/>
    <n v="20"/>
  </r>
  <r>
    <x v="90"/>
    <n v="1"/>
    <s v="Plato_8"/>
    <s v="Descripción del Plato_8"/>
    <n v="21"/>
    <n v="35"/>
    <n v="3"/>
    <d v="1899-12-30T00:21:00"/>
    <s v="Sin cebolla"/>
    <n v="42"/>
    <n v="105"/>
    <n v="0.4"/>
    <n v="63"/>
  </r>
  <r>
    <x v="90"/>
    <n v="1"/>
    <s v="Plato_13"/>
    <s v="Descripción del Plato_13"/>
    <n v="13"/>
    <n v="21"/>
    <n v="3"/>
    <d v="1899-12-30T00:52:00"/>
    <s v="Ninguna"/>
    <n v="24"/>
    <n v="63"/>
    <n v="0.38095238095238093"/>
    <n v="39"/>
  </r>
  <r>
    <x v="90"/>
    <n v="1"/>
    <s v="Plato_5"/>
    <s v="Descripción del Plato_5"/>
    <n v="13"/>
    <n v="22"/>
    <n v="2"/>
    <d v="1899-12-30T00:11:00"/>
    <s v="Ninguna"/>
    <n v="18"/>
    <n v="44"/>
    <n v="0.40909090909090912"/>
    <n v="26"/>
  </r>
  <r>
    <x v="90"/>
    <n v="1"/>
    <s v="Plato_6"/>
    <s v="Descripción del Plato_6"/>
    <n v="16"/>
    <n v="27"/>
    <n v="3"/>
    <d v="1899-12-30T00:48:00"/>
    <s v="Ninguna"/>
    <n v="33"/>
    <n v="81"/>
    <n v="0.40740740740740738"/>
    <n v="48"/>
  </r>
  <r>
    <x v="91"/>
    <n v="6"/>
    <s v="Plato_9"/>
    <s v="Descripción del Plato_9"/>
    <n v="17"/>
    <n v="29"/>
    <n v="2"/>
    <d v="1899-12-30T00:36:00"/>
    <s v="Ninguna"/>
    <n v="24"/>
    <n v="58"/>
    <n v="0.41379310344827586"/>
    <n v="34"/>
  </r>
  <r>
    <x v="91"/>
    <n v="6"/>
    <s v="Plato_7"/>
    <s v="Descripción del Plato_7"/>
    <n v="14"/>
    <n v="24"/>
    <n v="1"/>
    <d v="1899-12-30T00:06:00"/>
    <s v="Sin cebolla"/>
    <n v="10"/>
    <n v="24"/>
    <n v="0.41666666666666669"/>
    <n v="14"/>
  </r>
  <r>
    <x v="92"/>
    <n v="2"/>
    <s v="Plato_9"/>
    <s v="Descripción del Plato_9"/>
    <n v="17"/>
    <n v="29"/>
    <n v="1"/>
    <d v="1899-12-30T00:18:00"/>
    <s v="Sin cebolla"/>
    <n v="12"/>
    <n v="29"/>
    <n v="0.41379310344827586"/>
    <n v="17"/>
  </r>
  <r>
    <x v="93"/>
    <n v="12"/>
    <s v="Plato_2"/>
    <s v="Descripción del Plato_2"/>
    <n v="18"/>
    <n v="30"/>
    <n v="3"/>
    <d v="1899-12-30T00:19:00"/>
    <s v="Sin cebolla"/>
    <n v="36"/>
    <n v="90"/>
    <n v="0.4"/>
    <n v="54"/>
  </r>
  <r>
    <x v="93"/>
    <n v="12"/>
    <s v="Plato_15"/>
    <s v="Descripción del Plato_15"/>
    <n v="19"/>
    <n v="32"/>
    <n v="2"/>
    <d v="1899-12-30T00:56:00"/>
    <s v="Sin cebolla"/>
    <n v="26"/>
    <n v="64"/>
    <n v="0.40625"/>
    <n v="38"/>
  </r>
  <r>
    <x v="93"/>
    <n v="12"/>
    <s v="Plato_11"/>
    <s v="Descripción del Plato_11"/>
    <n v="20"/>
    <n v="33"/>
    <n v="3"/>
    <d v="1899-12-30T00:54:00"/>
    <s v="Sin cebolla"/>
    <n v="39"/>
    <n v="99"/>
    <n v="0.39393939393939392"/>
    <n v="60"/>
  </r>
  <r>
    <x v="94"/>
    <n v="12"/>
    <s v="Plato_12"/>
    <s v="Descripción del Plato_12"/>
    <n v="11"/>
    <n v="19"/>
    <n v="3"/>
    <d v="1899-12-30T00:19:00"/>
    <s v="Sin cebolla"/>
    <n v="24"/>
    <n v="57"/>
    <n v="0.42105263157894735"/>
    <n v="33"/>
  </r>
  <r>
    <x v="94"/>
    <n v="12"/>
    <s v="Plato_15"/>
    <s v="Descripción del Plato_15"/>
    <n v="19"/>
    <n v="32"/>
    <n v="3"/>
    <d v="1899-12-30T00:22:00"/>
    <s v="Sin cebolla"/>
    <n v="39"/>
    <n v="96"/>
    <n v="0.40625"/>
    <n v="57"/>
  </r>
  <r>
    <x v="95"/>
    <n v="16"/>
    <s v="Plato_11"/>
    <s v="Descripción del Plato_11"/>
    <n v="20"/>
    <n v="33"/>
    <n v="2"/>
    <d v="1899-12-30T00:47:00"/>
    <s v="Ninguna"/>
    <n v="26"/>
    <n v="66"/>
    <n v="0.39393939393939392"/>
    <n v="40"/>
  </r>
  <r>
    <x v="95"/>
    <n v="16"/>
    <s v="Plato_12"/>
    <s v="Descripción del Plato_12"/>
    <n v="11"/>
    <n v="19"/>
    <n v="2"/>
    <d v="1899-12-30T00:10:00"/>
    <s v="Ninguna"/>
    <n v="16"/>
    <n v="38"/>
    <n v="0.42105263157894735"/>
    <n v="22"/>
  </r>
  <r>
    <x v="95"/>
    <n v="16"/>
    <s v="Plato_7"/>
    <s v="Descripción del Plato_7"/>
    <n v="14"/>
    <n v="24"/>
    <n v="3"/>
    <d v="1899-12-30T00:19:00"/>
    <s v="Sin cebolla"/>
    <n v="30"/>
    <n v="72"/>
    <n v="0.41666666666666669"/>
    <n v="42"/>
  </r>
  <r>
    <x v="96"/>
    <n v="14"/>
    <s v="Plato_10"/>
    <s v="Descripción del Plato_10"/>
    <n v="15"/>
    <n v="26"/>
    <n v="1"/>
    <d v="1899-12-30T00:17:00"/>
    <s v="Sin cebolla"/>
    <n v="11"/>
    <n v="26"/>
    <n v="0.42307692307692307"/>
    <n v="15"/>
  </r>
  <r>
    <x v="96"/>
    <n v="14"/>
    <s v="Plato_3"/>
    <s v="Descripción del Plato_3"/>
    <n v="12"/>
    <n v="20"/>
    <n v="3"/>
    <d v="1899-12-30T00:05:00"/>
    <s v="Ninguna"/>
    <n v="24"/>
    <n v="60"/>
    <n v="0.4"/>
    <n v="36"/>
  </r>
  <r>
    <x v="96"/>
    <n v="14"/>
    <s v="Plato_18"/>
    <s v="Descripción del Plato_18"/>
    <n v="20"/>
    <n v="34"/>
    <n v="3"/>
    <d v="1899-12-30T00:57:00"/>
    <s v="Ninguna"/>
    <n v="42"/>
    <n v="102"/>
    <n v="0.41176470588235292"/>
    <n v="60"/>
  </r>
  <r>
    <x v="97"/>
    <n v="7"/>
    <s v="Plato_3"/>
    <s v="Descripción del Plato_3"/>
    <n v="12"/>
    <n v="20"/>
    <n v="3"/>
    <d v="1899-12-30T00:56:00"/>
    <s v="Sin cebolla"/>
    <n v="24"/>
    <n v="60"/>
    <n v="0.4"/>
    <n v="36"/>
  </r>
  <r>
    <x v="97"/>
    <n v="7"/>
    <s v="Plato_9"/>
    <s v="Descripción del Plato_9"/>
    <n v="17"/>
    <n v="29"/>
    <n v="3"/>
    <d v="1899-12-30T00:33:00"/>
    <s v="Sin cebolla"/>
    <n v="36"/>
    <n v="87"/>
    <n v="0.41379310344827586"/>
    <n v="51"/>
  </r>
  <r>
    <x v="97"/>
    <n v="7"/>
    <s v="Plato_12"/>
    <s v="Descripción del Plato_12"/>
    <n v="11"/>
    <n v="19"/>
    <n v="1"/>
    <d v="1899-12-30T00:51:00"/>
    <s v="Sin cebolla"/>
    <n v="8"/>
    <n v="19"/>
    <n v="0.42105263157894735"/>
    <n v="11"/>
  </r>
  <r>
    <x v="98"/>
    <n v="2"/>
    <s v="Plato_2"/>
    <s v="Descripción del Plato_2"/>
    <n v="18"/>
    <n v="30"/>
    <n v="2"/>
    <d v="1899-12-30T00:27:00"/>
    <s v="Sin cebolla"/>
    <n v="24"/>
    <n v="60"/>
    <n v="0.4"/>
    <n v="36"/>
  </r>
  <r>
    <x v="98"/>
    <n v="2"/>
    <s v="Plato_17"/>
    <s v="Descripción del Plato_17"/>
    <n v="19"/>
    <n v="31"/>
    <n v="1"/>
    <d v="1899-12-30T00:05:00"/>
    <s v="Sin cebolla"/>
    <n v="12"/>
    <n v="31"/>
    <n v="0.38709677419354838"/>
    <n v="19"/>
  </r>
  <r>
    <x v="98"/>
    <n v="2"/>
    <s v="Plato_12"/>
    <s v="Descripción del Plato_12"/>
    <n v="11"/>
    <n v="19"/>
    <n v="1"/>
    <d v="1899-12-30T00:09:00"/>
    <s v="Ninguna"/>
    <n v="8"/>
    <n v="19"/>
    <n v="0.42105263157894735"/>
    <n v="11"/>
  </r>
  <r>
    <x v="98"/>
    <n v="2"/>
    <s v="Plato_9"/>
    <s v="Descripción del Plato_9"/>
    <n v="17"/>
    <n v="29"/>
    <n v="1"/>
    <d v="1899-12-30T00:45:00"/>
    <s v="Ninguna"/>
    <n v="12"/>
    <n v="29"/>
    <n v="0.41379310344827586"/>
    <n v="17"/>
  </r>
  <r>
    <x v="99"/>
    <n v="18"/>
    <s v="Plato_7"/>
    <s v="Descripción del Plato_7"/>
    <n v="14"/>
    <n v="24"/>
    <n v="3"/>
    <d v="1899-12-30T00:48:00"/>
    <s v="Sin cebolla"/>
    <n v="30"/>
    <n v="72"/>
    <n v="0.41666666666666669"/>
    <n v="42"/>
  </r>
  <r>
    <x v="99"/>
    <n v="18"/>
    <s v="Plato_5"/>
    <s v="Descripción del Plato_5"/>
    <n v="13"/>
    <n v="22"/>
    <n v="2"/>
    <d v="1899-12-30T00:33:00"/>
    <s v="Ninguna"/>
    <n v="18"/>
    <n v="44"/>
    <n v="0.40909090909090912"/>
    <n v="26"/>
  </r>
  <r>
    <x v="99"/>
    <n v="18"/>
    <s v="Plato_1"/>
    <s v="Descripción del Plato_1"/>
    <n v="15"/>
    <n v="25"/>
    <n v="2"/>
    <d v="1899-12-30T00:22:00"/>
    <s v="Sin cebolla"/>
    <n v="20"/>
    <n v="50"/>
    <n v="0.4"/>
    <n v="30"/>
  </r>
  <r>
    <x v="100"/>
    <n v="1"/>
    <s v="Plato_17"/>
    <s v="Descripción del Plato_17"/>
    <n v="19"/>
    <n v="31"/>
    <n v="1"/>
    <d v="1899-12-30T00:24:00"/>
    <s v="Sin cebolla"/>
    <n v="12"/>
    <n v="31"/>
    <n v="0.38709677419354838"/>
    <n v="19"/>
  </r>
  <r>
    <x v="100"/>
    <n v="1"/>
    <s v="Plato_1"/>
    <s v="Descripción del Plato_1"/>
    <n v="15"/>
    <n v="25"/>
    <n v="2"/>
    <d v="1899-12-30T00:41:00"/>
    <s v="Sin cebolla"/>
    <n v="20"/>
    <n v="50"/>
    <n v="0.4"/>
    <n v="30"/>
  </r>
  <r>
    <x v="100"/>
    <n v="1"/>
    <s v="Plato_5"/>
    <s v="Descripción del Plato_5"/>
    <n v="13"/>
    <n v="22"/>
    <n v="1"/>
    <d v="1899-12-30T00:35:00"/>
    <s v="Sin cebolla"/>
    <n v="9"/>
    <n v="22"/>
    <n v="0.40909090909090912"/>
    <n v="13"/>
  </r>
  <r>
    <x v="100"/>
    <n v="1"/>
    <s v="Plato_8"/>
    <s v="Descripción del Plato_8"/>
    <n v="21"/>
    <n v="35"/>
    <n v="1"/>
    <d v="1899-12-30T00:34:00"/>
    <s v="Sin cebolla"/>
    <n v="14"/>
    <n v="35"/>
    <n v="0.4"/>
    <n v="21"/>
  </r>
  <r>
    <x v="101"/>
    <n v="19"/>
    <s v="Plato_16"/>
    <s v="Descripción del Plato_16"/>
    <n v="16"/>
    <n v="28"/>
    <n v="3"/>
    <d v="1899-12-30T00:17:00"/>
    <s v="Sin cebolla"/>
    <n v="36"/>
    <n v="84"/>
    <n v="0.42857142857142855"/>
    <n v="48"/>
  </r>
  <r>
    <x v="101"/>
    <n v="19"/>
    <s v="Plato_9"/>
    <s v="Descripción del Plato_9"/>
    <n v="17"/>
    <n v="29"/>
    <n v="3"/>
    <d v="1899-12-30T00:29:00"/>
    <s v="Ninguna"/>
    <n v="36"/>
    <n v="87"/>
    <n v="0.41379310344827586"/>
    <n v="51"/>
  </r>
  <r>
    <x v="102"/>
    <n v="13"/>
    <s v="Plato_13"/>
    <s v="Descripción del Plato_13"/>
    <n v="13"/>
    <n v="21"/>
    <n v="1"/>
    <d v="1899-12-30T00:57:00"/>
    <s v="Sin cebolla"/>
    <n v="8"/>
    <n v="21"/>
    <n v="0.38095238095238093"/>
    <n v="13"/>
  </r>
  <r>
    <x v="102"/>
    <n v="13"/>
    <s v="Plato_18"/>
    <s v="Descripción del Plato_18"/>
    <n v="20"/>
    <n v="34"/>
    <n v="1"/>
    <d v="1899-12-30T00:09:00"/>
    <s v="Ninguna"/>
    <n v="14"/>
    <n v="34"/>
    <n v="0.41176470588235292"/>
    <n v="20"/>
  </r>
  <r>
    <x v="102"/>
    <n v="13"/>
    <s v="Plato_4"/>
    <s v="Descripción del Plato_4"/>
    <n v="10"/>
    <n v="18"/>
    <n v="1"/>
    <d v="1899-12-30T00:33:00"/>
    <s v="Sin cebolla"/>
    <n v="8"/>
    <n v="18"/>
    <n v="0.44444444444444442"/>
    <n v="10"/>
  </r>
  <r>
    <x v="103"/>
    <n v="14"/>
    <s v="Plato_14"/>
    <s v="Descripción del Plato_14"/>
    <n v="14"/>
    <n v="23"/>
    <n v="2"/>
    <d v="1899-12-30T00:43:00"/>
    <s v="Sin cebolla"/>
    <n v="18"/>
    <n v="46"/>
    <n v="0.39130434782608697"/>
    <n v="28"/>
  </r>
  <r>
    <x v="103"/>
    <n v="14"/>
    <s v="Plato_17"/>
    <s v="Descripción del Plato_17"/>
    <n v="19"/>
    <n v="31"/>
    <n v="1"/>
    <d v="1899-12-30T00:12:00"/>
    <s v="Ninguna"/>
    <n v="12"/>
    <n v="31"/>
    <n v="0.38709677419354838"/>
    <n v="19"/>
  </r>
  <r>
    <x v="104"/>
    <n v="14"/>
    <s v="Plato_3"/>
    <s v="Descripción del Plato_3"/>
    <n v="12"/>
    <n v="20"/>
    <n v="3"/>
    <d v="1899-12-30T00:09:00"/>
    <s v="Ninguna"/>
    <n v="24"/>
    <n v="60"/>
    <n v="0.4"/>
    <n v="36"/>
  </r>
  <r>
    <x v="104"/>
    <n v="14"/>
    <s v="Plato_6"/>
    <s v="Descripción del Plato_6"/>
    <n v="16"/>
    <n v="27"/>
    <n v="3"/>
    <d v="1899-12-30T00:34:00"/>
    <s v="Ninguna"/>
    <n v="33"/>
    <n v="81"/>
    <n v="0.40740740740740738"/>
    <n v="48"/>
  </r>
  <r>
    <x v="105"/>
    <n v="15"/>
    <s v="Plato_18"/>
    <s v="Descripción del Plato_18"/>
    <n v="20"/>
    <n v="34"/>
    <n v="2"/>
    <d v="1899-12-30T00:29:00"/>
    <s v="Ninguna"/>
    <n v="28"/>
    <n v="68"/>
    <n v="0.41176470588235292"/>
    <n v="40"/>
  </r>
  <r>
    <x v="106"/>
    <n v="11"/>
    <s v="Plato_15"/>
    <s v="Descripción del Plato_15"/>
    <n v="19"/>
    <n v="32"/>
    <n v="2"/>
    <d v="1899-12-30T00:48:00"/>
    <s v="Ninguna"/>
    <n v="26"/>
    <n v="64"/>
    <n v="0.40625"/>
    <n v="38"/>
  </r>
  <r>
    <x v="106"/>
    <n v="11"/>
    <s v="Plato_9"/>
    <s v="Descripción del Plato_9"/>
    <n v="17"/>
    <n v="29"/>
    <n v="3"/>
    <d v="1899-12-30T00:51:00"/>
    <s v="Sin cebolla"/>
    <n v="36"/>
    <n v="87"/>
    <n v="0.41379310344827586"/>
    <n v="51"/>
  </r>
  <r>
    <x v="106"/>
    <n v="11"/>
    <s v="Plato_18"/>
    <s v="Descripción del Plato_18"/>
    <n v="20"/>
    <n v="34"/>
    <n v="3"/>
    <d v="1899-12-30T00:42:00"/>
    <s v="Sin cebolla"/>
    <n v="42"/>
    <n v="102"/>
    <n v="0.41176470588235292"/>
    <n v="60"/>
  </r>
  <r>
    <x v="107"/>
    <n v="3"/>
    <s v="Plato_9"/>
    <s v="Descripción del Plato_9"/>
    <n v="17"/>
    <n v="29"/>
    <n v="2"/>
    <d v="1899-12-30T00:23:00"/>
    <s v="Ninguna"/>
    <n v="24"/>
    <n v="58"/>
    <n v="0.41379310344827586"/>
    <n v="34"/>
  </r>
  <r>
    <x v="107"/>
    <n v="3"/>
    <s v="Plato_4"/>
    <s v="Descripción del Plato_4"/>
    <n v="10"/>
    <n v="18"/>
    <n v="1"/>
    <d v="1899-12-30T00:10:00"/>
    <s v="Sin cebolla"/>
    <n v="8"/>
    <n v="18"/>
    <n v="0.44444444444444442"/>
    <n v="10"/>
  </r>
  <r>
    <x v="107"/>
    <n v="3"/>
    <s v="Plato_3"/>
    <s v="Descripción del Plato_3"/>
    <n v="12"/>
    <n v="20"/>
    <n v="1"/>
    <d v="1899-12-30T00:26:00"/>
    <s v="Sin cebolla"/>
    <n v="8"/>
    <n v="20"/>
    <n v="0.4"/>
    <n v="12"/>
  </r>
  <r>
    <x v="107"/>
    <n v="3"/>
    <s v="Plato_16"/>
    <s v="Descripción del Plato_16"/>
    <n v="16"/>
    <n v="28"/>
    <n v="1"/>
    <d v="1899-12-30T00:56:00"/>
    <s v="Ninguna"/>
    <n v="12"/>
    <n v="28"/>
    <n v="0.42857142857142855"/>
    <n v="16"/>
  </r>
  <r>
    <x v="108"/>
    <n v="10"/>
    <s v="Plato_18"/>
    <s v="Descripción del Plato_18"/>
    <n v="20"/>
    <n v="34"/>
    <n v="3"/>
    <d v="1899-12-30T00:54:00"/>
    <s v="Sin cebolla"/>
    <n v="42"/>
    <n v="102"/>
    <n v="0.41176470588235292"/>
    <n v="60"/>
  </r>
  <r>
    <x v="108"/>
    <n v="10"/>
    <s v="Plato_14"/>
    <s v="Descripción del Plato_14"/>
    <n v="14"/>
    <n v="23"/>
    <n v="1"/>
    <d v="1899-12-30T00:26:00"/>
    <s v="Sin cebolla"/>
    <n v="9"/>
    <n v="23"/>
    <n v="0.39130434782608697"/>
    <n v="14"/>
  </r>
  <r>
    <x v="108"/>
    <n v="10"/>
    <s v="Plato_5"/>
    <s v="Descripción del Plato_5"/>
    <n v="13"/>
    <n v="22"/>
    <n v="2"/>
    <d v="1899-12-30T00:38:00"/>
    <s v="Ninguna"/>
    <n v="18"/>
    <n v="44"/>
    <n v="0.40909090909090912"/>
    <n v="26"/>
  </r>
  <r>
    <x v="109"/>
    <n v="5"/>
    <s v="Plato_9"/>
    <s v="Descripción del Plato_9"/>
    <n v="17"/>
    <n v="29"/>
    <n v="2"/>
    <d v="1899-12-30T00:38:00"/>
    <s v="Ninguna"/>
    <n v="24"/>
    <n v="58"/>
    <n v="0.41379310344827586"/>
    <n v="34"/>
  </r>
  <r>
    <x v="109"/>
    <n v="5"/>
    <s v="Plato_10"/>
    <s v="Descripción del Plato_10"/>
    <n v="15"/>
    <n v="26"/>
    <n v="3"/>
    <d v="1899-12-30T00:27:00"/>
    <s v="Ninguna"/>
    <n v="33"/>
    <n v="78"/>
    <n v="0.42307692307692307"/>
    <n v="45"/>
  </r>
  <r>
    <x v="109"/>
    <n v="5"/>
    <s v="Plato_6"/>
    <s v="Descripción del Plato_6"/>
    <n v="16"/>
    <n v="27"/>
    <n v="1"/>
    <d v="1899-12-30T00:56:00"/>
    <s v="Sin cebolla"/>
    <n v="11"/>
    <n v="27"/>
    <n v="0.40740740740740738"/>
    <n v="16"/>
  </r>
  <r>
    <x v="110"/>
    <n v="3"/>
    <s v="Plato_15"/>
    <s v="Descripción del Plato_15"/>
    <n v="19"/>
    <n v="32"/>
    <n v="1"/>
    <d v="1899-12-30T00:47:00"/>
    <s v="Sin cebolla"/>
    <n v="13"/>
    <n v="32"/>
    <n v="0.40625"/>
    <n v="19"/>
  </r>
  <r>
    <x v="110"/>
    <n v="3"/>
    <s v="Plato_5"/>
    <s v="Descripción del Plato_5"/>
    <n v="13"/>
    <n v="22"/>
    <n v="3"/>
    <d v="1899-12-30T00:05:00"/>
    <s v="Ninguna"/>
    <n v="27"/>
    <n v="66"/>
    <n v="0.40909090909090912"/>
    <n v="39"/>
  </r>
  <r>
    <x v="110"/>
    <n v="3"/>
    <s v="Plato_7"/>
    <s v="Descripción del Plato_7"/>
    <n v="14"/>
    <n v="24"/>
    <n v="2"/>
    <d v="1899-12-30T00:48:00"/>
    <s v="Ninguna"/>
    <n v="20"/>
    <n v="48"/>
    <n v="0.41666666666666669"/>
    <n v="28"/>
  </r>
  <r>
    <x v="110"/>
    <n v="3"/>
    <s v="Plato_9"/>
    <s v="Descripción del Plato_9"/>
    <n v="17"/>
    <n v="29"/>
    <n v="2"/>
    <d v="1899-12-30T00:37:00"/>
    <s v="Sin cebolla"/>
    <n v="24"/>
    <n v="58"/>
    <n v="0.41379310344827586"/>
    <n v="34"/>
  </r>
  <r>
    <x v="111"/>
    <n v="6"/>
    <s v="Plato_3"/>
    <s v="Descripción del Plato_3"/>
    <n v="12"/>
    <n v="20"/>
    <n v="1"/>
    <d v="1899-12-30T00:16:00"/>
    <s v="Sin cebolla"/>
    <n v="8"/>
    <n v="20"/>
    <n v="0.4"/>
    <n v="12"/>
  </r>
  <r>
    <x v="112"/>
    <n v="4"/>
    <s v="Plato_18"/>
    <s v="Descripción del Plato_18"/>
    <n v="20"/>
    <n v="34"/>
    <n v="2"/>
    <d v="1899-12-30T00:51:00"/>
    <s v="Ninguna"/>
    <n v="28"/>
    <n v="68"/>
    <n v="0.41176470588235292"/>
    <n v="40"/>
  </r>
  <r>
    <x v="113"/>
    <n v="7"/>
    <s v="Plato_2"/>
    <s v="Descripción del Plato_2"/>
    <n v="18"/>
    <n v="30"/>
    <n v="3"/>
    <d v="1899-12-30T00:36:00"/>
    <s v="Ninguna"/>
    <n v="36"/>
    <n v="90"/>
    <n v="0.4"/>
    <n v="54"/>
  </r>
  <r>
    <x v="113"/>
    <n v="7"/>
    <s v="Plato_9"/>
    <s v="Descripción del Plato_9"/>
    <n v="17"/>
    <n v="29"/>
    <n v="3"/>
    <d v="1899-12-30T00:22:00"/>
    <s v="Ninguna"/>
    <n v="36"/>
    <n v="87"/>
    <n v="0.41379310344827586"/>
    <n v="51"/>
  </r>
  <r>
    <x v="113"/>
    <n v="7"/>
    <s v="Plato_4"/>
    <s v="Descripción del Plato_4"/>
    <n v="10"/>
    <n v="18"/>
    <n v="3"/>
    <d v="1899-12-30T00:31:00"/>
    <s v="Sin cebolla"/>
    <n v="24"/>
    <n v="54"/>
    <n v="0.44444444444444442"/>
    <n v="30"/>
  </r>
  <r>
    <x v="113"/>
    <n v="7"/>
    <s v="Plato_5"/>
    <s v="Descripción del Plato_5"/>
    <n v="13"/>
    <n v="22"/>
    <n v="1"/>
    <d v="1899-12-30T00:42:00"/>
    <s v="Sin cebolla"/>
    <n v="9"/>
    <n v="22"/>
    <n v="0.40909090909090912"/>
    <n v="13"/>
  </r>
  <r>
    <x v="114"/>
    <n v="12"/>
    <s v="Plato_6"/>
    <s v="Descripción del Plato_6"/>
    <n v="16"/>
    <n v="27"/>
    <n v="3"/>
    <d v="1899-12-30T00:23:00"/>
    <s v="Sin cebolla"/>
    <n v="33"/>
    <n v="81"/>
    <n v="0.40740740740740738"/>
    <n v="48"/>
  </r>
  <r>
    <x v="114"/>
    <n v="12"/>
    <s v="Plato_2"/>
    <s v="Descripción del Plato_2"/>
    <n v="18"/>
    <n v="30"/>
    <n v="2"/>
    <d v="1899-12-30T00:32:00"/>
    <s v="Sin cebolla"/>
    <n v="24"/>
    <n v="60"/>
    <n v="0.4"/>
    <n v="36"/>
  </r>
  <r>
    <x v="114"/>
    <n v="12"/>
    <s v="Plato_15"/>
    <s v="Descripción del Plato_15"/>
    <n v="19"/>
    <n v="32"/>
    <n v="3"/>
    <d v="1899-12-30T00:43:00"/>
    <s v="Sin cebolla"/>
    <n v="39"/>
    <n v="96"/>
    <n v="0.40625"/>
    <n v="57"/>
  </r>
  <r>
    <x v="115"/>
    <n v="8"/>
    <s v="Plato_15"/>
    <s v="Descripción del Plato_15"/>
    <n v="19"/>
    <n v="32"/>
    <n v="3"/>
    <d v="1899-12-30T00:54:00"/>
    <s v="Sin cebolla"/>
    <n v="39"/>
    <n v="96"/>
    <n v="0.40625"/>
    <n v="57"/>
  </r>
  <r>
    <x v="115"/>
    <n v="8"/>
    <s v="Plato_8"/>
    <s v="Descripción del Plato_8"/>
    <n v="21"/>
    <n v="35"/>
    <n v="1"/>
    <d v="1899-12-30T00:21:00"/>
    <s v="Ninguna"/>
    <n v="14"/>
    <n v="35"/>
    <n v="0.4"/>
    <n v="21"/>
  </r>
  <r>
    <x v="115"/>
    <n v="8"/>
    <s v="Plato_19"/>
    <s v="Descripción del Plato_19"/>
    <n v="22"/>
    <n v="36"/>
    <n v="1"/>
    <d v="1899-12-30T00:26:00"/>
    <s v="Sin cebolla"/>
    <n v="14"/>
    <n v="36"/>
    <n v="0.3888888888888889"/>
    <n v="22"/>
  </r>
  <r>
    <x v="115"/>
    <n v="8"/>
    <s v="Plato_18"/>
    <s v="Descripción del Plato_18"/>
    <n v="20"/>
    <n v="34"/>
    <n v="3"/>
    <d v="1899-12-30T00:28:00"/>
    <s v="Sin cebolla"/>
    <n v="42"/>
    <n v="102"/>
    <n v="0.41176470588235292"/>
    <n v="60"/>
  </r>
  <r>
    <x v="116"/>
    <n v="8"/>
    <s v="Plato_8"/>
    <s v="Descripción del Plato_8"/>
    <n v="21"/>
    <n v="35"/>
    <n v="2"/>
    <d v="1899-12-30T00:08:00"/>
    <s v="Sin cebolla"/>
    <n v="28"/>
    <n v="70"/>
    <n v="0.4"/>
    <n v="42"/>
  </r>
  <r>
    <x v="117"/>
    <n v="13"/>
    <s v="Plato_4"/>
    <s v="Descripción del Plato_4"/>
    <n v="10"/>
    <n v="18"/>
    <n v="3"/>
    <d v="1899-12-30T00:39:00"/>
    <s v="Ninguna"/>
    <n v="24"/>
    <n v="54"/>
    <n v="0.44444444444444442"/>
    <n v="30"/>
  </r>
  <r>
    <x v="117"/>
    <n v="13"/>
    <s v="Plato_14"/>
    <s v="Descripción del Plato_14"/>
    <n v="14"/>
    <n v="23"/>
    <n v="3"/>
    <d v="1899-12-30T00:22:00"/>
    <s v="Sin cebolla"/>
    <n v="27"/>
    <n v="69"/>
    <n v="0.39130434782608697"/>
    <n v="42"/>
  </r>
  <r>
    <x v="117"/>
    <n v="13"/>
    <s v="Plato_6"/>
    <s v="Descripción del Plato_6"/>
    <n v="16"/>
    <n v="27"/>
    <n v="2"/>
    <d v="1899-12-30T00:52:00"/>
    <s v="Sin cebolla"/>
    <n v="22"/>
    <n v="54"/>
    <n v="0.40740740740740738"/>
    <n v="32"/>
  </r>
  <r>
    <x v="117"/>
    <n v="13"/>
    <s v="Plato_15"/>
    <s v="Descripción del Plato_15"/>
    <n v="19"/>
    <n v="32"/>
    <n v="1"/>
    <d v="1899-12-30T00:23:00"/>
    <s v="Sin cebolla"/>
    <n v="13"/>
    <n v="32"/>
    <n v="0.40625"/>
    <n v="19"/>
  </r>
  <r>
    <x v="118"/>
    <n v="17"/>
    <s v="Plato_10"/>
    <s v="Descripción del Plato_10"/>
    <n v="15"/>
    <n v="26"/>
    <n v="1"/>
    <d v="1899-12-30T00:07:00"/>
    <s v="Ninguna"/>
    <n v="11"/>
    <n v="26"/>
    <n v="0.42307692307692307"/>
    <n v="15"/>
  </r>
  <r>
    <x v="118"/>
    <n v="17"/>
    <s v="Plato_19"/>
    <s v="Descripción del Plato_19"/>
    <n v="22"/>
    <n v="36"/>
    <n v="2"/>
    <d v="1899-12-30T00:13:00"/>
    <s v="Sin cebolla"/>
    <n v="28"/>
    <n v="72"/>
    <n v="0.3888888888888889"/>
    <n v="44"/>
  </r>
  <r>
    <x v="118"/>
    <n v="17"/>
    <s v="Plato_4"/>
    <s v="Descripción del Plato_4"/>
    <n v="10"/>
    <n v="18"/>
    <n v="2"/>
    <d v="1899-12-30T00:34:00"/>
    <s v="Sin cebolla"/>
    <n v="16"/>
    <n v="36"/>
    <n v="0.44444444444444442"/>
    <n v="20"/>
  </r>
  <r>
    <x v="119"/>
    <n v="4"/>
    <s v="Plato_17"/>
    <s v="Descripción del Plato_17"/>
    <n v="19"/>
    <n v="31"/>
    <n v="3"/>
    <d v="1899-12-30T00:56:00"/>
    <s v="Sin cebolla"/>
    <n v="36"/>
    <n v="93"/>
    <n v="0.38709677419354838"/>
    <n v="57"/>
  </r>
  <r>
    <x v="119"/>
    <n v="4"/>
    <s v="Plato_10"/>
    <s v="Descripción del Plato_10"/>
    <n v="15"/>
    <n v="26"/>
    <n v="2"/>
    <d v="1899-12-30T00:41:00"/>
    <s v="Sin cebolla"/>
    <n v="22"/>
    <n v="52"/>
    <n v="0.42307692307692307"/>
    <n v="30"/>
  </r>
  <r>
    <x v="120"/>
    <n v="5"/>
    <s v="Plato_10"/>
    <s v="Descripción del Plato_10"/>
    <n v="15"/>
    <n v="26"/>
    <n v="2"/>
    <d v="1899-12-30T00:38:00"/>
    <s v="Ninguna"/>
    <n v="22"/>
    <n v="52"/>
    <n v="0.42307692307692307"/>
    <n v="30"/>
  </r>
  <r>
    <x v="121"/>
    <n v="6"/>
    <s v="Plato_8"/>
    <s v="Descripción del Plato_8"/>
    <n v="21"/>
    <n v="35"/>
    <n v="3"/>
    <d v="1899-12-30T00:32:00"/>
    <s v="Ninguna"/>
    <n v="42"/>
    <n v="105"/>
    <n v="0.4"/>
    <n v="63"/>
  </r>
  <r>
    <x v="122"/>
    <n v="16"/>
    <s v="Plato_7"/>
    <s v="Descripción del Plato_7"/>
    <n v="14"/>
    <n v="24"/>
    <n v="1"/>
    <d v="1899-12-30T00:33:00"/>
    <s v="Sin cebolla"/>
    <n v="10"/>
    <n v="24"/>
    <n v="0.41666666666666669"/>
    <n v="14"/>
  </r>
  <r>
    <x v="123"/>
    <n v="16"/>
    <s v="Plato_3"/>
    <s v="Descripción del Plato_3"/>
    <n v="12"/>
    <n v="20"/>
    <n v="2"/>
    <d v="1899-12-30T00:43:00"/>
    <s v="Ninguna"/>
    <n v="16"/>
    <n v="40"/>
    <n v="0.4"/>
    <n v="24"/>
  </r>
  <r>
    <x v="123"/>
    <n v="16"/>
    <s v="Plato_1"/>
    <s v="Descripción del Plato_1"/>
    <n v="15"/>
    <n v="25"/>
    <n v="1"/>
    <d v="1899-12-30T00:27:00"/>
    <s v="Sin cebolla"/>
    <n v="10"/>
    <n v="25"/>
    <n v="0.4"/>
    <n v="15"/>
  </r>
  <r>
    <x v="123"/>
    <n v="16"/>
    <s v="Plato_11"/>
    <s v="Descripción del Plato_11"/>
    <n v="20"/>
    <n v="33"/>
    <n v="3"/>
    <d v="1899-12-30T00:09:00"/>
    <s v="Sin cebolla"/>
    <n v="39"/>
    <n v="99"/>
    <n v="0.39393939393939392"/>
    <n v="60"/>
  </r>
  <r>
    <x v="123"/>
    <n v="16"/>
    <s v="Plato_9"/>
    <s v="Descripción del Plato_9"/>
    <n v="17"/>
    <n v="29"/>
    <n v="2"/>
    <d v="1899-12-30T00:59:00"/>
    <s v="Sin cebolla"/>
    <n v="24"/>
    <n v="58"/>
    <n v="0.41379310344827586"/>
    <n v="34"/>
  </r>
  <r>
    <x v="124"/>
    <n v="14"/>
    <s v="Plato_16"/>
    <s v="Descripción del Plato_16"/>
    <n v="16"/>
    <n v="28"/>
    <n v="2"/>
    <d v="1899-12-30T00:38:00"/>
    <s v="Sin cebolla"/>
    <n v="24"/>
    <n v="56"/>
    <n v="0.42857142857142855"/>
    <n v="32"/>
  </r>
  <r>
    <x v="124"/>
    <n v="14"/>
    <s v="Plato_18"/>
    <s v="Descripción del Plato_18"/>
    <n v="20"/>
    <n v="34"/>
    <n v="2"/>
    <d v="1899-12-30T00:15:00"/>
    <s v="Ninguna"/>
    <n v="28"/>
    <n v="68"/>
    <n v="0.41176470588235292"/>
    <n v="40"/>
  </r>
  <r>
    <x v="124"/>
    <n v="14"/>
    <s v="Plato_3"/>
    <s v="Descripción del Plato_3"/>
    <n v="12"/>
    <n v="20"/>
    <n v="3"/>
    <d v="1899-12-30T00:31:00"/>
    <s v="Ninguna"/>
    <n v="24"/>
    <n v="60"/>
    <n v="0.4"/>
    <n v="36"/>
  </r>
  <r>
    <x v="125"/>
    <n v="18"/>
    <s v="Plato_16"/>
    <s v="Descripción del Plato_16"/>
    <n v="16"/>
    <n v="28"/>
    <n v="1"/>
    <d v="1899-12-30T00:19:00"/>
    <s v="Sin cebolla"/>
    <n v="12"/>
    <n v="28"/>
    <n v="0.42857142857142855"/>
    <n v="16"/>
  </r>
  <r>
    <x v="125"/>
    <n v="18"/>
    <s v="Plato_8"/>
    <s v="Descripción del Plato_8"/>
    <n v="21"/>
    <n v="35"/>
    <n v="1"/>
    <d v="1899-12-30T00:40:00"/>
    <s v="Sin cebolla"/>
    <n v="14"/>
    <n v="35"/>
    <n v="0.4"/>
    <n v="21"/>
  </r>
  <r>
    <x v="125"/>
    <n v="18"/>
    <s v="Plato_7"/>
    <s v="Descripción del Plato_7"/>
    <n v="14"/>
    <n v="24"/>
    <n v="3"/>
    <d v="1899-12-30T00:27:00"/>
    <s v="Ninguna"/>
    <n v="30"/>
    <n v="72"/>
    <n v="0.41666666666666669"/>
    <n v="42"/>
  </r>
  <r>
    <x v="125"/>
    <n v="18"/>
    <s v="Plato_2"/>
    <s v="Descripción del Plato_2"/>
    <n v="18"/>
    <n v="30"/>
    <n v="1"/>
    <d v="1899-12-30T00:53:00"/>
    <s v="Ninguna"/>
    <n v="12"/>
    <n v="30"/>
    <n v="0.4"/>
    <n v="18"/>
  </r>
  <r>
    <x v="126"/>
    <n v="6"/>
    <s v="Plato_19"/>
    <s v="Descripción del Plato_19"/>
    <n v="22"/>
    <n v="36"/>
    <n v="2"/>
    <d v="1899-12-30T00:30:00"/>
    <s v="Sin cebolla"/>
    <n v="28"/>
    <n v="72"/>
    <n v="0.3888888888888889"/>
    <n v="44"/>
  </r>
  <r>
    <x v="127"/>
    <n v="2"/>
    <s v="Plato_1"/>
    <s v="Descripción del Plato_1"/>
    <n v="15"/>
    <n v="25"/>
    <n v="3"/>
    <d v="1899-12-30T00:53:00"/>
    <s v="Ninguna"/>
    <n v="30"/>
    <n v="75"/>
    <n v="0.4"/>
    <n v="45"/>
  </r>
  <r>
    <x v="127"/>
    <n v="2"/>
    <s v="Plato_4"/>
    <s v="Descripción del Plato_4"/>
    <n v="10"/>
    <n v="18"/>
    <n v="3"/>
    <d v="1899-12-30T00:50:00"/>
    <s v="Sin cebolla"/>
    <n v="24"/>
    <n v="54"/>
    <n v="0.44444444444444442"/>
    <n v="30"/>
  </r>
  <r>
    <x v="127"/>
    <n v="2"/>
    <s v="Plato_7"/>
    <s v="Descripción del Plato_7"/>
    <n v="14"/>
    <n v="24"/>
    <n v="2"/>
    <d v="1899-12-30T00:35:00"/>
    <s v="Sin cebolla"/>
    <n v="20"/>
    <n v="48"/>
    <n v="0.41666666666666669"/>
    <n v="28"/>
  </r>
  <r>
    <x v="127"/>
    <n v="2"/>
    <s v="Plato_17"/>
    <s v="Descripción del Plato_17"/>
    <n v="19"/>
    <n v="31"/>
    <n v="2"/>
    <d v="1899-12-30T00:34:00"/>
    <s v="Sin cebolla"/>
    <n v="24"/>
    <n v="62"/>
    <n v="0.38709677419354838"/>
    <n v="38"/>
  </r>
  <r>
    <x v="128"/>
    <n v="16"/>
    <s v="Plato_12"/>
    <s v="Descripción del Plato_12"/>
    <n v="11"/>
    <n v="19"/>
    <n v="3"/>
    <d v="1899-12-30T00:06:00"/>
    <s v="Sin cebolla"/>
    <n v="24"/>
    <n v="57"/>
    <n v="0.42105263157894735"/>
    <n v="33"/>
  </r>
  <r>
    <x v="128"/>
    <n v="16"/>
    <s v="Plato_3"/>
    <s v="Descripción del Plato_3"/>
    <n v="12"/>
    <n v="20"/>
    <n v="1"/>
    <d v="1899-12-30T00:24:00"/>
    <s v="Ninguna"/>
    <n v="8"/>
    <n v="20"/>
    <n v="0.4"/>
    <n v="12"/>
  </r>
  <r>
    <x v="128"/>
    <n v="16"/>
    <s v="Plato_9"/>
    <s v="Descripción del Plato_9"/>
    <n v="17"/>
    <n v="29"/>
    <n v="1"/>
    <d v="1899-12-30T00:50:00"/>
    <s v="Ninguna"/>
    <n v="12"/>
    <n v="29"/>
    <n v="0.41379310344827586"/>
    <n v="17"/>
  </r>
  <r>
    <x v="129"/>
    <n v="10"/>
    <s v="Plato_8"/>
    <s v="Descripción del Plato_8"/>
    <n v="21"/>
    <n v="35"/>
    <n v="1"/>
    <d v="1899-12-30T00:25:00"/>
    <s v="Sin cebolla"/>
    <n v="14"/>
    <n v="35"/>
    <n v="0.4"/>
    <n v="21"/>
  </r>
  <r>
    <x v="130"/>
    <n v="7"/>
    <s v="Plato_20"/>
    <s v="Descripción del Plato_20"/>
    <n v="25"/>
    <n v="40"/>
    <n v="1"/>
    <d v="1899-12-30T00:43:00"/>
    <s v="Sin cebolla"/>
    <n v="15"/>
    <n v="40"/>
    <n v="0.375"/>
    <n v="25"/>
  </r>
  <r>
    <x v="130"/>
    <n v="7"/>
    <s v="Plato_4"/>
    <s v="Descripción del Plato_4"/>
    <n v="10"/>
    <n v="18"/>
    <n v="3"/>
    <d v="1899-12-30T00:20:00"/>
    <s v="Ninguna"/>
    <n v="24"/>
    <n v="54"/>
    <n v="0.44444444444444442"/>
    <n v="30"/>
  </r>
  <r>
    <x v="130"/>
    <n v="7"/>
    <s v="Plato_13"/>
    <s v="Descripción del Plato_13"/>
    <n v="13"/>
    <n v="21"/>
    <n v="3"/>
    <d v="1899-12-30T00:57:00"/>
    <s v="Sin cebolla"/>
    <n v="24"/>
    <n v="63"/>
    <n v="0.38095238095238093"/>
    <n v="39"/>
  </r>
  <r>
    <x v="131"/>
    <n v="9"/>
    <s v="Plato_14"/>
    <s v="Descripción del Plato_14"/>
    <n v="14"/>
    <n v="23"/>
    <n v="1"/>
    <d v="1899-12-30T00:06:00"/>
    <s v="Sin cebolla"/>
    <n v="9"/>
    <n v="23"/>
    <n v="0.39130434782608697"/>
    <n v="14"/>
  </r>
  <r>
    <x v="131"/>
    <n v="9"/>
    <s v="Plato_19"/>
    <s v="Descripción del Plato_19"/>
    <n v="22"/>
    <n v="36"/>
    <n v="1"/>
    <d v="1899-12-30T00:18:00"/>
    <s v="Ninguna"/>
    <n v="14"/>
    <n v="36"/>
    <n v="0.3888888888888889"/>
    <n v="22"/>
  </r>
  <r>
    <x v="131"/>
    <n v="9"/>
    <s v="Plato_13"/>
    <s v="Descripción del Plato_13"/>
    <n v="13"/>
    <n v="21"/>
    <n v="2"/>
    <d v="1899-12-30T00:53:00"/>
    <s v="Ninguna"/>
    <n v="16"/>
    <n v="42"/>
    <n v="0.38095238095238093"/>
    <n v="26"/>
  </r>
  <r>
    <x v="131"/>
    <n v="9"/>
    <s v="Plato_8"/>
    <s v="Descripción del Plato_8"/>
    <n v="21"/>
    <n v="35"/>
    <n v="3"/>
    <d v="1899-12-30T00:25:00"/>
    <s v="Sin cebolla"/>
    <n v="42"/>
    <n v="105"/>
    <n v="0.4"/>
    <n v="63"/>
  </r>
  <r>
    <x v="132"/>
    <n v="20"/>
    <s v="Plato_15"/>
    <s v="Descripción del Plato_15"/>
    <n v="19"/>
    <n v="32"/>
    <n v="1"/>
    <d v="1899-12-30T00:05:00"/>
    <s v="Ninguna"/>
    <n v="13"/>
    <n v="32"/>
    <n v="0.40625"/>
    <n v="19"/>
  </r>
  <r>
    <x v="132"/>
    <n v="20"/>
    <s v="Plato_18"/>
    <s v="Descripción del Plato_18"/>
    <n v="20"/>
    <n v="34"/>
    <n v="1"/>
    <d v="1899-12-30T00:45:00"/>
    <s v="Sin cebolla"/>
    <n v="14"/>
    <n v="34"/>
    <n v="0.41176470588235292"/>
    <n v="20"/>
  </r>
  <r>
    <x v="132"/>
    <n v="20"/>
    <s v="Plato_17"/>
    <s v="Descripción del Plato_17"/>
    <n v="19"/>
    <n v="31"/>
    <n v="2"/>
    <d v="1899-12-30T00:46:00"/>
    <s v="Ninguna"/>
    <n v="24"/>
    <n v="62"/>
    <n v="0.38709677419354838"/>
    <n v="38"/>
  </r>
  <r>
    <x v="132"/>
    <n v="20"/>
    <s v="Plato_4"/>
    <s v="Descripción del Plato_4"/>
    <n v="10"/>
    <n v="18"/>
    <n v="3"/>
    <d v="1899-12-30T00:11:00"/>
    <s v="Ninguna"/>
    <n v="24"/>
    <n v="54"/>
    <n v="0.44444444444444442"/>
    <n v="30"/>
  </r>
  <r>
    <x v="133"/>
    <n v="3"/>
    <s v="Plato_7"/>
    <s v="Descripción del Plato_7"/>
    <n v="14"/>
    <n v="24"/>
    <n v="1"/>
    <d v="1899-12-30T00:19:00"/>
    <s v="Ninguna"/>
    <n v="10"/>
    <n v="24"/>
    <n v="0.41666666666666669"/>
    <n v="14"/>
  </r>
  <r>
    <x v="133"/>
    <n v="3"/>
    <s v="Plato_15"/>
    <s v="Descripción del Plato_15"/>
    <n v="19"/>
    <n v="32"/>
    <n v="3"/>
    <d v="1899-12-30T00:29:00"/>
    <s v="Ninguna"/>
    <n v="39"/>
    <n v="96"/>
    <n v="0.40625"/>
    <n v="57"/>
  </r>
  <r>
    <x v="134"/>
    <n v="11"/>
    <s v="Plato_17"/>
    <s v="Descripción del Plato_17"/>
    <n v="19"/>
    <n v="31"/>
    <n v="3"/>
    <d v="1899-12-30T00:17:00"/>
    <s v="Ninguna"/>
    <n v="36"/>
    <n v="93"/>
    <n v="0.38709677419354838"/>
    <n v="57"/>
  </r>
  <r>
    <x v="134"/>
    <n v="11"/>
    <s v="Plato_20"/>
    <s v="Descripción del Plato_20"/>
    <n v="25"/>
    <n v="40"/>
    <n v="2"/>
    <d v="1899-12-30T00:42:00"/>
    <s v="Ninguna"/>
    <n v="30"/>
    <n v="80"/>
    <n v="0.375"/>
    <n v="50"/>
  </r>
  <r>
    <x v="134"/>
    <n v="11"/>
    <s v="Plato_9"/>
    <s v="Descripción del Plato_9"/>
    <n v="17"/>
    <n v="29"/>
    <n v="3"/>
    <d v="1899-12-30T00:29:00"/>
    <s v="Sin cebolla"/>
    <n v="36"/>
    <n v="87"/>
    <n v="0.41379310344827586"/>
    <n v="51"/>
  </r>
  <r>
    <x v="135"/>
    <n v="6"/>
    <s v="Plato_20"/>
    <s v="Descripción del Plato_20"/>
    <n v="25"/>
    <n v="40"/>
    <n v="2"/>
    <d v="1899-12-30T00:13:00"/>
    <s v="Sin cebolla"/>
    <n v="30"/>
    <n v="80"/>
    <n v="0.375"/>
    <n v="50"/>
  </r>
  <r>
    <x v="136"/>
    <n v="13"/>
    <s v="Plato_13"/>
    <s v="Descripción del Plato_13"/>
    <n v="13"/>
    <n v="21"/>
    <n v="3"/>
    <d v="1899-12-30T00:41:00"/>
    <s v="Sin cebolla"/>
    <n v="24"/>
    <n v="63"/>
    <n v="0.38095238095238093"/>
    <n v="39"/>
  </r>
  <r>
    <x v="137"/>
    <n v="6"/>
    <s v="Plato_17"/>
    <s v="Descripción del Plato_17"/>
    <n v="19"/>
    <n v="31"/>
    <n v="2"/>
    <d v="1899-12-30T00:40:00"/>
    <s v="Ninguna"/>
    <n v="24"/>
    <n v="62"/>
    <n v="0.38709677419354838"/>
    <n v="38"/>
  </r>
  <r>
    <x v="137"/>
    <n v="6"/>
    <s v="Plato_12"/>
    <s v="Descripción del Plato_12"/>
    <n v="11"/>
    <n v="19"/>
    <n v="2"/>
    <d v="1899-12-30T00:06:00"/>
    <s v="Ninguna"/>
    <n v="16"/>
    <n v="38"/>
    <n v="0.42105263157894735"/>
    <n v="22"/>
  </r>
  <r>
    <x v="137"/>
    <n v="6"/>
    <s v="Plato_10"/>
    <s v="Descripción del Plato_10"/>
    <n v="15"/>
    <n v="26"/>
    <n v="3"/>
    <d v="1899-12-30T00:07:00"/>
    <s v="Sin cebolla"/>
    <n v="33"/>
    <n v="78"/>
    <n v="0.42307692307692307"/>
    <n v="45"/>
  </r>
  <r>
    <x v="137"/>
    <n v="6"/>
    <s v="Plato_2"/>
    <s v="Descripción del Plato_2"/>
    <n v="18"/>
    <n v="30"/>
    <n v="2"/>
    <d v="1899-12-30T00:44:00"/>
    <s v="Sin cebolla"/>
    <n v="24"/>
    <n v="60"/>
    <n v="0.4"/>
    <n v="36"/>
  </r>
  <r>
    <x v="138"/>
    <n v="16"/>
    <s v="Plato_8"/>
    <s v="Descripción del Plato_8"/>
    <n v="21"/>
    <n v="35"/>
    <n v="1"/>
    <d v="1899-12-30T00:26:00"/>
    <s v="Ninguna"/>
    <n v="14"/>
    <n v="35"/>
    <n v="0.4"/>
    <n v="21"/>
  </r>
  <r>
    <x v="139"/>
    <n v="11"/>
    <s v="Plato_1"/>
    <s v="Descripción del Plato_1"/>
    <n v="15"/>
    <n v="25"/>
    <n v="2"/>
    <d v="1899-12-30T00:35:00"/>
    <s v="Ninguna"/>
    <n v="20"/>
    <n v="50"/>
    <n v="0.4"/>
    <n v="30"/>
  </r>
  <r>
    <x v="139"/>
    <n v="11"/>
    <s v="Plato_8"/>
    <s v="Descripción del Plato_8"/>
    <n v="21"/>
    <n v="35"/>
    <n v="3"/>
    <d v="1899-12-30T00:35:00"/>
    <s v="Sin cebolla"/>
    <n v="42"/>
    <n v="105"/>
    <n v="0.4"/>
    <n v="63"/>
  </r>
  <r>
    <x v="139"/>
    <n v="11"/>
    <s v="Plato_4"/>
    <s v="Descripción del Plato_4"/>
    <n v="10"/>
    <n v="18"/>
    <n v="2"/>
    <d v="1899-12-30T00:48:00"/>
    <s v="Sin cebolla"/>
    <n v="16"/>
    <n v="36"/>
    <n v="0.44444444444444442"/>
    <n v="20"/>
  </r>
  <r>
    <x v="140"/>
    <n v="4"/>
    <s v="Plato_13"/>
    <s v="Descripción del Plato_13"/>
    <n v="13"/>
    <n v="21"/>
    <n v="1"/>
    <d v="1899-12-30T00:28:00"/>
    <s v="Sin cebolla"/>
    <n v="8"/>
    <n v="21"/>
    <n v="0.38095238095238093"/>
    <n v="13"/>
  </r>
  <r>
    <x v="141"/>
    <n v="14"/>
    <s v="Plato_7"/>
    <s v="Descripción del Plato_7"/>
    <n v="14"/>
    <n v="24"/>
    <n v="3"/>
    <d v="1899-12-30T00:37:00"/>
    <s v="Ninguna"/>
    <n v="30"/>
    <n v="72"/>
    <n v="0.41666666666666669"/>
    <n v="42"/>
  </r>
  <r>
    <x v="141"/>
    <n v="14"/>
    <s v="Plato_14"/>
    <s v="Descripción del Plato_14"/>
    <n v="14"/>
    <n v="23"/>
    <n v="3"/>
    <d v="1899-12-30T00:11:00"/>
    <s v="Sin cebolla"/>
    <n v="27"/>
    <n v="69"/>
    <n v="0.39130434782608697"/>
    <n v="42"/>
  </r>
  <r>
    <x v="141"/>
    <n v="14"/>
    <s v="Plato_20"/>
    <s v="Descripción del Plato_20"/>
    <n v="25"/>
    <n v="40"/>
    <n v="1"/>
    <d v="1899-12-30T00:22:00"/>
    <s v="Ninguna"/>
    <n v="15"/>
    <n v="40"/>
    <n v="0.375"/>
    <n v="25"/>
  </r>
  <r>
    <x v="142"/>
    <n v="9"/>
    <s v="Plato_1"/>
    <s v="Descripción del Plato_1"/>
    <n v="15"/>
    <n v="25"/>
    <n v="2"/>
    <d v="1899-12-30T00:16:00"/>
    <s v="Sin cebolla"/>
    <n v="20"/>
    <n v="50"/>
    <n v="0.4"/>
    <n v="30"/>
  </r>
  <r>
    <x v="143"/>
    <n v="18"/>
    <s v="Plato_19"/>
    <s v="Descripción del Plato_19"/>
    <n v="22"/>
    <n v="36"/>
    <n v="1"/>
    <d v="1899-12-30T00:27:00"/>
    <s v="Sin cebolla"/>
    <n v="14"/>
    <n v="36"/>
    <n v="0.3888888888888889"/>
    <n v="22"/>
  </r>
  <r>
    <x v="143"/>
    <n v="18"/>
    <s v="Plato_12"/>
    <s v="Descripción del Plato_12"/>
    <n v="11"/>
    <n v="19"/>
    <n v="3"/>
    <d v="1899-12-30T00:51:00"/>
    <s v="Ninguna"/>
    <n v="24"/>
    <n v="57"/>
    <n v="0.42105263157894735"/>
    <n v="33"/>
  </r>
  <r>
    <x v="143"/>
    <n v="18"/>
    <s v="Plato_9"/>
    <s v="Descripción del Plato_9"/>
    <n v="17"/>
    <n v="29"/>
    <n v="2"/>
    <d v="1899-12-30T00:38:00"/>
    <s v="Ninguna"/>
    <n v="24"/>
    <n v="58"/>
    <n v="0.41379310344827586"/>
    <n v="34"/>
  </r>
  <r>
    <x v="143"/>
    <n v="18"/>
    <s v="Plato_18"/>
    <s v="Descripción del Plato_18"/>
    <n v="20"/>
    <n v="34"/>
    <n v="1"/>
    <d v="1899-12-30T00:34:00"/>
    <s v="Sin cebolla"/>
    <n v="14"/>
    <n v="34"/>
    <n v="0.41176470588235292"/>
    <n v="20"/>
  </r>
  <r>
    <x v="144"/>
    <n v="2"/>
    <s v="Plato_5"/>
    <s v="Descripción del Plato_5"/>
    <n v="13"/>
    <n v="22"/>
    <n v="3"/>
    <d v="1899-12-30T00:59:00"/>
    <s v="Ninguna"/>
    <n v="27"/>
    <n v="66"/>
    <n v="0.40909090909090912"/>
    <n v="39"/>
  </r>
  <r>
    <x v="144"/>
    <n v="2"/>
    <s v="Plato_2"/>
    <s v="Descripción del Plato_2"/>
    <n v="18"/>
    <n v="30"/>
    <n v="2"/>
    <d v="1899-12-30T00:47:00"/>
    <s v="Sin cebolla"/>
    <n v="24"/>
    <n v="60"/>
    <n v="0.4"/>
    <n v="36"/>
  </r>
  <r>
    <x v="145"/>
    <n v="8"/>
    <s v="Plato_17"/>
    <s v="Descripción del Plato_17"/>
    <n v="19"/>
    <n v="31"/>
    <n v="2"/>
    <d v="1899-12-30T00:47:00"/>
    <s v="Sin cebolla"/>
    <n v="24"/>
    <n v="62"/>
    <n v="0.38709677419354838"/>
    <n v="38"/>
  </r>
  <r>
    <x v="146"/>
    <n v="5"/>
    <s v="Plato_20"/>
    <s v="Descripción del Plato_20"/>
    <n v="25"/>
    <n v="40"/>
    <n v="1"/>
    <d v="1899-12-30T00:13:00"/>
    <s v="Sin cebolla"/>
    <n v="15"/>
    <n v="40"/>
    <n v="0.375"/>
    <n v="25"/>
  </r>
  <r>
    <x v="146"/>
    <n v="5"/>
    <s v="Plato_5"/>
    <s v="Descripción del Plato_5"/>
    <n v="13"/>
    <n v="22"/>
    <n v="2"/>
    <d v="1899-12-30T00:20:00"/>
    <s v="Ninguna"/>
    <n v="18"/>
    <n v="44"/>
    <n v="0.40909090909090912"/>
    <n v="26"/>
  </r>
  <r>
    <x v="147"/>
    <n v="10"/>
    <s v="Plato_9"/>
    <s v="Descripción del Plato_9"/>
    <n v="17"/>
    <n v="29"/>
    <n v="2"/>
    <d v="1899-12-30T00:31:00"/>
    <s v="Ninguna"/>
    <n v="24"/>
    <n v="58"/>
    <n v="0.41379310344827586"/>
    <n v="34"/>
  </r>
  <r>
    <x v="147"/>
    <n v="10"/>
    <s v="Plato_18"/>
    <s v="Descripción del Plato_18"/>
    <n v="20"/>
    <n v="34"/>
    <n v="2"/>
    <d v="1899-12-30T00:57:00"/>
    <s v="Ninguna"/>
    <n v="28"/>
    <n v="68"/>
    <n v="0.41176470588235292"/>
    <n v="40"/>
  </r>
  <r>
    <x v="147"/>
    <n v="10"/>
    <s v="Plato_3"/>
    <s v="Descripción del Plato_3"/>
    <n v="12"/>
    <n v="20"/>
    <n v="3"/>
    <d v="1899-12-30T00:46:00"/>
    <s v="Ninguna"/>
    <n v="24"/>
    <n v="60"/>
    <n v="0.4"/>
    <n v="36"/>
  </r>
  <r>
    <x v="147"/>
    <n v="10"/>
    <s v="Plato_10"/>
    <s v="Descripción del Plato_10"/>
    <n v="15"/>
    <n v="26"/>
    <n v="1"/>
    <d v="1899-12-30T00:25:00"/>
    <s v="Ninguna"/>
    <n v="11"/>
    <n v="26"/>
    <n v="0.42307692307692307"/>
    <n v="15"/>
  </r>
  <r>
    <x v="148"/>
    <n v="18"/>
    <s v="Plato_18"/>
    <s v="Descripción del Plato_18"/>
    <n v="20"/>
    <n v="34"/>
    <n v="3"/>
    <d v="1899-12-30T00:28:00"/>
    <s v="Sin cebolla"/>
    <n v="42"/>
    <n v="102"/>
    <n v="0.41176470588235292"/>
    <n v="60"/>
  </r>
  <r>
    <x v="148"/>
    <n v="18"/>
    <s v="Plato_2"/>
    <s v="Descripción del Plato_2"/>
    <n v="18"/>
    <n v="30"/>
    <n v="1"/>
    <d v="1899-12-30T00:38:00"/>
    <s v="Sin cebolla"/>
    <n v="12"/>
    <n v="30"/>
    <n v="0.4"/>
    <n v="18"/>
  </r>
  <r>
    <x v="148"/>
    <n v="18"/>
    <s v="Plato_4"/>
    <s v="Descripción del Plato_4"/>
    <n v="10"/>
    <n v="18"/>
    <n v="2"/>
    <d v="1899-12-30T00:25:00"/>
    <s v="Ninguna"/>
    <n v="16"/>
    <n v="36"/>
    <n v="0.44444444444444442"/>
    <n v="20"/>
  </r>
  <r>
    <x v="148"/>
    <n v="18"/>
    <s v="Plato_9"/>
    <s v="Descripción del Plato_9"/>
    <n v="17"/>
    <n v="29"/>
    <n v="2"/>
    <d v="1899-12-30T00:48:00"/>
    <s v="Sin cebolla"/>
    <n v="24"/>
    <n v="58"/>
    <n v="0.41379310344827586"/>
    <n v="34"/>
  </r>
  <r>
    <x v="149"/>
    <n v="18"/>
    <s v="Plato_5"/>
    <s v="Descripción del Plato_5"/>
    <n v="13"/>
    <n v="22"/>
    <n v="2"/>
    <d v="1899-12-30T00:19:00"/>
    <s v="Ninguna"/>
    <n v="18"/>
    <n v="44"/>
    <n v="0.40909090909090912"/>
    <n v="26"/>
  </r>
  <r>
    <x v="149"/>
    <n v="18"/>
    <s v="Plato_11"/>
    <s v="Descripción del Plato_11"/>
    <n v="20"/>
    <n v="33"/>
    <n v="2"/>
    <d v="1899-12-30T00:57:00"/>
    <s v="Sin cebolla"/>
    <n v="26"/>
    <n v="66"/>
    <n v="0.39393939393939392"/>
    <n v="40"/>
  </r>
  <r>
    <x v="149"/>
    <n v="18"/>
    <s v="Plato_3"/>
    <s v="Descripción del Plato_3"/>
    <n v="12"/>
    <n v="20"/>
    <n v="2"/>
    <d v="1899-12-30T00:30:00"/>
    <s v="Sin cebolla"/>
    <n v="16"/>
    <n v="40"/>
    <n v="0.4"/>
    <n v="24"/>
  </r>
  <r>
    <x v="150"/>
    <n v="6"/>
    <s v="Plato_14"/>
    <s v="Descripción del Plato_14"/>
    <n v="14"/>
    <n v="23"/>
    <n v="3"/>
    <d v="1899-12-30T00:13:00"/>
    <s v="Ninguna"/>
    <n v="27"/>
    <n v="69"/>
    <n v="0.39130434782608697"/>
    <n v="42"/>
  </r>
  <r>
    <x v="150"/>
    <n v="6"/>
    <s v="Plato_13"/>
    <s v="Descripción del Plato_13"/>
    <n v="13"/>
    <n v="21"/>
    <n v="3"/>
    <d v="1899-12-30T00:06:00"/>
    <s v="Ninguna"/>
    <n v="24"/>
    <n v="63"/>
    <n v="0.38095238095238093"/>
    <n v="39"/>
  </r>
  <r>
    <x v="151"/>
    <n v="5"/>
    <s v="Plato_16"/>
    <s v="Descripción del Plato_16"/>
    <n v="16"/>
    <n v="28"/>
    <n v="2"/>
    <d v="1899-12-30T00:12:00"/>
    <s v="Ninguna"/>
    <n v="24"/>
    <n v="56"/>
    <n v="0.42857142857142855"/>
    <n v="32"/>
  </r>
  <r>
    <x v="152"/>
    <n v="10"/>
    <s v="Plato_11"/>
    <s v="Descripción del Plato_11"/>
    <n v="20"/>
    <n v="33"/>
    <n v="3"/>
    <d v="1899-12-30T00:10:00"/>
    <s v="Sin cebolla"/>
    <n v="39"/>
    <n v="99"/>
    <n v="0.39393939393939392"/>
    <n v="60"/>
  </r>
  <r>
    <x v="152"/>
    <n v="10"/>
    <s v="Plato_7"/>
    <s v="Descripción del Plato_7"/>
    <n v="14"/>
    <n v="24"/>
    <n v="1"/>
    <d v="1899-12-30T00:53:00"/>
    <s v="Sin cebolla"/>
    <n v="10"/>
    <n v="24"/>
    <n v="0.41666666666666669"/>
    <n v="14"/>
  </r>
  <r>
    <x v="152"/>
    <n v="10"/>
    <s v="Plato_20"/>
    <s v="Descripción del Plato_20"/>
    <n v="25"/>
    <n v="40"/>
    <n v="2"/>
    <d v="1899-12-30T00:26:00"/>
    <s v="Ninguna"/>
    <n v="30"/>
    <n v="80"/>
    <n v="0.375"/>
    <n v="50"/>
  </r>
  <r>
    <x v="153"/>
    <n v="11"/>
    <s v="Plato_19"/>
    <s v="Descripción del Plato_19"/>
    <n v="22"/>
    <n v="36"/>
    <n v="3"/>
    <d v="1899-12-30T00:52:00"/>
    <s v="Ninguna"/>
    <n v="42"/>
    <n v="108"/>
    <n v="0.3888888888888889"/>
    <n v="66"/>
  </r>
  <r>
    <x v="153"/>
    <n v="11"/>
    <s v="Plato_4"/>
    <s v="Descripción del Plato_4"/>
    <n v="10"/>
    <n v="18"/>
    <n v="2"/>
    <d v="1899-12-30T00:30:00"/>
    <s v="Ninguna"/>
    <n v="16"/>
    <n v="36"/>
    <n v="0.44444444444444442"/>
    <n v="20"/>
  </r>
  <r>
    <x v="154"/>
    <n v="7"/>
    <s v="Plato_6"/>
    <s v="Descripción del Plato_6"/>
    <n v="16"/>
    <n v="27"/>
    <n v="2"/>
    <d v="1899-12-30T00:24:00"/>
    <s v="Sin cebolla"/>
    <n v="22"/>
    <n v="54"/>
    <n v="0.40740740740740738"/>
    <n v="32"/>
  </r>
  <r>
    <x v="154"/>
    <n v="7"/>
    <s v="Plato_17"/>
    <s v="Descripción del Plato_17"/>
    <n v="19"/>
    <n v="31"/>
    <n v="2"/>
    <d v="1899-12-30T00:43:00"/>
    <s v="Ninguna"/>
    <n v="24"/>
    <n v="62"/>
    <n v="0.38709677419354838"/>
    <n v="38"/>
  </r>
  <r>
    <x v="154"/>
    <n v="7"/>
    <s v="Plato_3"/>
    <s v="Descripción del Plato_3"/>
    <n v="12"/>
    <n v="20"/>
    <n v="1"/>
    <d v="1899-12-30T00:33:00"/>
    <s v="Sin cebolla"/>
    <n v="8"/>
    <n v="20"/>
    <n v="0.4"/>
    <n v="12"/>
  </r>
  <r>
    <x v="155"/>
    <n v="6"/>
    <s v="Plato_16"/>
    <s v="Descripción del Plato_16"/>
    <n v="16"/>
    <n v="28"/>
    <n v="2"/>
    <d v="1899-12-30T00:06:00"/>
    <s v="Ninguna"/>
    <n v="24"/>
    <n v="56"/>
    <n v="0.42857142857142855"/>
    <n v="32"/>
  </r>
  <r>
    <x v="156"/>
    <n v="13"/>
    <s v="Plato_1"/>
    <s v="Descripción del Plato_1"/>
    <n v="15"/>
    <n v="25"/>
    <n v="3"/>
    <d v="1899-12-30T00:48:00"/>
    <s v="Sin cebolla"/>
    <n v="30"/>
    <n v="75"/>
    <n v="0.4"/>
    <n v="45"/>
  </r>
  <r>
    <x v="156"/>
    <n v="13"/>
    <s v="Plato_16"/>
    <s v="Descripción del Plato_16"/>
    <n v="16"/>
    <n v="28"/>
    <n v="1"/>
    <d v="1899-12-30T00:54:00"/>
    <s v="Sin cebolla"/>
    <n v="12"/>
    <n v="28"/>
    <n v="0.42857142857142855"/>
    <n v="16"/>
  </r>
  <r>
    <x v="156"/>
    <n v="13"/>
    <s v="Plato_2"/>
    <s v="Descripción del Plato_2"/>
    <n v="18"/>
    <n v="30"/>
    <n v="2"/>
    <d v="1899-12-30T00:27:00"/>
    <s v="Ninguna"/>
    <n v="24"/>
    <n v="60"/>
    <n v="0.4"/>
    <n v="36"/>
  </r>
  <r>
    <x v="156"/>
    <n v="13"/>
    <s v="Plato_19"/>
    <s v="Descripción del Plato_19"/>
    <n v="22"/>
    <n v="36"/>
    <n v="3"/>
    <d v="1899-12-30T00:21:00"/>
    <s v="Ninguna"/>
    <n v="42"/>
    <n v="108"/>
    <n v="0.3888888888888889"/>
    <n v="66"/>
  </r>
  <r>
    <x v="157"/>
    <n v="5"/>
    <s v="Plato_12"/>
    <s v="Descripción del Plato_12"/>
    <n v="11"/>
    <n v="19"/>
    <n v="1"/>
    <d v="1899-12-30T00:57:00"/>
    <s v="Ninguna"/>
    <n v="8"/>
    <n v="19"/>
    <n v="0.42105263157894735"/>
    <n v="11"/>
  </r>
  <r>
    <x v="157"/>
    <n v="5"/>
    <s v="Plato_10"/>
    <s v="Descripción del Plato_10"/>
    <n v="15"/>
    <n v="26"/>
    <n v="3"/>
    <d v="1899-12-30T00:55:00"/>
    <s v="Ninguna"/>
    <n v="33"/>
    <n v="78"/>
    <n v="0.42307692307692307"/>
    <n v="45"/>
  </r>
  <r>
    <x v="157"/>
    <n v="5"/>
    <s v="Plato_19"/>
    <s v="Descripción del Plato_19"/>
    <n v="22"/>
    <n v="36"/>
    <n v="3"/>
    <d v="1899-12-30T00:07:00"/>
    <s v="Ninguna"/>
    <n v="42"/>
    <n v="108"/>
    <n v="0.3888888888888889"/>
    <n v="66"/>
  </r>
  <r>
    <x v="157"/>
    <n v="5"/>
    <s v="Plato_8"/>
    <s v="Descripción del Plato_8"/>
    <n v="21"/>
    <n v="35"/>
    <n v="3"/>
    <d v="1899-12-30T00:16:00"/>
    <s v="Sin cebolla"/>
    <n v="42"/>
    <n v="105"/>
    <n v="0.4"/>
    <n v="63"/>
  </r>
  <r>
    <x v="158"/>
    <n v="16"/>
    <s v="Plato_9"/>
    <s v="Descripción del Plato_9"/>
    <n v="17"/>
    <n v="29"/>
    <n v="3"/>
    <d v="1899-12-30T00:23:00"/>
    <s v="Sin cebolla"/>
    <n v="36"/>
    <n v="87"/>
    <n v="0.41379310344827586"/>
    <n v="51"/>
  </r>
  <r>
    <x v="158"/>
    <n v="16"/>
    <s v="Plato_17"/>
    <s v="Descripción del Plato_17"/>
    <n v="19"/>
    <n v="31"/>
    <n v="1"/>
    <d v="1899-12-30T00:05:00"/>
    <s v="Ninguna"/>
    <n v="12"/>
    <n v="31"/>
    <n v="0.38709677419354838"/>
    <n v="19"/>
  </r>
  <r>
    <x v="158"/>
    <n v="16"/>
    <s v="Plato_4"/>
    <s v="Descripción del Plato_4"/>
    <n v="10"/>
    <n v="18"/>
    <n v="2"/>
    <d v="1899-12-30T00:06:00"/>
    <s v="Ninguna"/>
    <n v="16"/>
    <n v="36"/>
    <n v="0.44444444444444442"/>
    <n v="20"/>
  </r>
  <r>
    <x v="158"/>
    <n v="16"/>
    <s v="Plato_11"/>
    <s v="Descripción del Plato_11"/>
    <n v="20"/>
    <n v="33"/>
    <n v="3"/>
    <d v="1899-12-30T00:40:00"/>
    <s v="Ninguna"/>
    <n v="39"/>
    <n v="99"/>
    <n v="0.39393939393939392"/>
    <n v="60"/>
  </r>
  <r>
    <x v="159"/>
    <n v="19"/>
    <s v="Plato_19"/>
    <s v="Descripción del Plato_19"/>
    <n v="22"/>
    <n v="36"/>
    <n v="3"/>
    <d v="1899-12-30T00:20:00"/>
    <s v="Ninguna"/>
    <n v="42"/>
    <n v="108"/>
    <n v="0.3888888888888889"/>
    <n v="66"/>
  </r>
  <r>
    <x v="159"/>
    <n v="19"/>
    <s v="Plato_7"/>
    <s v="Descripción del Plato_7"/>
    <n v="14"/>
    <n v="24"/>
    <n v="2"/>
    <d v="1899-12-30T00:47:00"/>
    <s v="Ninguna"/>
    <n v="20"/>
    <n v="48"/>
    <n v="0.41666666666666669"/>
    <n v="28"/>
  </r>
  <r>
    <x v="160"/>
    <n v="13"/>
    <s v="Plato_16"/>
    <s v="Descripción del Plato_16"/>
    <n v="16"/>
    <n v="28"/>
    <n v="3"/>
    <d v="1899-12-30T00:57:00"/>
    <s v="Ninguna"/>
    <n v="36"/>
    <n v="84"/>
    <n v="0.42857142857142855"/>
    <n v="48"/>
  </r>
  <r>
    <x v="161"/>
    <n v="14"/>
    <s v="Plato_7"/>
    <s v="Descripción del Plato_7"/>
    <n v="14"/>
    <n v="24"/>
    <n v="3"/>
    <d v="1899-12-30T00:25:00"/>
    <s v="Ninguna"/>
    <n v="30"/>
    <n v="72"/>
    <n v="0.41666666666666669"/>
    <n v="42"/>
  </r>
  <r>
    <x v="162"/>
    <n v="6"/>
    <s v="Plato_17"/>
    <s v="Descripción del Plato_17"/>
    <n v="19"/>
    <n v="31"/>
    <n v="3"/>
    <d v="1899-12-30T00:08:00"/>
    <s v="Sin cebolla"/>
    <n v="36"/>
    <n v="93"/>
    <n v="0.38709677419354838"/>
    <n v="57"/>
  </r>
  <r>
    <x v="162"/>
    <n v="6"/>
    <s v="Plato_2"/>
    <s v="Descripción del Plato_2"/>
    <n v="18"/>
    <n v="30"/>
    <n v="3"/>
    <d v="1899-12-30T00:16:00"/>
    <s v="Sin cebolla"/>
    <n v="36"/>
    <n v="90"/>
    <n v="0.4"/>
    <n v="54"/>
  </r>
  <r>
    <x v="162"/>
    <n v="6"/>
    <s v="Plato_11"/>
    <s v="Descripción del Plato_11"/>
    <n v="20"/>
    <n v="33"/>
    <n v="2"/>
    <d v="1899-12-30T00:40:00"/>
    <s v="Sin cebolla"/>
    <n v="26"/>
    <n v="66"/>
    <n v="0.39393939393939392"/>
    <n v="40"/>
  </r>
  <r>
    <x v="162"/>
    <n v="6"/>
    <s v="Plato_5"/>
    <s v="Descripción del Plato_5"/>
    <n v="13"/>
    <n v="22"/>
    <n v="1"/>
    <d v="1899-12-30T00:07:00"/>
    <s v="Ninguna"/>
    <n v="9"/>
    <n v="22"/>
    <n v="0.40909090909090912"/>
    <n v="13"/>
  </r>
  <r>
    <x v="163"/>
    <n v="8"/>
    <s v="Plato_5"/>
    <s v="Descripción del Plato_5"/>
    <n v="13"/>
    <n v="22"/>
    <n v="1"/>
    <d v="1899-12-30T00:43:00"/>
    <s v="Sin cebolla"/>
    <n v="9"/>
    <n v="22"/>
    <n v="0.40909090909090912"/>
    <n v="13"/>
  </r>
  <r>
    <x v="163"/>
    <n v="8"/>
    <s v="Plato_19"/>
    <s v="Descripción del Plato_19"/>
    <n v="22"/>
    <n v="36"/>
    <n v="1"/>
    <d v="1899-12-30T00:07:00"/>
    <s v="Ninguna"/>
    <n v="14"/>
    <n v="36"/>
    <n v="0.3888888888888889"/>
    <n v="22"/>
  </r>
  <r>
    <x v="163"/>
    <n v="8"/>
    <s v="Plato_15"/>
    <s v="Descripción del Plato_15"/>
    <n v="19"/>
    <n v="32"/>
    <n v="2"/>
    <d v="1899-12-30T00:20:00"/>
    <s v="Ninguna"/>
    <n v="26"/>
    <n v="64"/>
    <n v="0.40625"/>
    <n v="38"/>
  </r>
  <r>
    <x v="163"/>
    <n v="8"/>
    <s v="Plato_7"/>
    <s v="Descripción del Plato_7"/>
    <n v="14"/>
    <n v="24"/>
    <n v="2"/>
    <d v="1899-12-30T00:35:00"/>
    <s v="Ninguna"/>
    <n v="20"/>
    <n v="48"/>
    <n v="0.41666666666666669"/>
    <n v="28"/>
  </r>
  <r>
    <x v="164"/>
    <n v="10"/>
    <s v="Plato_7"/>
    <s v="Descripción del Plato_7"/>
    <n v="14"/>
    <n v="24"/>
    <n v="2"/>
    <d v="1899-12-30T00:15:00"/>
    <s v="Sin cebolla"/>
    <n v="20"/>
    <n v="48"/>
    <n v="0.41666666666666669"/>
    <n v="28"/>
  </r>
  <r>
    <x v="164"/>
    <n v="10"/>
    <s v="Plato_13"/>
    <s v="Descripción del Plato_13"/>
    <n v="13"/>
    <n v="21"/>
    <n v="2"/>
    <d v="1899-12-30T00:41:00"/>
    <s v="Ninguna"/>
    <n v="16"/>
    <n v="42"/>
    <n v="0.38095238095238093"/>
    <n v="26"/>
  </r>
  <r>
    <x v="165"/>
    <n v="12"/>
    <s v="Plato_14"/>
    <s v="Descripción del Plato_14"/>
    <n v="14"/>
    <n v="23"/>
    <n v="2"/>
    <d v="1899-12-30T00:22:00"/>
    <s v="Sin cebolla"/>
    <n v="18"/>
    <n v="46"/>
    <n v="0.39130434782608697"/>
    <n v="28"/>
  </r>
  <r>
    <x v="166"/>
    <n v="5"/>
    <s v="Plato_12"/>
    <s v="Descripción del Plato_12"/>
    <n v="11"/>
    <n v="19"/>
    <n v="1"/>
    <d v="1899-12-30T00:29:00"/>
    <s v="Ninguna"/>
    <n v="8"/>
    <n v="19"/>
    <n v="0.42105263157894735"/>
    <n v="11"/>
  </r>
  <r>
    <x v="166"/>
    <n v="5"/>
    <s v="Plato_18"/>
    <s v="Descripción del Plato_18"/>
    <n v="20"/>
    <n v="34"/>
    <n v="3"/>
    <d v="1899-12-30T00:11:00"/>
    <s v="Ninguna"/>
    <n v="42"/>
    <n v="102"/>
    <n v="0.41176470588235292"/>
    <n v="60"/>
  </r>
  <r>
    <x v="166"/>
    <n v="5"/>
    <s v="Plato_17"/>
    <s v="Descripción del Plato_17"/>
    <n v="19"/>
    <n v="31"/>
    <n v="1"/>
    <d v="1899-12-30T00:36:00"/>
    <s v="Sin cebolla"/>
    <n v="12"/>
    <n v="31"/>
    <n v="0.38709677419354838"/>
    <n v="19"/>
  </r>
  <r>
    <x v="167"/>
    <n v="17"/>
    <s v="Plato_5"/>
    <s v="Descripción del Plato_5"/>
    <n v="13"/>
    <n v="22"/>
    <n v="2"/>
    <d v="1899-12-30T00:07:00"/>
    <s v="Sin cebolla"/>
    <n v="18"/>
    <n v="44"/>
    <n v="0.40909090909090912"/>
    <n v="26"/>
  </r>
  <r>
    <x v="168"/>
    <n v="19"/>
    <s v="Plato_13"/>
    <s v="Descripción del Plato_13"/>
    <n v="13"/>
    <n v="21"/>
    <n v="2"/>
    <d v="1899-12-30T00:44:00"/>
    <s v="Sin cebolla"/>
    <n v="16"/>
    <n v="42"/>
    <n v="0.38095238095238093"/>
    <n v="26"/>
  </r>
  <r>
    <x v="168"/>
    <n v="19"/>
    <s v="Plato_18"/>
    <s v="Descripción del Plato_18"/>
    <n v="20"/>
    <n v="34"/>
    <n v="2"/>
    <d v="1899-12-30T00:59:00"/>
    <s v="Sin cebolla"/>
    <n v="28"/>
    <n v="68"/>
    <n v="0.41176470588235292"/>
    <n v="40"/>
  </r>
  <r>
    <x v="168"/>
    <n v="19"/>
    <s v="Plato_5"/>
    <s v="Descripción del Plato_5"/>
    <n v="13"/>
    <n v="22"/>
    <n v="2"/>
    <d v="1899-12-30T00:07:00"/>
    <s v="Ninguna"/>
    <n v="18"/>
    <n v="44"/>
    <n v="0.40909090909090912"/>
    <n v="26"/>
  </r>
  <r>
    <x v="169"/>
    <n v="12"/>
    <s v="Plato_3"/>
    <s v="Descripción del Plato_3"/>
    <n v="12"/>
    <n v="20"/>
    <n v="3"/>
    <d v="1899-12-30T00:16:00"/>
    <s v="Ninguna"/>
    <n v="24"/>
    <n v="60"/>
    <n v="0.4"/>
    <n v="36"/>
  </r>
  <r>
    <x v="169"/>
    <n v="12"/>
    <s v="Plato_9"/>
    <s v="Descripción del Plato_9"/>
    <n v="17"/>
    <n v="29"/>
    <n v="3"/>
    <d v="1899-12-30T00:16:00"/>
    <s v="Ninguna"/>
    <n v="36"/>
    <n v="87"/>
    <n v="0.41379310344827586"/>
    <n v="51"/>
  </r>
  <r>
    <x v="169"/>
    <n v="12"/>
    <s v="Plato_19"/>
    <s v="Descripción del Plato_19"/>
    <n v="22"/>
    <n v="36"/>
    <n v="1"/>
    <d v="1899-12-30T00:33:00"/>
    <s v="Sin cebolla"/>
    <n v="14"/>
    <n v="36"/>
    <n v="0.3888888888888889"/>
    <n v="22"/>
  </r>
  <r>
    <x v="169"/>
    <n v="12"/>
    <s v="Plato_2"/>
    <s v="Descripción del Plato_2"/>
    <n v="18"/>
    <n v="30"/>
    <n v="2"/>
    <d v="1899-12-30T00:08:00"/>
    <s v="Sin cebolla"/>
    <n v="24"/>
    <n v="60"/>
    <n v="0.4"/>
    <n v="36"/>
  </r>
  <r>
    <x v="170"/>
    <n v="16"/>
    <s v="Plato_10"/>
    <s v="Descripción del Plato_10"/>
    <n v="15"/>
    <n v="26"/>
    <n v="2"/>
    <d v="1899-12-30T00:29:00"/>
    <s v="Ninguna"/>
    <n v="22"/>
    <n v="52"/>
    <n v="0.42307692307692307"/>
    <n v="30"/>
  </r>
  <r>
    <x v="170"/>
    <n v="16"/>
    <s v="Plato_9"/>
    <s v="Descripción del Plato_9"/>
    <n v="17"/>
    <n v="29"/>
    <n v="3"/>
    <d v="1899-12-30T00:22:00"/>
    <s v="Sin cebolla"/>
    <n v="36"/>
    <n v="87"/>
    <n v="0.41379310344827586"/>
    <n v="51"/>
  </r>
  <r>
    <x v="171"/>
    <n v="12"/>
    <s v="Plato_18"/>
    <s v="Descripción del Plato_18"/>
    <n v="20"/>
    <n v="34"/>
    <n v="2"/>
    <d v="1899-12-30T00:27:00"/>
    <s v="Sin cebolla"/>
    <n v="28"/>
    <n v="68"/>
    <n v="0.41176470588235292"/>
    <n v="40"/>
  </r>
  <r>
    <x v="172"/>
    <n v="11"/>
    <s v="Plato_6"/>
    <s v="Descripción del Plato_6"/>
    <n v="16"/>
    <n v="27"/>
    <n v="3"/>
    <d v="1899-12-30T00:15:00"/>
    <s v="Sin cebolla"/>
    <n v="33"/>
    <n v="81"/>
    <n v="0.40740740740740738"/>
    <n v="48"/>
  </r>
  <r>
    <x v="172"/>
    <n v="11"/>
    <s v="Plato_15"/>
    <s v="Descripción del Plato_15"/>
    <n v="19"/>
    <n v="32"/>
    <n v="3"/>
    <d v="1899-12-30T00:52:00"/>
    <s v="Sin cebolla"/>
    <n v="39"/>
    <n v="96"/>
    <n v="0.40625"/>
    <n v="57"/>
  </r>
  <r>
    <x v="173"/>
    <n v="10"/>
    <s v="Plato_2"/>
    <s v="Descripción del Plato_2"/>
    <n v="18"/>
    <n v="30"/>
    <n v="2"/>
    <d v="1899-12-30T00:12:00"/>
    <s v="Sin cebolla"/>
    <n v="24"/>
    <n v="60"/>
    <n v="0.4"/>
    <n v="36"/>
  </r>
  <r>
    <x v="174"/>
    <n v="14"/>
    <s v="Plato_15"/>
    <s v="Descripción del Plato_15"/>
    <n v="19"/>
    <n v="32"/>
    <n v="3"/>
    <d v="1899-12-30T00:09:00"/>
    <s v="Sin cebolla"/>
    <n v="39"/>
    <n v="96"/>
    <n v="0.40625"/>
    <n v="57"/>
  </r>
  <r>
    <x v="174"/>
    <n v="14"/>
    <s v="Plato_7"/>
    <s v="Descripción del Plato_7"/>
    <n v="14"/>
    <n v="24"/>
    <n v="2"/>
    <d v="1899-12-30T00:38:00"/>
    <s v="Ninguna"/>
    <n v="20"/>
    <n v="48"/>
    <n v="0.41666666666666669"/>
    <n v="28"/>
  </r>
  <r>
    <x v="175"/>
    <n v="20"/>
    <s v="Plato_13"/>
    <s v="Descripción del Plato_13"/>
    <n v="13"/>
    <n v="21"/>
    <n v="3"/>
    <d v="1899-12-30T00:48:00"/>
    <s v="Sin cebolla"/>
    <n v="24"/>
    <n v="63"/>
    <n v="0.38095238095238093"/>
    <n v="39"/>
  </r>
  <r>
    <x v="176"/>
    <n v="4"/>
    <s v="Plato_7"/>
    <s v="Descripción del Plato_7"/>
    <n v="14"/>
    <n v="24"/>
    <n v="2"/>
    <d v="1899-12-30T00:10:00"/>
    <s v="Sin cebolla"/>
    <n v="20"/>
    <n v="48"/>
    <n v="0.41666666666666669"/>
    <n v="28"/>
  </r>
  <r>
    <x v="176"/>
    <n v="4"/>
    <s v="Plato_10"/>
    <s v="Descripción del Plato_10"/>
    <n v="15"/>
    <n v="26"/>
    <n v="1"/>
    <d v="1899-12-30T00:40:00"/>
    <s v="Ninguna"/>
    <n v="11"/>
    <n v="26"/>
    <n v="0.42307692307692307"/>
    <n v="15"/>
  </r>
  <r>
    <x v="176"/>
    <n v="4"/>
    <s v="Plato_13"/>
    <s v="Descripción del Plato_13"/>
    <n v="13"/>
    <n v="21"/>
    <n v="2"/>
    <d v="1899-12-30T00:45:00"/>
    <s v="Sin cebolla"/>
    <n v="16"/>
    <n v="42"/>
    <n v="0.38095238095238093"/>
    <n v="26"/>
  </r>
  <r>
    <x v="176"/>
    <n v="4"/>
    <s v="Plato_12"/>
    <s v="Descripción del Plato_12"/>
    <n v="11"/>
    <n v="19"/>
    <n v="3"/>
    <d v="1899-12-30T00:47:00"/>
    <s v="Ninguna"/>
    <n v="24"/>
    <n v="57"/>
    <n v="0.42105263157894735"/>
    <n v="33"/>
  </r>
  <r>
    <x v="177"/>
    <n v="11"/>
    <s v="Plato_2"/>
    <s v="Descripción del Plato_2"/>
    <n v="18"/>
    <n v="30"/>
    <n v="1"/>
    <d v="1899-12-30T00:55:00"/>
    <s v="Sin cebolla"/>
    <n v="12"/>
    <n v="30"/>
    <n v="0.4"/>
    <n v="18"/>
  </r>
  <r>
    <x v="177"/>
    <n v="11"/>
    <s v="Plato_8"/>
    <s v="Descripción del Plato_8"/>
    <n v="21"/>
    <n v="35"/>
    <n v="1"/>
    <d v="1899-12-30T00:16:00"/>
    <s v="Sin cebolla"/>
    <n v="14"/>
    <n v="35"/>
    <n v="0.4"/>
    <n v="21"/>
  </r>
  <r>
    <x v="177"/>
    <n v="11"/>
    <s v="Plato_5"/>
    <s v="Descripción del Plato_5"/>
    <n v="13"/>
    <n v="22"/>
    <n v="2"/>
    <d v="1899-12-30T00:20:00"/>
    <s v="Ninguna"/>
    <n v="18"/>
    <n v="44"/>
    <n v="0.40909090909090912"/>
    <n v="26"/>
  </r>
  <r>
    <x v="177"/>
    <n v="11"/>
    <s v="Plato_11"/>
    <s v="Descripción del Plato_11"/>
    <n v="20"/>
    <n v="33"/>
    <n v="3"/>
    <d v="1899-12-30T00:55:00"/>
    <s v="Ninguna"/>
    <n v="39"/>
    <n v="99"/>
    <n v="0.39393939393939392"/>
    <n v="60"/>
  </r>
  <r>
    <x v="178"/>
    <n v="12"/>
    <s v="Plato_17"/>
    <s v="Descripción del Plato_17"/>
    <n v="19"/>
    <n v="31"/>
    <n v="2"/>
    <d v="1899-12-30T00:26:00"/>
    <s v="Ninguna"/>
    <n v="24"/>
    <n v="62"/>
    <n v="0.38709677419354838"/>
    <n v="38"/>
  </r>
  <r>
    <x v="179"/>
    <n v="10"/>
    <s v="Plato_9"/>
    <s v="Descripción del Plato_9"/>
    <n v="17"/>
    <n v="29"/>
    <n v="1"/>
    <d v="1899-12-30T00:35:00"/>
    <s v="Sin cebolla"/>
    <n v="12"/>
    <n v="29"/>
    <n v="0.41379310344827586"/>
    <n v="17"/>
  </r>
  <r>
    <x v="179"/>
    <n v="10"/>
    <s v="Plato_2"/>
    <s v="Descripción del Plato_2"/>
    <n v="18"/>
    <n v="30"/>
    <n v="3"/>
    <d v="1899-12-30T00:20:00"/>
    <s v="Sin cebolla"/>
    <n v="36"/>
    <n v="90"/>
    <n v="0.4"/>
    <n v="54"/>
  </r>
  <r>
    <x v="179"/>
    <n v="10"/>
    <s v="Plato_3"/>
    <s v="Descripción del Plato_3"/>
    <n v="12"/>
    <n v="20"/>
    <n v="1"/>
    <d v="1899-12-30T00:50:00"/>
    <s v="Ninguna"/>
    <n v="8"/>
    <n v="20"/>
    <n v="0.4"/>
    <n v="12"/>
  </r>
  <r>
    <x v="179"/>
    <n v="10"/>
    <s v="Plato_6"/>
    <s v="Descripción del Plato_6"/>
    <n v="16"/>
    <n v="27"/>
    <n v="1"/>
    <d v="1899-12-30T00:56:00"/>
    <s v="Ninguna"/>
    <n v="11"/>
    <n v="27"/>
    <n v="0.40740740740740738"/>
    <n v="16"/>
  </r>
  <r>
    <x v="180"/>
    <n v="15"/>
    <s v="Plato_6"/>
    <s v="Descripción del Plato_6"/>
    <n v="16"/>
    <n v="27"/>
    <n v="1"/>
    <d v="1899-12-30T00:55:00"/>
    <s v="Sin cebolla"/>
    <n v="11"/>
    <n v="27"/>
    <n v="0.40740740740740738"/>
    <n v="16"/>
  </r>
  <r>
    <x v="181"/>
    <n v="18"/>
    <s v="Plato_12"/>
    <s v="Descripción del Plato_12"/>
    <n v="11"/>
    <n v="19"/>
    <n v="2"/>
    <d v="1899-12-30T00:11:00"/>
    <s v="Sin cebolla"/>
    <n v="16"/>
    <n v="38"/>
    <n v="0.42105263157894735"/>
    <n v="22"/>
  </r>
  <r>
    <x v="182"/>
    <n v="18"/>
    <s v="Plato_15"/>
    <s v="Descripción del Plato_15"/>
    <n v="19"/>
    <n v="32"/>
    <n v="2"/>
    <d v="1899-12-30T00:52:00"/>
    <s v="Ninguna"/>
    <n v="26"/>
    <n v="64"/>
    <n v="0.40625"/>
    <n v="38"/>
  </r>
  <r>
    <x v="182"/>
    <n v="18"/>
    <s v="Plato_10"/>
    <s v="Descripción del Plato_10"/>
    <n v="15"/>
    <n v="26"/>
    <n v="1"/>
    <d v="1899-12-30T00:10:00"/>
    <s v="Ninguna"/>
    <n v="11"/>
    <n v="26"/>
    <n v="0.42307692307692307"/>
    <n v="15"/>
  </r>
  <r>
    <x v="182"/>
    <n v="18"/>
    <s v="Plato_3"/>
    <s v="Descripción del Plato_3"/>
    <n v="12"/>
    <n v="20"/>
    <n v="3"/>
    <d v="1899-12-30T00:58:00"/>
    <s v="Ninguna"/>
    <n v="24"/>
    <n v="60"/>
    <n v="0.4"/>
    <n v="36"/>
  </r>
  <r>
    <x v="182"/>
    <n v="18"/>
    <s v="Plato_8"/>
    <s v="Descripción del Plato_8"/>
    <n v="21"/>
    <n v="35"/>
    <n v="3"/>
    <d v="1899-12-30T00:46:00"/>
    <s v="Ninguna"/>
    <n v="42"/>
    <n v="105"/>
    <n v="0.4"/>
    <n v="63"/>
  </r>
  <r>
    <x v="183"/>
    <n v="4"/>
    <s v="Plato_16"/>
    <s v="Descripción del Plato_16"/>
    <n v="16"/>
    <n v="28"/>
    <n v="3"/>
    <d v="1899-12-30T00:06:00"/>
    <s v="Sin cebolla"/>
    <n v="36"/>
    <n v="84"/>
    <n v="0.42857142857142855"/>
    <n v="48"/>
  </r>
  <r>
    <x v="183"/>
    <n v="4"/>
    <s v="Plato_6"/>
    <s v="Descripción del Plato_6"/>
    <n v="16"/>
    <n v="27"/>
    <n v="3"/>
    <d v="1899-12-30T00:10:00"/>
    <s v="Ninguna"/>
    <n v="33"/>
    <n v="81"/>
    <n v="0.40740740740740738"/>
    <n v="48"/>
  </r>
  <r>
    <x v="183"/>
    <n v="4"/>
    <s v="Plato_3"/>
    <s v="Descripción del Plato_3"/>
    <n v="12"/>
    <n v="20"/>
    <n v="2"/>
    <d v="1899-12-30T00:13:00"/>
    <s v="Sin cebolla"/>
    <n v="16"/>
    <n v="40"/>
    <n v="0.4"/>
    <n v="24"/>
  </r>
  <r>
    <x v="184"/>
    <n v="16"/>
    <s v="Plato_13"/>
    <s v="Descripción del Plato_13"/>
    <n v="13"/>
    <n v="21"/>
    <n v="3"/>
    <d v="1899-12-30T00:34:00"/>
    <s v="Ninguna"/>
    <n v="24"/>
    <n v="63"/>
    <n v="0.38095238095238093"/>
    <n v="39"/>
  </r>
  <r>
    <x v="184"/>
    <n v="16"/>
    <s v="Plato_16"/>
    <s v="Descripción del Plato_16"/>
    <n v="16"/>
    <n v="28"/>
    <n v="1"/>
    <d v="1899-12-30T00:06:00"/>
    <s v="Sin cebolla"/>
    <n v="12"/>
    <n v="28"/>
    <n v="0.42857142857142855"/>
    <n v="16"/>
  </r>
  <r>
    <x v="185"/>
    <n v="13"/>
    <s v="Plato_6"/>
    <s v="Descripción del Plato_6"/>
    <n v="16"/>
    <n v="27"/>
    <n v="3"/>
    <d v="1899-12-30T00:16:00"/>
    <s v="Ninguna"/>
    <n v="33"/>
    <n v="81"/>
    <n v="0.40740740740740738"/>
    <n v="48"/>
  </r>
  <r>
    <x v="185"/>
    <n v="13"/>
    <s v="Plato_15"/>
    <s v="Descripción del Plato_15"/>
    <n v="19"/>
    <n v="32"/>
    <n v="3"/>
    <d v="1899-12-30T00:23:00"/>
    <s v="Sin cebolla"/>
    <n v="39"/>
    <n v="96"/>
    <n v="0.40625"/>
    <n v="57"/>
  </r>
  <r>
    <x v="185"/>
    <n v="13"/>
    <s v="Plato_17"/>
    <s v="Descripción del Plato_17"/>
    <n v="19"/>
    <n v="31"/>
    <n v="3"/>
    <d v="1899-12-30T00:54:00"/>
    <s v="Ninguna"/>
    <n v="36"/>
    <n v="93"/>
    <n v="0.38709677419354838"/>
    <n v="57"/>
  </r>
  <r>
    <x v="186"/>
    <n v="5"/>
    <s v="Plato_18"/>
    <s v="Descripción del Plato_18"/>
    <n v="20"/>
    <n v="34"/>
    <n v="2"/>
    <d v="1899-12-30T00:28:00"/>
    <s v="Sin cebolla"/>
    <n v="28"/>
    <n v="68"/>
    <n v="0.41176470588235292"/>
    <n v="40"/>
  </r>
  <r>
    <x v="186"/>
    <n v="5"/>
    <s v="Plato_10"/>
    <s v="Descripción del Plato_10"/>
    <n v="15"/>
    <n v="26"/>
    <n v="1"/>
    <d v="1899-12-30T00:51:00"/>
    <s v="Ninguna"/>
    <n v="11"/>
    <n v="26"/>
    <n v="0.42307692307692307"/>
    <n v="15"/>
  </r>
  <r>
    <x v="186"/>
    <n v="5"/>
    <s v="Plato_9"/>
    <s v="Descripción del Plato_9"/>
    <n v="17"/>
    <n v="29"/>
    <n v="3"/>
    <d v="1899-12-30T00:11:00"/>
    <s v="Ninguna"/>
    <n v="36"/>
    <n v="87"/>
    <n v="0.41379310344827586"/>
    <n v="51"/>
  </r>
  <r>
    <x v="186"/>
    <n v="5"/>
    <s v="Plato_6"/>
    <s v="Descripción del Plato_6"/>
    <n v="16"/>
    <n v="27"/>
    <n v="1"/>
    <d v="1899-12-30T00:36:00"/>
    <s v="Sin cebolla"/>
    <n v="11"/>
    <n v="27"/>
    <n v="0.40740740740740738"/>
    <n v="16"/>
  </r>
  <r>
    <x v="187"/>
    <n v="20"/>
    <s v="Plato_17"/>
    <s v="Descripción del Plato_17"/>
    <n v="19"/>
    <n v="31"/>
    <n v="1"/>
    <d v="1899-12-30T00:58:00"/>
    <s v="Ninguna"/>
    <n v="12"/>
    <n v="31"/>
    <n v="0.38709677419354838"/>
    <n v="19"/>
  </r>
  <r>
    <x v="187"/>
    <n v="20"/>
    <s v="Plato_10"/>
    <s v="Descripción del Plato_10"/>
    <n v="15"/>
    <n v="26"/>
    <n v="2"/>
    <d v="1899-12-30T00:47:00"/>
    <s v="Ninguna"/>
    <n v="22"/>
    <n v="52"/>
    <n v="0.42307692307692307"/>
    <n v="30"/>
  </r>
  <r>
    <x v="188"/>
    <n v="11"/>
    <s v="Plato_18"/>
    <s v="Descripción del Plato_18"/>
    <n v="20"/>
    <n v="34"/>
    <n v="2"/>
    <d v="1899-12-30T00:42:00"/>
    <s v="Sin cebolla"/>
    <n v="28"/>
    <n v="68"/>
    <n v="0.41176470588235292"/>
    <n v="40"/>
  </r>
  <r>
    <x v="188"/>
    <n v="11"/>
    <s v="Plato_10"/>
    <s v="Descripción del Plato_10"/>
    <n v="15"/>
    <n v="26"/>
    <n v="2"/>
    <d v="1899-12-30T00:22:00"/>
    <s v="Sin cebolla"/>
    <n v="22"/>
    <n v="52"/>
    <n v="0.42307692307692307"/>
    <n v="30"/>
  </r>
  <r>
    <x v="188"/>
    <n v="11"/>
    <s v="Plato_7"/>
    <s v="Descripción del Plato_7"/>
    <n v="14"/>
    <n v="24"/>
    <n v="3"/>
    <d v="1899-12-30T00:53:00"/>
    <s v="Sin cebolla"/>
    <n v="30"/>
    <n v="72"/>
    <n v="0.41666666666666669"/>
    <n v="42"/>
  </r>
  <r>
    <x v="189"/>
    <n v="5"/>
    <s v="Plato_4"/>
    <s v="Descripción del Plato_4"/>
    <n v="10"/>
    <n v="18"/>
    <n v="1"/>
    <d v="1899-12-30T00:39:00"/>
    <s v="Ninguna"/>
    <n v="8"/>
    <n v="18"/>
    <n v="0.44444444444444442"/>
    <n v="10"/>
  </r>
  <r>
    <x v="189"/>
    <n v="5"/>
    <s v="Plato_20"/>
    <s v="Descripción del Plato_20"/>
    <n v="25"/>
    <n v="40"/>
    <n v="2"/>
    <d v="1899-12-30T00:45:00"/>
    <s v="Ninguna"/>
    <n v="30"/>
    <n v="80"/>
    <n v="0.375"/>
    <n v="50"/>
  </r>
  <r>
    <x v="189"/>
    <n v="5"/>
    <s v="Plato_8"/>
    <s v="Descripción del Plato_8"/>
    <n v="21"/>
    <n v="35"/>
    <n v="1"/>
    <d v="1899-12-30T00:11:00"/>
    <s v="Sin cebolla"/>
    <n v="14"/>
    <n v="35"/>
    <n v="0.4"/>
    <n v="21"/>
  </r>
  <r>
    <x v="189"/>
    <n v="5"/>
    <s v="Plato_14"/>
    <s v="Descripción del Plato_14"/>
    <n v="14"/>
    <n v="23"/>
    <n v="3"/>
    <d v="1899-12-30T00:07:00"/>
    <s v="Sin cebolla"/>
    <n v="27"/>
    <n v="69"/>
    <n v="0.39130434782608697"/>
    <n v="42"/>
  </r>
  <r>
    <x v="190"/>
    <n v="12"/>
    <s v="Plato_1"/>
    <s v="Descripción del Plato_1"/>
    <n v="15"/>
    <n v="25"/>
    <n v="3"/>
    <d v="1899-12-30T00:32:00"/>
    <s v="Sin cebolla"/>
    <n v="30"/>
    <n v="75"/>
    <n v="0.4"/>
    <n v="45"/>
  </r>
  <r>
    <x v="190"/>
    <n v="12"/>
    <s v="Plato_9"/>
    <s v="Descripción del Plato_9"/>
    <n v="17"/>
    <n v="29"/>
    <n v="3"/>
    <d v="1899-12-30T00:55:00"/>
    <s v="Ninguna"/>
    <n v="36"/>
    <n v="87"/>
    <n v="0.41379310344827586"/>
    <n v="51"/>
  </r>
  <r>
    <x v="191"/>
    <n v="17"/>
    <s v="Plato_1"/>
    <s v="Descripción del Plato_1"/>
    <n v="15"/>
    <n v="25"/>
    <n v="3"/>
    <d v="1899-12-30T00:26:00"/>
    <s v="Ninguna"/>
    <n v="30"/>
    <n v="75"/>
    <n v="0.4"/>
    <n v="45"/>
  </r>
  <r>
    <x v="192"/>
    <n v="3"/>
    <s v="Plato_10"/>
    <s v="Descripción del Plato_10"/>
    <n v="15"/>
    <n v="26"/>
    <n v="2"/>
    <d v="1899-12-30T00:57:00"/>
    <s v="Sin cebolla"/>
    <n v="22"/>
    <n v="52"/>
    <n v="0.42307692307692307"/>
    <n v="30"/>
  </r>
  <r>
    <x v="192"/>
    <n v="3"/>
    <s v="Plato_19"/>
    <s v="Descripción del Plato_19"/>
    <n v="22"/>
    <n v="36"/>
    <n v="2"/>
    <d v="1899-12-30T00:59:00"/>
    <s v="Ninguna"/>
    <n v="28"/>
    <n v="72"/>
    <n v="0.3888888888888889"/>
    <n v="44"/>
  </r>
  <r>
    <x v="192"/>
    <n v="3"/>
    <s v="Plato_6"/>
    <s v="Descripción del Plato_6"/>
    <n v="16"/>
    <n v="27"/>
    <n v="1"/>
    <d v="1899-12-30T00:31:00"/>
    <s v="Sin cebolla"/>
    <n v="11"/>
    <n v="27"/>
    <n v="0.40740740740740738"/>
    <n v="16"/>
  </r>
  <r>
    <x v="192"/>
    <n v="3"/>
    <s v="Plato_14"/>
    <s v="Descripción del Plato_14"/>
    <n v="14"/>
    <n v="23"/>
    <n v="3"/>
    <d v="1899-12-30T00:24:00"/>
    <s v="Ninguna"/>
    <n v="27"/>
    <n v="69"/>
    <n v="0.39130434782608697"/>
    <n v="42"/>
  </r>
  <r>
    <x v="193"/>
    <n v="3"/>
    <s v="Plato_11"/>
    <s v="Descripción del Plato_11"/>
    <n v="20"/>
    <n v="33"/>
    <n v="2"/>
    <d v="1899-12-30T00:18:00"/>
    <s v="Ninguna"/>
    <n v="26"/>
    <n v="66"/>
    <n v="0.39393939393939392"/>
    <n v="40"/>
  </r>
  <r>
    <x v="193"/>
    <n v="3"/>
    <s v="Plato_2"/>
    <s v="Descripción del Plato_2"/>
    <n v="18"/>
    <n v="30"/>
    <n v="1"/>
    <d v="1899-12-30T00:50:00"/>
    <s v="Ninguna"/>
    <n v="12"/>
    <n v="30"/>
    <n v="0.4"/>
    <n v="18"/>
  </r>
  <r>
    <x v="194"/>
    <n v="2"/>
    <s v="Plato_1"/>
    <s v="Descripción del Plato_1"/>
    <n v="15"/>
    <n v="25"/>
    <n v="2"/>
    <d v="1899-12-30T00:51:00"/>
    <s v="Ninguna"/>
    <n v="20"/>
    <n v="50"/>
    <n v="0.4"/>
    <n v="30"/>
  </r>
  <r>
    <x v="195"/>
    <n v="4"/>
    <s v="Plato_3"/>
    <s v="Descripción del Plato_3"/>
    <n v="12"/>
    <n v="20"/>
    <n v="3"/>
    <d v="1899-12-30T00:34:00"/>
    <s v="Sin cebolla"/>
    <n v="24"/>
    <n v="60"/>
    <n v="0.4"/>
    <n v="36"/>
  </r>
  <r>
    <x v="195"/>
    <n v="4"/>
    <s v="Plato_14"/>
    <s v="Descripción del Plato_14"/>
    <n v="14"/>
    <n v="23"/>
    <n v="2"/>
    <d v="1899-12-30T00:51:00"/>
    <s v="Ninguna"/>
    <n v="18"/>
    <n v="46"/>
    <n v="0.39130434782608697"/>
    <n v="28"/>
  </r>
  <r>
    <x v="195"/>
    <n v="4"/>
    <s v="Plato_9"/>
    <s v="Descripción del Plato_9"/>
    <n v="17"/>
    <n v="29"/>
    <n v="1"/>
    <d v="1899-12-30T00:47:00"/>
    <s v="Sin cebolla"/>
    <n v="12"/>
    <n v="29"/>
    <n v="0.41379310344827586"/>
    <n v="17"/>
  </r>
  <r>
    <x v="195"/>
    <n v="4"/>
    <s v="Plato_16"/>
    <s v="Descripción del Plato_16"/>
    <n v="16"/>
    <n v="28"/>
    <n v="2"/>
    <d v="1899-12-30T00:44:00"/>
    <s v="Sin cebolla"/>
    <n v="24"/>
    <n v="56"/>
    <n v="0.42857142857142855"/>
    <n v="32"/>
  </r>
  <r>
    <x v="196"/>
    <n v="5"/>
    <s v="Plato_18"/>
    <s v="Descripción del Plato_18"/>
    <n v="20"/>
    <n v="34"/>
    <n v="3"/>
    <d v="1899-12-30T00:22:00"/>
    <s v="Ninguna"/>
    <n v="42"/>
    <n v="102"/>
    <n v="0.41176470588235292"/>
    <n v="60"/>
  </r>
  <r>
    <x v="196"/>
    <n v="5"/>
    <s v="Plato_6"/>
    <s v="Descripción del Plato_6"/>
    <n v="16"/>
    <n v="27"/>
    <n v="1"/>
    <d v="1899-12-30T00:50:00"/>
    <s v="Ninguna"/>
    <n v="11"/>
    <n v="27"/>
    <n v="0.40740740740740738"/>
    <n v="16"/>
  </r>
  <r>
    <x v="197"/>
    <n v="9"/>
    <s v="Plato_6"/>
    <s v="Descripción del Plato_6"/>
    <n v="16"/>
    <n v="27"/>
    <n v="2"/>
    <d v="1899-12-30T00:33:00"/>
    <s v="Ninguna"/>
    <n v="22"/>
    <n v="54"/>
    <n v="0.40740740740740738"/>
    <n v="32"/>
  </r>
  <r>
    <x v="198"/>
    <n v="11"/>
    <s v="Plato_9"/>
    <s v="Descripción del Plato_9"/>
    <n v="17"/>
    <n v="29"/>
    <n v="3"/>
    <d v="1899-12-30T00:31:00"/>
    <s v="Ninguna"/>
    <n v="36"/>
    <n v="87"/>
    <n v="0.41379310344827586"/>
    <n v="51"/>
  </r>
  <r>
    <x v="198"/>
    <n v="11"/>
    <s v="Plato_8"/>
    <s v="Descripción del Plato_8"/>
    <n v="21"/>
    <n v="35"/>
    <n v="3"/>
    <d v="1899-12-30T00:41:00"/>
    <s v="Sin cebolla"/>
    <n v="42"/>
    <n v="105"/>
    <n v="0.4"/>
    <n v="63"/>
  </r>
  <r>
    <x v="198"/>
    <n v="11"/>
    <s v="Plato_13"/>
    <s v="Descripción del Plato_13"/>
    <n v="13"/>
    <n v="21"/>
    <n v="2"/>
    <d v="1899-12-30T00:18:00"/>
    <s v="Sin cebolla"/>
    <n v="16"/>
    <n v="42"/>
    <n v="0.38095238095238093"/>
    <n v="26"/>
  </r>
  <r>
    <x v="198"/>
    <n v="11"/>
    <s v="Plato_6"/>
    <s v="Descripción del Plato_6"/>
    <n v="16"/>
    <n v="27"/>
    <n v="1"/>
    <d v="1899-12-30T00:52:00"/>
    <s v="Sin cebolla"/>
    <n v="11"/>
    <n v="27"/>
    <n v="0.40740740740740738"/>
    <n v="16"/>
  </r>
  <r>
    <x v="199"/>
    <n v="11"/>
    <s v="Plato_12"/>
    <s v="Descripción del Plato_12"/>
    <n v="11"/>
    <n v="19"/>
    <n v="2"/>
    <d v="1899-12-30T00:39:00"/>
    <s v="Ninguna"/>
    <n v="16"/>
    <n v="38"/>
    <n v="0.42105263157894735"/>
    <n v="22"/>
  </r>
  <r>
    <x v="199"/>
    <n v="11"/>
    <s v="Plato_1"/>
    <s v="Descripción del Plato_1"/>
    <n v="15"/>
    <n v="25"/>
    <n v="2"/>
    <d v="1899-12-30T00:28:00"/>
    <s v="Sin cebolla"/>
    <n v="20"/>
    <n v="50"/>
    <n v="0.4"/>
    <n v="30"/>
  </r>
  <r>
    <x v="200"/>
    <n v="3"/>
    <s v="Plato_7"/>
    <s v="Descripción del Plato_7"/>
    <n v="14"/>
    <n v="24"/>
    <n v="3"/>
    <d v="1899-12-30T00:58:00"/>
    <s v="Sin cebolla"/>
    <n v="30"/>
    <n v="72"/>
    <n v="0.41666666666666669"/>
    <n v="42"/>
  </r>
  <r>
    <x v="201"/>
    <n v="16"/>
    <s v="Plato_19"/>
    <s v="Descripción del Plato_19"/>
    <n v="22"/>
    <n v="36"/>
    <n v="2"/>
    <d v="1899-12-30T00:46:00"/>
    <s v="Sin cebolla"/>
    <n v="28"/>
    <n v="72"/>
    <n v="0.3888888888888889"/>
    <n v="44"/>
  </r>
  <r>
    <x v="201"/>
    <n v="16"/>
    <s v="Plato_20"/>
    <s v="Descripción del Plato_20"/>
    <n v="25"/>
    <n v="40"/>
    <n v="2"/>
    <d v="1899-12-30T00:47:00"/>
    <s v="Ninguna"/>
    <n v="30"/>
    <n v="80"/>
    <n v="0.375"/>
    <n v="50"/>
  </r>
  <r>
    <x v="201"/>
    <n v="16"/>
    <s v="Plato_7"/>
    <s v="Descripción del Plato_7"/>
    <n v="14"/>
    <n v="24"/>
    <n v="1"/>
    <d v="1899-12-30T00:05:00"/>
    <s v="Ninguna"/>
    <n v="10"/>
    <n v="24"/>
    <n v="0.41666666666666669"/>
    <n v="14"/>
  </r>
  <r>
    <x v="201"/>
    <n v="16"/>
    <s v="Plato_2"/>
    <s v="Descripción del Plato_2"/>
    <n v="18"/>
    <n v="30"/>
    <n v="1"/>
    <d v="1899-12-30T00:58:00"/>
    <s v="Ninguna"/>
    <n v="12"/>
    <n v="30"/>
    <n v="0.4"/>
    <n v="18"/>
  </r>
  <r>
    <x v="202"/>
    <n v="5"/>
    <s v="Plato_17"/>
    <s v="Descripción del Plato_17"/>
    <n v="19"/>
    <n v="31"/>
    <n v="3"/>
    <d v="1899-12-30T00:51:00"/>
    <s v="Ninguna"/>
    <n v="36"/>
    <n v="93"/>
    <n v="0.38709677419354838"/>
    <n v="57"/>
  </r>
  <r>
    <x v="202"/>
    <n v="5"/>
    <s v="Plato_13"/>
    <s v="Descripción del Plato_13"/>
    <n v="13"/>
    <n v="21"/>
    <n v="3"/>
    <d v="1899-12-30T00:34:00"/>
    <s v="Sin cebolla"/>
    <n v="24"/>
    <n v="63"/>
    <n v="0.38095238095238093"/>
    <n v="39"/>
  </r>
  <r>
    <x v="203"/>
    <n v="16"/>
    <s v="Plato_7"/>
    <s v="Descripción del Plato_7"/>
    <n v="14"/>
    <n v="24"/>
    <n v="2"/>
    <d v="1899-12-30T00:21:00"/>
    <s v="Ninguna"/>
    <n v="20"/>
    <n v="48"/>
    <n v="0.41666666666666669"/>
    <n v="28"/>
  </r>
  <r>
    <x v="204"/>
    <n v="14"/>
    <s v="Plato_15"/>
    <s v="Descripción del Plato_15"/>
    <n v="19"/>
    <n v="32"/>
    <n v="1"/>
    <d v="1899-12-30T00:34:00"/>
    <s v="Ninguna"/>
    <n v="13"/>
    <n v="32"/>
    <n v="0.40625"/>
    <n v="19"/>
  </r>
  <r>
    <x v="204"/>
    <n v="14"/>
    <s v="Plato_9"/>
    <s v="Descripción del Plato_9"/>
    <n v="17"/>
    <n v="29"/>
    <n v="1"/>
    <d v="1899-12-30T00:52:00"/>
    <s v="Sin cebolla"/>
    <n v="12"/>
    <n v="29"/>
    <n v="0.41379310344827586"/>
    <n v="17"/>
  </r>
  <r>
    <x v="205"/>
    <n v="4"/>
    <s v="Plato_2"/>
    <s v="Descripción del Plato_2"/>
    <n v="18"/>
    <n v="30"/>
    <n v="1"/>
    <d v="1899-12-30T00:58:00"/>
    <s v="Sin cebolla"/>
    <n v="12"/>
    <n v="30"/>
    <n v="0.4"/>
    <n v="18"/>
  </r>
  <r>
    <x v="206"/>
    <n v="20"/>
    <s v="Plato_10"/>
    <s v="Descripción del Plato_10"/>
    <n v="15"/>
    <n v="26"/>
    <n v="2"/>
    <d v="1899-12-30T00:37:00"/>
    <s v="Ninguna"/>
    <n v="22"/>
    <n v="52"/>
    <n v="0.42307692307692307"/>
    <n v="30"/>
  </r>
  <r>
    <x v="206"/>
    <n v="20"/>
    <s v="Plato_8"/>
    <s v="Descripción del Plato_8"/>
    <n v="21"/>
    <n v="35"/>
    <n v="1"/>
    <d v="1899-12-30T00:55:00"/>
    <s v="Sin cebolla"/>
    <n v="14"/>
    <n v="35"/>
    <n v="0.4"/>
    <n v="21"/>
  </r>
  <r>
    <x v="206"/>
    <n v="20"/>
    <s v="Plato_17"/>
    <s v="Descripción del Plato_17"/>
    <n v="19"/>
    <n v="31"/>
    <n v="3"/>
    <d v="1899-12-30T00:19:00"/>
    <s v="Sin cebolla"/>
    <n v="36"/>
    <n v="93"/>
    <n v="0.38709677419354838"/>
    <n v="57"/>
  </r>
  <r>
    <x v="207"/>
    <n v="16"/>
    <s v="Plato_15"/>
    <s v="Descripción del Plato_15"/>
    <n v="19"/>
    <n v="32"/>
    <n v="1"/>
    <d v="1899-12-30T00:18:00"/>
    <s v="Sin cebolla"/>
    <n v="13"/>
    <n v="32"/>
    <n v="0.40625"/>
    <n v="19"/>
  </r>
  <r>
    <x v="207"/>
    <n v="16"/>
    <s v="Plato_19"/>
    <s v="Descripción del Plato_19"/>
    <n v="22"/>
    <n v="36"/>
    <n v="3"/>
    <d v="1899-12-30T00:29:00"/>
    <s v="Sin cebolla"/>
    <n v="42"/>
    <n v="108"/>
    <n v="0.3888888888888889"/>
    <n v="66"/>
  </r>
  <r>
    <x v="207"/>
    <n v="16"/>
    <s v="Plato_3"/>
    <s v="Descripción del Plato_3"/>
    <n v="12"/>
    <n v="20"/>
    <n v="2"/>
    <d v="1899-12-30T00:53:00"/>
    <s v="Ninguna"/>
    <n v="16"/>
    <n v="40"/>
    <n v="0.4"/>
    <n v="24"/>
  </r>
  <r>
    <x v="208"/>
    <n v="9"/>
    <s v="Plato_14"/>
    <s v="Descripción del Plato_14"/>
    <n v="14"/>
    <n v="23"/>
    <n v="3"/>
    <d v="1899-12-30T00:35:00"/>
    <s v="Sin cebolla"/>
    <n v="27"/>
    <n v="69"/>
    <n v="0.39130434782608697"/>
    <n v="42"/>
  </r>
  <r>
    <x v="208"/>
    <n v="9"/>
    <s v="Plato_18"/>
    <s v="Descripción del Plato_18"/>
    <n v="20"/>
    <n v="34"/>
    <n v="2"/>
    <d v="1899-12-30T00:40:00"/>
    <s v="Sin cebolla"/>
    <n v="28"/>
    <n v="68"/>
    <n v="0.41176470588235292"/>
    <n v="40"/>
  </r>
  <r>
    <x v="208"/>
    <n v="9"/>
    <s v="Plato_1"/>
    <s v="Descripción del Plato_1"/>
    <n v="15"/>
    <n v="25"/>
    <n v="1"/>
    <d v="1899-12-30T00:42:00"/>
    <s v="Ninguna"/>
    <n v="10"/>
    <n v="25"/>
    <n v="0.4"/>
    <n v="15"/>
  </r>
  <r>
    <x v="208"/>
    <n v="9"/>
    <s v="Plato_10"/>
    <s v="Descripción del Plato_10"/>
    <n v="15"/>
    <n v="26"/>
    <n v="2"/>
    <d v="1899-12-30T00:54:00"/>
    <s v="Ninguna"/>
    <n v="22"/>
    <n v="52"/>
    <n v="0.42307692307692307"/>
    <n v="30"/>
  </r>
  <r>
    <x v="209"/>
    <n v="10"/>
    <s v="Plato_13"/>
    <s v="Descripción del Plato_13"/>
    <n v="13"/>
    <n v="21"/>
    <n v="1"/>
    <d v="1899-12-30T00:28:00"/>
    <s v="Sin cebolla"/>
    <n v="8"/>
    <n v="21"/>
    <n v="0.38095238095238093"/>
    <n v="13"/>
  </r>
  <r>
    <x v="209"/>
    <n v="10"/>
    <s v="Plato_2"/>
    <s v="Descripción del Plato_2"/>
    <n v="18"/>
    <n v="30"/>
    <n v="1"/>
    <d v="1899-12-30T00:50:00"/>
    <s v="Ninguna"/>
    <n v="12"/>
    <n v="30"/>
    <n v="0.4"/>
    <n v="18"/>
  </r>
  <r>
    <x v="209"/>
    <n v="10"/>
    <s v="Plato_7"/>
    <s v="Descripción del Plato_7"/>
    <n v="14"/>
    <n v="24"/>
    <n v="1"/>
    <d v="1899-12-30T00:34:00"/>
    <s v="Ninguna"/>
    <n v="10"/>
    <n v="24"/>
    <n v="0.41666666666666669"/>
    <n v="14"/>
  </r>
  <r>
    <x v="209"/>
    <n v="10"/>
    <s v="Plato_20"/>
    <s v="Descripción del Plato_20"/>
    <n v="25"/>
    <n v="40"/>
    <n v="3"/>
    <d v="1899-12-30T00:46:00"/>
    <s v="Ninguna"/>
    <n v="45"/>
    <n v="120"/>
    <n v="0.375"/>
    <n v="75"/>
  </r>
  <r>
    <x v="210"/>
    <n v="1"/>
    <s v="Plato_13"/>
    <s v="Descripción del Plato_13"/>
    <n v="13"/>
    <n v="21"/>
    <n v="3"/>
    <d v="1899-12-30T00:54:00"/>
    <s v="Sin cebolla"/>
    <n v="24"/>
    <n v="63"/>
    <n v="0.38095238095238093"/>
    <n v="39"/>
  </r>
  <r>
    <x v="210"/>
    <n v="1"/>
    <s v="Plato_4"/>
    <s v="Descripción del Plato_4"/>
    <n v="10"/>
    <n v="18"/>
    <n v="2"/>
    <d v="1899-12-30T00:45:00"/>
    <s v="Ninguna"/>
    <n v="16"/>
    <n v="36"/>
    <n v="0.44444444444444442"/>
    <n v="20"/>
  </r>
  <r>
    <x v="210"/>
    <n v="1"/>
    <s v="Plato_1"/>
    <s v="Descripción del Plato_1"/>
    <n v="15"/>
    <n v="25"/>
    <n v="2"/>
    <d v="1899-12-30T00:09:00"/>
    <s v="Ninguna"/>
    <n v="20"/>
    <n v="50"/>
    <n v="0.4"/>
    <n v="30"/>
  </r>
  <r>
    <x v="210"/>
    <n v="1"/>
    <s v="Plato_3"/>
    <s v="Descripción del Plato_3"/>
    <n v="12"/>
    <n v="20"/>
    <n v="1"/>
    <d v="1899-12-30T00:27:00"/>
    <s v="Ninguna"/>
    <n v="8"/>
    <n v="20"/>
    <n v="0.4"/>
    <n v="12"/>
  </r>
  <r>
    <x v="211"/>
    <n v="14"/>
    <s v="Plato_2"/>
    <s v="Descripción del Plato_2"/>
    <n v="18"/>
    <n v="30"/>
    <n v="3"/>
    <d v="1899-12-30T00:35:00"/>
    <s v="Sin cebolla"/>
    <n v="36"/>
    <n v="90"/>
    <n v="0.4"/>
    <n v="54"/>
  </r>
  <r>
    <x v="211"/>
    <n v="14"/>
    <s v="Plato_10"/>
    <s v="Descripción del Plato_10"/>
    <n v="15"/>
    <n v="26"/>
    <n v="3"/>
    <d v="1899-12-30T00:43:00"/>
    <s v="Sin cebolla"/>
    <n v="33"/>
    <n v="78"/>
    <n v="0.42307692307692307"/>
    <n v="45"/>
  </r>
  <r>
    <x v="211"/>
    <n v="14"/>
    <s v="Plato_13"/>
    <s v="Descripción del Plato_13"/>
    <n v="13"/>
    <n v="21"/>
    <n v="1"/>
    <d v="1899-12-30T00:31:00"/>
    <s v="Sin cebolla"/>
    <n v="8"/>
    <n v="21"/>
    <n v="0.38095238095238093"/>
    <n v="13"/>
  </r>
  <r>
    <x v="211"/>
    <n v="14"/>
    <s v="Plato_16"/>
    <s v="Descripción del Plato_16"/>
    <n v="16"/>
    <n v="28"/>
    <n v="2"/>
    <d v="1899-12-30T00:55:00"/>
    <s v="Sin cebolla"/>
    <n v="24"/>
    <n v="56"/>
    <n v="0.42857142857142855"/>
    <n v="32"/>
  </r>
  <r>
    <x v="212"/>
    <n v="13"/>
    <s v="Plato_6"/>
    <s v="Descripción del Plato_6"/>
    <n v="16"/>
    <n v="27"/>
    <n v="1"/>
    <d v="1899-12-30T00:53:00"/>
    <s v="Ninguna"/>
    <n v="11"/>
    <n v="27"/>
    <n v="0.40740740740740738"/>
    <n v="16"/>
  </r>
  <r>
    <x v="212"/>
    <n v="13"/>
    <s v="Plato_2"/>
    <s v="Descripción del Plato_2"/>
    <n v="18"/>
    <n v="30"/>
    <n v="2"/>
    <d v="1899-12-30T00:47:00"/>
    <s v="Sin cebolla"/>
    <n v="24"/>
    <n v="60"/>
    <n v="0.4"/>
    <n v="36"/>
  </r>
  <r>
    <x v="213"/>
    <n v="2"/>
    <s v="Plato_18"/>
    <s v="Descripción del Plato_18"/>
    <n v="20"/>
    <n v="34"/>
    <n v="2"/>
    <d v="1899-12-30T00:14:00"/>
    <s v="Ninguna"/>
    <n v="28"/>
    <n v="68"/>
    <n v="0.41176470588235292"/>
    <n v="40"/>
  </r>
  <r>
    <x v="213"/>
    <n v="2"/>
    <s v="Plato_20"/>
    <s v="Descripción del Plato_20"/>
    <n v="25"/>
    <n v="40"/>
    <n v="3"/>
    <d v="1899-12-30T00:12:00"/>
    <s v="Sin cebolla"/>
    <n v="45"/>
    <n v="120"/>
    <n v="0.375"/>
    <n v="75"/>
  </r>
  <r>
    <x v="213"/>
    <n v="2"/>
    <s v="Plato_3"/>
    <s v="Descripción del Plato_3"/>
    <n v="12"/>
    <n v="20"/>
    <n v="2"/>
    <d v="1899-12-30T00:12:00"/>
    <s v="Sin cebolla"/>
    <n v="16"/>
    <n v="40"/>
    <n v="0.4"/>
    <n v="24"/>
  </r>
  <r>
    <x v="214"/>
    <n v="6"/>
    <s v="Plato_18"/>
    <s v="Descripción del Plato_18"/>
    <n v="20"/>
    <n v="34"/>
    <n v="2"/>
    <d v="1899-12-30T00:12:00"/>
    <s v="Ninguna"/>
    <n v="28"/>
    <n v="68"/>
    <n v="0.41176470588235292"/>
    <n v="40"/>
  </r>
  <r>
    <x v="214"/>
    <n v="6"/>
    <s v="Plato_2"/>
    <s v="Descripción del Plato_2"/>
    <n v="18"/>
    <n v="30"/>
    <n v="3"/>
    <d v="1899-12-30T00:34:00"/>
    <s v="Ninguna"/>
    <n v="36"/>
    <n v="90"/>
    <n v="0.4"/>
    <n v="54"/>
  </r>
  <r>
    <x v="215"/>
    <n v="17"/>
    <s v="Plato_1"/>
    <s v="Descripción del Plato_1"/>
    <n v="15"/>
    <n v="25"/>
    <n v="1"/>
    <d v="1899-12-30T00:42:00"/>
    <s v="Ninguna"/>
    <n v="10"/>
    <n v="25"/>
    <n v="0.4"/>
    <n v="15"/>
  </r>
  <r>
    <x v="215"/>
    <n v="17"/>
    <s v="Plato_13"/>
    <s v="Descripción del Plato_13"/>
    <n v="13"/>
    <n v="21"/>
    <n v="3"/>
    <d v="1899-12-30T00:36:00"/>
    <s v="Ninguna"/>
    <n v="24"/>
    <n v="63"/>
    <n v="0.38095238095238093"/>
    <n v="39"/>
  </r>
  <r>
    <x v="215"/>
    <n v="17"/>
    <s v="Plato_6"/>
    <s v="Descripción del Plato_6"/>
    <n v="16"/>
    <n v="27"/>
    <n v="2"/>
    <d v="1899-12-30T00:42:00"/>
    <s v="Ninguna"/>
    <n v="22"/>
    <n v="54"/>
    <n v="0.40740740740740738"/>
    <n v="32"/>
  </r>
  <r>
    <x v="216"/>
    <n v="1"/>
    <s v="Plato_15"/>
    <s v="Descripción del Plato_15"/>
    <n v="19"/>
    <n v="32"/>
    <n v="3"/>
    <d v="1899-12-30T00:13:00"/>
    <s v="Sin cebolla"/>
    <n v="39"/>
    <n v="96"/>
    <n v="0.40625"/>
    <n v="57"/>
  </r>
  <r>
    <x v="217"/>
    <n v="13"/>
    <s v="Plato_12"/>
    <s v="Descripción del Plato_12"/>
    <n v="11"/>
    <n v="19"/>
    <n v="3"/>
    <d v="1899-12-30T00:24:00"/>
    <s v="Sin cebolla"/>
    <n v="24"/>
    <n v="57"/>
    <n v="0.42105263157894735"/>
    <n v="33"/>
  </r>
  <r>
    <x v="217"/>
    <n v="13"/>
    <s v="Plato_6"/>
    <s v="Descripción del Plato_6"/>
    <n v="16"/>
    <n v="27"/>
    <n v="3"/>
    <d v="1899-12-30T00:16:00"/>
    <s v="Ninguna"/>
    <n v="33"/>
    <n v="81"/>
    <n v="0.40740740740740738"/>
    <n v="48"/>
  </r>
  <r>
    <x v="217"/>
    <n v="13"/>
    <s v="Plato_14"/>
    <s v="Descripción del Plato_14"/>
    <n v="14"/>
    <n v="23"/>
    <n v="2"/>
    <d v="1899-12-30T00:06:00"/>
    <s v="Ninguna"/>
    <n v="18"/>
    <n v="46"/>
    <n v="0.39130434782608697"/>
    <n v="28"/>
  </r>
  <r>
    <x v="218"/>
    <n v="1"/>
    <s v="Plato_14"/>
    <s v="Descripción del Plato_14"/>
    <n v="14"/>
    <n v="23"/>
    <n v="2"/>
    <d v="1899-12-30T00:12:00"/>
    <s v="Ninguna"/>
    <n v="18"/>
    <n v="46"/>
    <n v="0.39130434782608697"/>
    <n v="28"/>
  </r>
  <r>
    <x v="218"/>
    <n v="1"/>
    <s v="Plato_17"/>
    <s v="Descripción del Plato_17"/>
    <n v="19"/>
    <n v="31"/>
    <n v="3"/>
    <d v="1899-12-30T00:11:00"/>
    <s v="Sin cebolla"/>
    <n v="36"/>
    <n v="93"/>
    <n v="0.38709677419354838"/>
    <n v="57"/>
  </r>
  <r>
    <x v="219"/>
    <n v="15"/>
    <s v="Plato_7"/>
    <s v="Descripción del Plato_7"/>
    <n v="14"/>
    <n v="24"/>
    <n v="1"/>
    <d v="1899-12-30T00:13:00"/>
    <s v="Ninguna"/>
    <n v="10"/>
    <n v="24"/>
    <n v="0.41666666666666669"/>
    <n v="14"/>
  </r>
  <r>
    <x v="220"/>
    <n v="16"/>
    <s v="Plato_15"/>
    <s v="Descripción del Plato_15"/>
    <n v="19"/>
    <n v="32"/>
    <n v="3"/>
    <d v="1899-12-30T00:29:00"/>
    <s v="Ninguna"/>
    <n v="39"/>
    <n v="96"/>
    <n v="0.40625"/>
    <n v="57"/>
  </r>
  <r>
    <x v="220"/>
    <n v="16"/>
    <s v="Plato_18"/>
    <s v="Descripción del Plato_18"/>
    <n v="20"/>
    <n v="34"/>
    <n v="2"/>
    <d v="1899-12-30T00:54:00"/>
    <s v="Sin cebolla"/>
    <n v="28"/>
    <n v="68"/>
    <n v="0.41176470588235292"/>
    <n v="40"/>
  </r>
  <r>
    <x v="220"/>
    <n v="16"/>
    <s v="Plato_9"/>
    <s v="Descripción del Plato_9"/>
    <n v="17"/>
    <n v="29"/>
    <n v="1"/>
    <d v="1899-12-30T00:25:00"/>
    <s v="Ninguna"/>
    <n v="12"/>
    <n v="29"/>
    <n v="0.41379310344827586"/>
    <n v="17"/>
  </r>
  <r>
    <x v="221"/>
    <n v="3"/>
    <s v="Plato_14"/>
    <s v="Descripción del Plato_14"/>
    <n v="14"/>
    <n v="23"/>
    <n v="3"/>
    <d v="1899-12-30T00:29:00"/>
    <s v="Ninguna"/>
    <n v="27"/>
    <n v="69"/>
    <n v="0.39130434782608697"/>
    <n v="42"/>
  </r>
  <r>
    <x v="221"/>
    <n v="3"/>
    <s v="Plato_16"/>
    <s v="Descripción del Plato_16"/>
    <n v="16"/>
    <n v="28"/>
    <n v="1"/>
    <d v="1899-12-30T00:56:00"/>
    <s v="Ninguna"/>
    <n v="12"/>
    <n v="28"/>
    <n v="0.42857142857142855"/>
    <n v="16"/>
  </r>
  <r>
    <x v="222"/>
    <n v="19"/>
    <s v="Plato_15"/>
    <s v="Descripción del Plato_15"/>
    <n v="19"/>
    <n v="32"/>
    <n v="1"/>
    <d v="1899-12-30T00:53:00"/>
    <s v="Ninguna"/>
    <n v="13"/>
    <n v="32"/>
    <n v="0.40625"/>
    <n v="19"/>
  </r>
  <r>
    <x v="223"/>
    <n v="7"/>
    <s v="Plato_10"/>
    <s v="Descripción del Plato_10"/>
    <n v="15"/>
    <n v="26"/>
    <n v="2"/>
    <d v="1899-12-30T00:20:00"/>
    <s v="Ninguna"/>
    <n v="22"/>
    <n v="52"/>
    <n v="0.42307692307692307"/>
    <n v="30"/>
  </r>
  <r>
    <x v="224"/>
    <n v="19"/>
    <s v="Plato_11"/>
    <s v="Descripción del Plato_11"/>
    <n v="20"/>
    <n v="33"/>
    <n v="3"/>
    <d v="1899-12-30T00:56:00"/>
    <s v="Sin cebolla"/>
    <n v="39"/>
    <n v="99"/>
    <n v="0.39393939393939392"/>
    <n v="60"/>
  </r>
  <r>
    <x v="224"/>
    <n v="19"/>
    <s v="Plato_14"/>
    <s v="Descripción del Plato_14"/>
    <n v="14"/>
    <n v="23"/>
    <n v="3"/>
    <d v="1899-12-30T00:38:00"/>
    <s v="Sin cebolla"/>
    <n v="27"/>
    <n v="69"/>
    <n v="0.39130434782608697"/>
    <n v="42"/>
  </r>
  <r>
    <x v="225"/>
    <n v="7"/>
    <s v="Plato_3"/>
    <s v="Descripción del Plato_3"/>
    <n v="12"/>
    <n v="20"/>
    <n v="2"/>
    <d v="1899-12-30T00:07:00"/>
    <s v="Ninguna"/>
    <n v="16"/>
    <n v="40"/>
    <n v="0.4"/>
    <n v="24"/>
  </r>
  <r>
    <x v="225"/>
    <n v="7"/>
    <s v="Plato_13"/>
    <s v="Descripción del Plato_13"/>
    <n v="13"/>
    <n v="21"/>
    <n v="1"/>
    <d v="1899-12-30T00:29:00"/>
    <s v="Sin cebolla"/>
    <n v="8"/>
    <n v="21"/>
    <n v="0.38095238095238093"/>
    <n v="13"/>
  </r>
  <r>
    <x v="225"/>
    <n v="7"/>
    <s v="Plato_6"/>
    <s v="Descripción del Plato_6"/>
    <n v="16"/>
    <n v="27"/>
    <n v="3"/>
    <d v="1899-12-30T00:56:00"/>
    <s v="Ninguna"/>
    <n v="33"/>
    <n v="81"/>
    <n v="0.40740740740740738"/>
    <n v="48"/>
  </r>
  <r>
    <x v="225"/>
    <n v="7"/>
    <s v="Plato_9"/>
    <s v="Descripción del Plato_9"/>
    <n v="17"/>
    <n v="29"/>
    <n v="1"/>
    <d v="1899-12-30T00:54:00"/>
    <s v="Sin cebolla"/>
    <n v="12"/>
    <n v="29"/>
    <n v="0.41379310344827586"/>
    <n v="17"/>
  </r>
  <r>
    <x v="226"/>
    <n v="17"/>
    <s v="Plato_7"/>
    <s v="Descripción del Plato_7"/>
    <n v="14"/>
    <n v="24"/>
    <n v="1"/>
    <d v="1899-12-30T00:58:00"/>
    <s v="Ninguna"/>
    <n v="10"/>
    <n v="24"/>
    <n v="0.41666666666666669"/>
    <n v="14"/>
  </r>
  <r>
    <x v="226"/>
    <n v="17"/>
    <s v="Plato_17"/>
    <s v="Descripción del Plato_17"/>
    <n v="19"/>
    <n v="31"/>
    <n v="3"/>
    <d v="1899-12-30T00:15:00"/>
    <s v="Sin cebolla"/>
    <n v="36"/>
    <n v="93"/>
    <n v="0.38709677419354838"/>
    <n v="57"/>
  </r>
  <r>
    <x v="226"/>
    <n v="17"/>
    <s v="Plato_16"/>
    <s v="Descripción del Plato_16"/>
    <n v="16"/>
    <n v="28"/>
    <n v="1"/>
    <d v="1899-12-30T00:13:00"/>
    <s v="Ninguna"/>
    <n v="12"/>
    <n v="28"/>
    <n v="0.42857142857142855"/>
    <n v="16"/>
  </r>
  <r>
    <x v="226"/>
    <n v="17"/>
    <s v="Plato_11"/>
    <s v="Descripción del Plato_11"/>
    <n v="20"/>
    <n v="33"/>
    <n v="2"/>
    <d v="1899-12-30T00:33:00"/>
    <s v="Ninguna"/>
    <n v="26"/>
    <n v="66"/>
    <n v="0.39393939393939392"/>
    <n v="40"/>
  </r>
  <r>
    <x v="227"/>
    <n v="16"/>
    <s v="Plato_14"/>
    <s v="Descripción del Plato_14"/>
    <n v="14"/>
    <n v="23"/>
    <n v="3"/>
    <d v="1899-12-30T00:35:00"/>
    <s v="Ninguna"/>
    <n v="27"/>
    <n v="69"/>
    <n v="0.39130434782608697"/>
    <n v="42"/>
  </r>
  <r>
    <x v="228"/>
    <n v="14"/>
    <s v="Plato_1"/>
    <s v="Descripción del Plato_1"/>
    <n v="15"/>
    <n v="25"/>
    <n v="1"/>
    <d v="1899-12-30T00:28:00"/>
    <s v="Sin cebolla"/>
    <n v="10"/>
    <n v="25"/>
    <n v="0.4"/>
    <n v="15"/>
  </r>
  <r>
    <x v="228"/>
    <n v="14"/>
    <s v="Plato_8"/>
    <s v="Descripción del Plato_8"/>
    <n v="21"/>
    <n v="35"/>
    <n v="1"/>
    <d v="1899-12-30T00:43:00"/>
    <s v="Ninguna"/>
    <n v="14"/>
    <n v="35"/>
    <n v="0.4"/>
    <n v="21"/>
  </r>
  <r>
    <x v="228"/>
    <n v="14"/>
    <s v="Plato_19"/>
    <s v="Descripción del Plato_19"/>
    <n v="22"/>
    <n v="36"/>
    <n v="1"/>
    <d v="1899-12-30T00:19:00"/>
    <s v="Sin cebolla"/>
    <n v="14"/>
    <n v="36"/>
    <n v="0.3888888888888889"/>
    <n v="22"/>
  </r>
  <r>
    <x v="228"/>
    <n v="14"/>
    <s v="Plato_16"/>
    <s v="Descripción del Plato_16"/>
    <n v="16"/>
    <n v="28"/>
    <n v="1"/>
    <d v="1899-12-30T00:27:00"/>
    <s v="Sin cebolla"/>
    <n v="12"/>
    <n v="28"/>
    <n v="0.42857142857142855"/>
    <n v="16"/>
  </r>
  <r>
    <x v="229"/>
    <n v="5"/>
    <s v="Plato_15"/>
    <s v="Descripción del Plato_15"/>
    <n v="19"/>
    <n v="32"/>
    <n v="3"/>
    <d v="1899-12-30T00:10:00"/>
    <s v="Sin cebolla"/>
    <n v="39"/>
    <n v="96"/>
    <n v="0.40625"/>
    <n v="57"/>
  </r>
  <r>
    <x v="229"/>
    <n v="5"/>
    <s v="Plato_16"/>
    <s v="Descripción del Plato_16"/>
    <n v="16"/>
    <n v="28"/>
    <n v="2"/>
    <d v="1899-12-30T00:24:00"/>
    <s v="Sin cebolla"/>
    <n v="24"/>
    <n v="56"/>
    <n v="0.42857142857142855"/>
    <n v="32"/>
  </r>
  <r>
    <x v="229"/>
    <n v="5"/>
    <s v="Plato_17"/>
    <s v="Descripción del Plato_17"/>
    <n v="19"/>
    <n v="31"/>
    <n v="2"/>
    <d v="1899-12-30T00:57:00"/>
    <s v="Sin cebolla"/>
    <n v="24"/>
    <n v="62"/>
    <n v="0.38709677419354838"/>
    <n v="38"/>
  </r>
  <r>
    <x v="230"/>
    <n v="8"/>
    <s v="Plato_13"/>
    <s v="Descripción del Plato_13"/>
    <n v="13"/>
    <n v="21"/>
    <n v="2"/>
    <d v="1899-12-30T00:29:00"/>
    <s v="Sin cebolla"/>
    <n v="16"/>
    <n v="42"/>
    <n v="0.38095238095238093"/>
    <n v="26"/>
  </r>
  <r>
    <x v="230"/>
    <n v="8"/>
    <s v="Plato_18"/>
    <s v="Descripción del Plato_18"/>
    <n v="20"/>
    <n v="34"/>
    <n v="3"/>
    <d v="1899-12-30T00:17:00"/>
    <s v="Sin cebolla"/>
    <n v="42"/>
    <n v="102"/>
    <n v="0.41176470588235292"/>
    <n v="60"/>
  </r>
  <r>
    <x v="230"/>
    <n v="8"/>
    <s v="Plato_17"/>
    <s v="Descripción del Plato_17"/>
    <n v="19"/>
    <n v="31"/>
    <n v="1"/>
    <d v="1899-12-30T00:53:00"/>
    <s v="Sin cebolla"/>
    <n v="12"/>
    <n v="31"/>
    <n v="0.38709677419354838"/>
    <n v="19"/>
  </r>
  <r>
    <x v="230"/>
    <n v="8"/>
    <s v="Plato_11"/>
    <s v="Descripción del Plato_11"/>
    <n v="20"/>
    <n v="33"/>
    <n v="1"/>
    <d v="1899-12-30T00:51:00"/>
    <s v="Ninguna"/>
    <n v="13"/>
    <n v="33"/>
    <n v="0.39393939393939392"/>
    <n v="20"/>
  </r>
  <r>
    <x v="231"/>
    <n v="2"/>
    <s v="Plato_7"/>
    <s v="Descripción del Plato_7"/>
    <n v="14"/>
    <n v="24"/>
    <n v="1"/>
    <d v="1899-12-30T00:50:00"/>
    <s v="Sin cebolla"/>
    <n v="10"/>
    <n v="24"/>
    <n v="0.41666666666666669"/>
    <n v="14"/>
  </r>
  <r>
    <x v="231"/>
    <n v="2"/>
    <s v="Plato_6"/>
    <s v="Descripción del Plato_6"/>
    <n v="16"/>
    <n v="27"/>
    <n v="2"/>
    <d v="1899-12-30T00:30:00"/>
    <s v="Sin cebolla"/>
    <n v="22"/>
    <n v="54"/>
    <n v="0.40740740740740738"/>
    <n v="32"/>
  </r>
  <r>
    <x v="231"/>
    <n v="2"/>
    <s v="Plato_2"/>
    <s v="Descripción del Plato_2"/>
    <n v="18"/>
    <n v="30"/>
    <n v="2"/>
    <d v="1899-12-30T00:40:00"/>
    <s v="Sin cebolla"/>
    <n v="24"/>
    <n v="60"/>
    <n v="0.4"/>
    <n v="36"/>
  </r>
  <r>
    <x v="231"/>
    <n v="2"/>
    <s v="Plato_10"/>
    <s v="Descripción del Plato_10"/>
    <n v="15"/>
    <n v="26"/>
    <n v="2"/>
    <d v="1899-12-30T00:19:00"/>
    <s v="Ninguna"/>
    <n v="22"/>
    <n v="52"/>
    <n v="0.42307692307692307"/>
    <n v="30"/>
  </r>
  <r>
    <x v="232"/>
    <n v="8"/>
    <s v="Plato_12"/>
    <s v="Descripción del Plato_12"/>
    <n v="11"/>
    <n v="19"/>
    <n v="2"/>
    <d v="1899-12-30T00:31:00"/>
    <s v="Sin cebolla"/>
    <n v="16"/>
    <n v="38"/>
    <n v="0.42105263157894735"/>
    <n v="22"/>
  </r>
  <r>
    <x v="233"/>
    <n v="17"/>
    <s v="Plato_2"/>
    <s v="Descripción del Plato_2"/>
    <n v="18"/>
    <n v="30"/>
    <n v="2"/>
    <d v="1899-12-30T00:41:00"/>
    <s v="Sin cebolla"/>
    <n v="24"/>
    <n v="60"/>
    <n v="0.4"/>
    <n v="36"/>
  </r>
  <r>
    <x v="233"/>
    <n v="17"/>
    <s v="Plato_7"/>
    <s v="Descripción del Plato_7"/>
    <n v="14"/>
    <n v="24"/>
    <n v="3"/>
    <d v="1899-12-30T00:35:00"/>
    <s v="Ninguna"/>
    <n v="30"/>
    <n v="72"/>
    <n v="0.41666666666666669"/>
    <n v="42"/>
  </r>
  <r>
    <x v="233"/>
    <n v="17"/>
    <s v="Plato_17"/>
    <s v="Descripción del Plato_17"/>
    <n v="19"/>
    <n v="31"/>
    <n v="3"/>
    <d v="1899-12-30T00:23:00"/>
    <s v="Sin cebolla"/>
    <n v="36"/>
    <n v="93"/>
    <n v="0.38709677419354838"/>
    <n v="57"/>
  </r>
  <r>
    <x v="234"/>
    <n v="13"/>
    <s v="Plato_11"/>
    <s v="Descripción del Plato_11"/>
    <n v="20"/>
    <n v="33"/>
    <n v="1"/>
    <d v="1899-12-30T00:25:00"/>
    <s v="Ninguna"/>
    <n v="13"/>
    <n v="33"/>
    <n v="0.39393939393939392"/>
    <n v="20"/>
  </r>
  <r>
    <x v="235"/>
    <n v="12"/>
    <s v="Plato_11"/>
    <s v="Descripción del Plato_11"/>
    <n v="20"/>
    <n v="33"/>
    <n v="3"/>
    <d v="1899-12-30T00:21:00"/>
    <s v="Ninguna"/>
    <n v="39"/>
    <n v="99"/>
    <n v="0.39393939393939392"/>
    <n v="60"/>
  </r>
  <r>
    <x v="235"/>
    <n v="12"/>
    <s v="Plato_5"/>
    <s v="Descripción del Plato_5"/>
    <n v="13"/>
    <n v="22"/>
    <n v="1"/>
    <d v="1899-12-30T00:07:00"/>
    <s v="Ninguna"/>
    <n v="9"/>
    <n v="22"/>
    <n v="0.40909090909090912"/>
    <n v="13"/>
  </r>
  <r>
    <x v="235"/>
    <n v="12"/>
    <s v="Plato_8"/>
    <s v="Descripción del Plato_8"/>
    <n v="21"/>
    <n v="35"/>
    <n v="2"/>
    <d v="1899-12-30T00:43:00"/>
    <s v="Sin cebolla"/>
    <n v="28"/>
    <n v="70"/>
    <n v="0.4"/>
    <n v="42"/>
  </r>
  <r>
    <x v="235"/>
    <n v="12"/>
    <s v="Plato_15"/>
    <s v="Descripción del Plato_15"/>
    <n v="19"/>
    <n v="32"/>
    <n v="2"/>
    <d v="1899-12-30T00:30:00"/>
    <s v="Ninguna"/>
    <n v="26"/>
    <n v="64"/>
    <n v="0.40625"/>
    <n v="38"/>
  </r>
  <r>
    <x v="236"/>
    <n v="4"/>
    <s v="Plato_14"/>
    <s v="Descripción del Plato_14"/>
    <n v="14"/>
    <n v="23"/>
    <n v="2"/>
    <d v="1899-12-30T00:12:00"/>
    <s v="Ninguna"/>
    <n v="18"/>
    <n v="46"/>
    <n v="0.39130434782608697"/>
    <n v="28"/>
  </r>
  <r>
    <x v="236"/>
    <n v="4"/>
    <s v="Plato_2"/>
    <s v="Descripción del Plato_2"/>
    <n v="18"/>
    <n v="30"/>
    <n v="2"/>
    <d v="1899-12-30T00:25:00"/>
    <s v="Sin cebolla"/>
    <n v="24"/>
    <n v="60"/>
    <n v="0.4"/>
    <n v="36"/>
  </r>
  <r>
    <x v="237"/>
    <n v="13"/>
    <s v="Plato_19"/>
    <s v="Descripción del Plato_19"/>
    <n v="22"/>
    <n v="36"/>
    <n v="2"/>
    <d v="1899-12-30T00:45:00"/>
    <s v="Sin cebolla"/>
    <n v="28"/>
    <n v="72"/>
    <n v="0.3888888888888889"/>
    <n v="44"/>
  </r>
  <r>
    <x v="238"/>
    <n v="12"/>
    <s v="Plato_10"/>
    <s v="Descripción del Plato_10"/>
    <n v="15"/>
    <n v="26"/>
    <n v="1"/>
    <d v="1899-12-30T00:36:00"/>
    <s v="Ninguna"/>
    <n v="11"/>
    <n v="26"/>
    <n v="0.42307692307692307"/>
    <n v="15"/>
  </r>
  <r>
    <x v="238"/>
    <n v="12"/>
    <s v="Plato_7"/>
    <s v="Descripción del Plato_7"/>
    <n v="14"/>
    <n v="24"/>
    <n v="2"/>
    <d v="1899-12-30T00:37:00"/>
    <s v="Ninguna"/>
    <n v="20"/>
    <n v="48"/>
    <n v="0.41666666666666669"/>
    <n v="28"/>
  </r>
  <r>
    <x v="239"/>
    <n v="9"/>
    <s v="Plato_17"/>
    <s v="Descripción del Plato_17"/>
    <n v="19"/>
    <n v="31"/>
    <n v="3"/>
    <d v="1899-12-30T00:32:00"/>
    <s v="Sin cebolla"/>
    <n v="36"/>
    <n v="93"/>
    <n v="0.38709677419354838"/>
    <n v="57"/>
  </r>
  <r>
    <x v="239"/>
    <n v="9"/>
    <s v="Plato_14"/>
    <s v="Descripción del Plato_14"/>
    <n v="14"/>
    <n v="23"/>
    <n v="3"/>
    <d v="1899-12-30T00:32:00"/>
    <s v="Sin cebolla"/>
    <n v="27"/>
    <n v="69"/>
    <n v="0.39130434782608697"/>
    <n v="42"/>
  </r>
  <r>
    <x v="239"/>
    <n v="9"/>
    <s v="Plato_4"/>
    <s v="Descripción del Plato_4"/>
    <n v="10"/>
    <n v="18"/>
    <n v="2"/>
    <d v="1899-12-30T00:46:00"/>
    <s v="Ninguna"/>
    <n v="16"/>
    <n v="36"/>
    <n v="0.44444444444444442"/>
    <n v="20"/>
  </r>
  <r>
    <x v="239"/>
    <n v="9"/>
    <s v="Plato_15"/>
    <s v="Descripción del Plato_15"/>
    <n v="19"/>
    <n v="32"/>
    <n v="3"/>
    <d v="1899-12-30T00:19:00"/>
    <s v="Ninguna"/>
    <n v="39"/>
    <n v="96"/>
    <n v="0.40625"/>
    <n v="57"/>
  </r>
  <r>
    <x v="240"/>
    <n v="12"/>
    <s v="Plato_4"/>
    <s v="Descripción del Plato_4"/>
    <n v="10"/>
    <n v="18"/>
    <n v="1"/>
    <d v="1899-12-30T00:11:00"/>
    <s v="Sin cebolla"/>
    <n v="8"/>
    <n v="18"/>
    <n v="0.44444444444444442"/>
    <n v="10"/>
  </r>
  <r>
    <x v="241"/>
    <n v="12"/>
    <s v="Plato_10"/>
    <s v="Descripción del Plato_10"/>
    <n v="15"/>
    <n v="26"/>
    <n v="1"/>
    <d v="1899-12-30T00:54:00"/>
    <s v="Ninguna"/>
    <n v="11"/>
    <n v="26"/>
    <n v="0.42307692307692307"/>
    <n v="15"/>
  </r>
  <r>
    <x v="241"/>
    <n v="12"/>
    <s v="Plato_1"/>
    <s v="Descripción del Plato_1"/>
    <n v="15"/>
    <n v="25"/>
    <n v="3"/>
    <d v="1899-12-30T00:40:00"/>
    <s v="Sin cebolla"/>
    <n v="30"/>
    <n v="75"/>
    <n v="0.4"/>
    <n v="45"/>
  </r>
  <r>
    <x v="241"/>
    <n v="12"/>
    <s v="Plato_11"/>
    <s v="Descripción del Plato_11"/>
    <n v="20"/>
    <n v="33"/>
    <n v="1"/>
    <d v="1899-12-30T00:05:00"/>
    <s v="Ninguna"/>
    <n v="13"/>
    <n v="33"/>
    <n v="0.39393939393939392"/>
    <n v="20"/>
  </r>
  <r>
    <x v="242"/>
    <n v="4"/>
    <s v="Plato_20"/>
    <s v="Descripción del Plato_20"/>
    <n v="25"/>
    <n v="40"/>
    <n v="3"/>
    <d v="1899-12-30T00:22:00"/>
    <s v="Sin cebolla"/>
    <n v="45"/>
    <n v="120"/>
    <n v="0.375"/>
    <n v="75"/>
  </r>
  <r>
    <x v="243"/>
    <n v="17"/>
    <s v="Plato_20"/>
    <s v="Descripción del Plato_20"/>
    <n v="25"/>
    <n v="40"/>
    <n v="3"/>
    <d v="1899-12-30T00:30:00"/>
    <s v="Ninguna"/>
    <n v="45"/>
    <n v="120"/>
    <n v="0.375"/>
    <n v="75"/>
  </r>
  <r>
    <x v="243"/>
    <n v="17"/>
    <s v="Plato_12"/>
    <s v="Descripción del Plato_12"/>
    <n v="11"/>
    <n v="19"/>
    <n v="2"/>
    <d v="1899-12-30T00:59:00"/>
    <s v="Ninguna"/>
    <n v="16"/>
    <n v="38"/>
    <n v="0.42105263157894735"/>
    <n v="22"/>
  </r>
  <r>
    <x v="244"/>
    <n v="11"/>
    <s v="Plato_4"/>
    <s v="Descripción del Plato_4"/>
    <n v="10"/>
    <n v="18"/>
    <n v="3"/>
    <d v="1899-12-30T00:45:00"/>
    <s v="Sin cebolla"/>
    <n v="24"/>
    <n v="54"/>
    <n v="0.44444444444444442"/>
    <n v="30"/>
  </r>
  <r>
    <x v="244"/>
    <n v="11"/>
    <s v="Plato_17"/>
    <s v="Descripción del Plato_17"/>
    <n v="19"/>
    <n v="31"/>
    <n v="1"/>
    <d v="1899-12-30T00:23:00"/>
    <s v="Ninguna"/>
    <n v="12"/>
    <n v="31"/>
    <n v="0.38709677419354838"/>
    <n v="19"/>
  </r>
  <r>
    <x v="244"/>
    <n v="11"/>
    <s v="Plato_20"/>
    <s v="Descripción del Plato_20"/>
    <n v="25"/>
    <n v="40"/>
    <n v="2"/>
    <d v="1899-12-30T00:23:00"/>
    <s v="Ninguna"/>
    <n v="30"/>
    <n v="80"/>
    <n v="0.375"/>
    <n v="50"/>
  </r>
  <r>
    <x v="244"/>
    <n v="11"/>
    <s v="Plato_19"/>
    <s v="Descripción del Plato_19"/>
    <n v="22"/>
    <n v="36"/>
    <n v="3"/>
    <d v="1899-12-30T00:25:00"/>
    <s v="Sin cebolla"/>
    <n v="42"/>
    <n v="108"/>
    <n v="0.3888888888888889"/>
    <n v="66"/>
  </r>
  <r>
    <x v="245"/>
    <n v="2"/>
    <s v="Plato_6"/>
    <s v="Descripción del Plato_6"/>
    <n v="16"/>
    <n v="27"/>
    <n v="3"/>
    <d v="1899-12-30T00:36:00"/>
    <s v="Sin cebolla"/>
    <n v="33"/>
    <n v="81"/>
    <n v="0.40740740740740738"/>
    <n v="48"/>
  </r>
  <r>
    <x v="245"/>
    <n v="2"/>
    <s v="Plato_7"/>
    <s v="Descripción del Plato_7"/>
    <n v="14"/>
    <n v="24"/>
    <n v="2"/>
    <d v="1899-12-30T00:10:00"/>
    <s v="Ninguna"/>
    <n v="20"/>
    <n v="48"/>
    <n v="0.41666666666666669"/>
    <n v="28"/>
  </r>
  <r>
    <x v="245"/>
    <n v="2"/>
    <s v="Plato_8"/>
    <s v="Descripción del Plato_8"/>
    <n v="21"/>
    <n v="35"/>
    <n v="3"/>
    <d v="1899-12-30T00:48:00"/>
    <s v="Ninguna"/>
    <n v="42"/>
    <n v="105"/>
    <n v="0.4"/>
    <n v="63"/>
  </r>
  <r>
    <x v="245"/>
    <n v="2"/>
    <s v="Plato_17"/>
    <s v="Descripción del Plato_17"/>
    <n v="19"/>
    <n v="31"/>
    <n v="3"/>
    <d v="1899-12-30T00:52:00"/>
    <s v="Ninguna"/>
    <n v="36"/>
    <n v="93"/>
    <n v="0.38709677419354838"/>
    <n v="57"/>
  </r>
  <r>
    <x v="246"/>
    <n v="11"/>
    <s v="Plato_11"/>
    <s v="Descripción del Plato_11"/>
    <n v="20"/>
    <n v="33"/>
    <n v="2"/>
    <d v="1899-12-30T00:59:00"/>
    <s v="Sin cebolla"/>
    <n v="26"/>
    <n v="66"/>
    <n v="0.39393939393939392"/>
    <n v="40"/>
  </r>
  <r>
    <x v="247"/>
    <n v="12"/>
    <s v="Plato_18"/>
    <s v="Descripción del Plato_18"/>
    <n v="20"/>
    <n v="34"/>
    <n v="1"/>
    <d v="1899-12-30T00:32:00"/>
    <s v="Sin cebolla"/>
    <n v="14"/>
    <n v="34"/>
    <n v="0.41176470588235292"/>
    <n v="20"/>
  </r>
  <r>
    <x v="247"/>
    <n v="12"/>
    <s v="Plato_9"/>
    <s v="Descripción del Plato_9"/>
    <n v="17"/>
    <n v="29"/>
    <n v="3"/>
    <d v="1899-12-30T00:51:00"/>
    <s v="Sin cebolla"/>
    <n v="36"/>
    <n v="87"/>
    <n v="0.41379310344827586"/>
    <n v="51"/>
  </r>
  <r>
    <x v="247"/>
    <n v="12"/>
    <s v="Plato_6"/>
    <s v="Descripción del Plato_6"/>
    <n v="16"/>
    <n v="27"/>
    <n v="2"/>
    <d v="1899-12-30T00:06:00"/>
    <s v="Sin cebolla"/>
    <n v="22"/>
    <n v="54"/>
    <n v="0.40740740740740738"/>
    <n v="32"/>
  </r>
  <r>
    <x v="247"/>
    <n v="12"/>
    <s v="Plato_1"/>
    <s v="Descripción del Plato_1"/>
    <n v="15"/>
    <n v="25"/>
    <n v="2"/>
    <d v="1899-12-30T00:31:00"/>
    <s v="Ninguna"/>
    <n v="20"/>
    <n v="50"/>
    <n v="0.4"/>
    <n v="30"/>
  </r>
  <r>
    <x v="248"/>
    <n v="8"/>
    <s v="Plato_5"/>
    <s v="Descripción del Plato_5"/>
    <n v="13"/>
    <n v="22"/>
    <n v="2"/>
    <d v="1899-12-30T00:51:00"/>
    <s v="Sin cebolla"/>
    <n v="18"/>
    <n v="44"/>
    <n v="0.40909090909090912"/>
    <n v="26"/>
  </r>
  <r>
    <x v="248"/>
    <n v="8"/>
    <s v="Plato_4"/>
    <s v="Descripción del Plato_4"/>
    <n v="10"/>
    <n v="18"/>
    <n v="2"/>
    <d v="1899-12-30T00:58:00"/>
    <s v="Ninguna"/>
    <n v="16"/>
    <n v="36"/>
    <n v="0.44444444444444442"/>
    <n v="20"/>
  </r>
  <r>
    <x v="249"/>
    <n v="8"/>
    <s v="Plato_3"/>
    <s v="Descripción del Plato_3"/>
    <n v="12"/>
    <n v="20"/>
    <n v="1"/>
    <d v="1899-12-30T00:29:00"/>
    <s v="Sin cebolla"/>
    <n v="8"/>
    <n v="20"/>
    <n v="0.4"/>
    <n v="12"/>
  </r>
  <r>
    <x v="250"/>
    <n v="12"/>
    <s v="Plato_10"/>
    <s v="Descripción del Plato_10"/>
    <n v="15"/>
    <n v="26"/>
    <n v="1"/>
    <d v="1899-12-30T00:25:00"/>
    <s v="Sin cebolla"/>
    <n v="11"/>
    <n v="26"/>
    <n v="0.42307692307692307"/>
    <n v="15"/>
  </r>
  <r>
    <x v="250"/>
    <n v="12"/>
    <s v="Plato_5"/>
    <s v="Descripción del Plato_5"/>
    <n v="13"/>
    <n v="22"/>
    <n v="1"/>
    <d v="1899-12-30T00:34:00"/>
    <s v="Ninguna"/>
    <n v="9"/>
    <n v="22"/>
    <n v="0.40909090909090912"/>
    <n v="13"/>
  </r>
  <r>
    <x v="250"/>
    <n v="12"/>
    <s v="Plato_14"/>
    <s v="Descripción del Plato_14"/>
    <n v="14"/>
    <n v="23"/>
    <n v="1"/>
    <d v="1899-12-30T00:23:00"/>
    <s v="Sin cebolla"/>
    <n v="9"/>
    <n v="23"/>
    <n v="0.39130434782608697"/>
    <n v="14"/>
  </r>
  <r>
    <x v="250"/>
    <n v="12"/>
    <s v="Plato_12"/>
    <s v="Descripción del Plato_12"/>
    <n v="11"/>
    <n v="19"/>
    <n v="2"/>
    <d v="1899-12-30T00:40:00"/>
    <s v="Sin cebolla"/>
    <n v="16"/>
    <n v="38"/>
    <n v="0.42105263157894735"/>
    <n v="22"/>
  </r>
  <r>
    <x v="251"/>
    <n v="4"/>
    <s v="Plato_1"/>
    <s v="Descripción del Plato_1"/>
    <n v="15"/>
    <n v="25"/>
    <n v="2"/>
    <d v="1899-12-30T00:53:00"/>
    <s v="Sin cebolla"/>
    <n v="20"/>
    <n v="50"/>
    <n v="0.4"/>
    <n v="30"/>
  </r>
  <r>
    <x v="251"/>
    <n v="4"/>
    <s v="Plato_10"/>
    <s v="Descripción del Plato_10"/>
    <n v="15"/>
    <n v="26"/>
    <n v="2"/>
    <d v="1899-12-30T00:31:00"/>
    <s v="Ninguna"/>
    <n v="22"/>
    <n v="52"/>
    <n v="0.42307692307692307"/>
    <n v="30"/>
  </r>
  <r>
    <x v="252"/>
    <n v="8"/>
    <s v="Plato_1"/>
    <s v="Descripción del Plato_1"/>
    <n v="15"/>
    <n v="25"/>
    <n v="1"/>
    <d v="1899-12-30T00:18:00"/>
    <s v="Ninguna"/>
    <n v="10"/>
    <n v="25"/>
    <n v="0.4"/>
    <n v="15"/>
  </r>
  <r>
    <x v="252"/>
    <n v="8"/>
    <s v="Plato_13"/>
    <s v="Descripción del Plato_13"/>
    <n v="13"/>
    <n v="21"/>
    <n v="2"/>
    <d v="1899-12-30T00:08:00"/>
    <s v="Ninguna"/>
    <n v="16"/>
    <n v="42"/>
    <n v="0.38095238095238093"/>
    <n v="26"/>
  </r>
  <r>
    <x v="252"/>
    <n v="8"/>
    <s v="Plato_9"/>
    <s v="Descripción del Plato_9"/>
    <n v="17"/>
    <n v="29"/>
    <n v="3"/>
    <d v="1899-12-30T00:29:00"/>
    <s v="Sin cebolla"/>
    <n v="36"/>
    <n v="87"/>
    <n v="0.41379310344827586"/>
    <n v="51"/>
  </r>
  <r>
    <x v="253"/>
    <n v="10"/>
    <s v="Plato_17"/>
    <s v="Descripción del Plato_17"/>
    <n v="19"/>
    <n v="31"/>
    <n v="3"/>
    <d v="1899-12-30T00:33:00"/>
    <s v="Ninguna"/>
    <n v="36"/>
    <n v="93"/>
    <n v="0.38709677419354838"/>
    <n v="57"/>
  </r>
  <r>
    <x v="253"/>
    <n v="10"/>
    <s v="Plato_10"/>
    <s v="Descripción del Plato_10"/>
    <n v="15"/>
    <n v="26"/>
    <n v="2"/>
    <d v="1899-12-30T00:10:00"/>
    <s v="Sin cebolla"/>
    <n v="22"/>
    <n v="52"/>
    <n v="0.42307692307692307"/>
    <n v="30"/>
  </r>
  <r>
    <x v="253"/>
    <n v="10"/>
    <s v="Plato_18"/>
    <s v="Descripción del Plato_18"/>
    <n v="20"/>
    <n v="34"/>
    <n v="2"/>
    <d v="1899-12-30T00:56:00"/>
    <s v="Ninguna"/>
    <n v="28"/>
    <n v="68"/>
    <n v="0.41176470588235292"/>
    <n v="40"/>
  </r>
  <r>
    <x v="253"/>
    <n v="10"/>
    <s v="Plato_16"/>
    <s v="Descripción del Plato_16"/>
    <n v="16"/>
    <n v="28"/>
    <n v="3"/>
    <d v="1899-12-30T00:42:00"/>
    <s v="Sin cebolla"/>
    <n v="36"/>
    <n v="84"/>
    <n v="0.42857142857142855"/>
    <n v="48"/>
  </r>
  <r>
    <x v="254"/>
    <n v="8"/>
    <s v="Plato_1"/>
    <s v="Descripción del Plato_1"/>
    <n v="15"/>
    <n v="25"/>
    <n v="1"/>
    <d v="1899-12-30T00:37:00"/>
    <s v="Ninguna"/>
    <n v="10"/>
    <n v="25"/>
    <n v="0.4"/>
    <n v="15"/>
  </r>
  <r>
    <x v="255"/>
    <n v="5"/>
    <s v="Plato_13"/>
    <s v="Descripción del Plato_13"/>
    <n v="13"/>
    <n v="21"/>
    <n v="1"/>
    <d v="1899-12-30T00:16:00"/>
    <s v="Ninguna"/>
    <n v="8"/>
    <n v="21"/>
    <n v="0.38095238095238093"/>
    <n v="13"/>
  </r>
  <r>
    <x v="256"/>
    <n v="12"/>
    <s v="Plato_14"/>
    <s v="Descripción del Plato_14"/>
    <n v="14"/>
    <n v="23"/>
    <n v="2"/>
    <d v="1899-12-30T00:28:00"/>
    <s v="Sin cebolla"/>
    <n v="18"/>
    <n v="46"/>
    <n v="0.39130434782608697"/>
    <n v="28"/>
  </r>
  <r>
    <x v="257"/>
    <n v="12"/>
    <s v="Plato_1"/>
    <s v="Descripción del Plato_1"/>
    <n v="15"/>
    <n v="25"/>
    <n v="1"/>
    <d v="1899-12-30T00:59:00"/>
    <s v="Ninguna"/>
    <n v="10"/>
    <n v="25"/>
    <n v="0.4"/>
    <n v="15"/>
  </r>
  <r>
    <x v="257"/>
    <n v="12"/>
    <s v="Plato_3"/>
    <s v="Descripción del Plato_3"/>
    <n v="12"/>
    <n v="20"/>
    <n v="1"/>
    <d v="1899-12-30T00:31:00"/>
    <s v="Ninguna"/>
    <n v="8"/>
    <n v="20"/>
    <n v="0.4"/>
    <n v="12"/>
  </r>
  <r>
    <x v="257"/>
    <n v="12"/>
    <s v="Plato_15"/>
    <s v="Descripción del Plato_15"/>
    <n v="19"/>
    <n v="32"/>
    <n v="1"/>
    <d v="1899-12-30T00:05:00"/>
    <s v="Ninguna"/>
    <n v="13"/>
    <n v="32"/>
    <n v="0.40625"/>
    <n v="19"/>
  </r>
  <r>
    <x v="257"/>
    <n v="12"/>
    <s v="Plato_20"/>
    <s v="Descripción del Plato_20"/>
    <n v="25"/>
    <n v="40"/>
    <n v="1"/>
    <d v="1899-12-30T00:10:00"/>
    <s v="Ninguna"/>
    <n v="15"/>
    <n v="40"/>
    <n v="0.375"/>
    <n v="25"/>
  </r>
  <r>
    <x v="258"/>
    <n v="10"/>
    <s v="Plato_6"/>
    <s v="Descripción del Plato_6"/>
    <n v="16"/>
    <n v="27"/>
    <n v="3"/>
    <d v="1899-12-30T00:11:00"/>
    <s v="Sin cebolla"/>
    <n v="33"/>
    <n v="81"/>
    <n v="0.40740740740740738"/>
    <n v="48"/>
  </r>
  <r>
    <x v="259"/>
    <n v="20"/>
    <s v="Plato_14"/>
    <s v="Descripción del Plato_14"/>
    <n v="14"/>
    <n v="23"/>
    <n v="3"/>
    <d v="1899-12-30T00:49:00"/>
    <s v="Sin cebolla"/>
    <n v="27"/>
    <n v="69"/>
    <n v="0.39130434782608697"/>
    <n v="42"/>
  </r>
  <r>
    <x v="260"/>
    <n v="8"/>
    <s v="Plato_15"/>
    <s v="Descripción del Plato_15"/>
    <n v="19"/>
    <n v="32"/>
    <n v="3"/>
    <d v="1899-12-30T00:19:00"/>
    <s v="Sin cebolla"/>
    <n v="39"/>
    <n v="96"/>
    <n v="0.40625"/>
    <n v="57"/>
  </r>
  <r>
    <x v="260"/>
    <n v="8"/>
    <s v="Plato_9"/>
    <s v="Descripción del Plato_9"/>
    <n v="17"/>
    <n v="29"/>
    <n v="2"/>
    <d v="1899-12-30T00:36:00"/>
    <s v="Sin cebolla"/>
    <n v="24"/>
    <n v="58"/>
    <n v="0.41379310344827586"/>
    <n v="34"/>
  </r>
  <r>
    <x v="261"/>
    <n v="18"/>
    <s v="Plato_5"/>
    <s v="Descripción del Plato_5"/>
    <n v="13"/>
    <n v="22"/>
    <n v="1"/>
    <d v="1899-12-30T00:28:00"/>
    <s v="Sin cebolla"/>
    <n v="9"/>
    <n v="22"/>
    <n v="0.40909090909090912"/>
    <n v="13"/>
  </r>
  <r>
    <x v="261"/>
    <n v="18"/>
    <s v="Plato_17"/>
    <s v="Descripción del Plato_17"/>
    <n v="19"/>
    <n v="31"/>
    <n v="3"/>
    <d v="1899-12-30T00:20:00"/>
    <s v="Sin cebolla"/>
    <n v="36"/>
    <n v="93"/>
    <n v="0.38709677419354838"/>
    <n v="57"/>
  </r>
  <r>
    <x v="262"/>
    <n v="5"/>
    <s v="Plato_15"/>
    <s v="Descripción del Plato_15"/>
    <n v="19"/>
    <n v="32"/>
    <n v="1"/>
    <d v="1899-12-30T00:37:00"/>
    <s v="Sin cebolla"/>
    <n v="13"/>
    <n v="32"/>
    <n v="0.40625"/>
    <n v="19"/>
  </r>
  <r>
    <x v="262"/>
    <n v="5"/>
    <s v="Plato_8"/>
    <s v="Descripción del Plato_8"/>
    <n v="21"/>
    <n v="35"/>
    <n v="1"/>
    <d v="1899-12-30T00:30:00"/>
    <s v="Sin cebolla"/>
    <n v="14"/>
    <n v="35"/>
    <n v="0.4"/>
    <n v="21"/>
  </r>
  <r>
    <x v="262"/>
    <n v="5"/>
    <s v="Plato_2"/>
    <s v="Descripción del Plato_2"/>
    <n v="18"/>
    <n v="30"/>
    <n v="1"/>
    <d v="1899-12-30T00:42:00"/>
    <s v="Ninguna"/>
    <n v="12"/>
    <n v="30"/>
    <n v="0.4"/>
    <n v="18"/>
  </r>
  <r>
    <x v="262"/>
    <n v="5"/>
    <s v="Plato_7"/>
    <s v="Descripción del Plato_7"/>
    <n v="14"/>
    <n v="24"/>
    <n v="1"/>
    <d v="1899-12-30T00:40:00"/>
    <s v="Sin cebolla"/>
    <n v="10"/>
    <n v="24"/>
    <n v="0.41666666666666669"/>
    <n v="14"/>
  </r>
  <r>
    <x v="263"/>
    <n v="2"/>
    <s v="Plato_8"/>
    <s v="Descripción del Plato_8"/>
    <n v="21"/>
    <n v="35"/>
    <n v="2"/>
    <d v="1899-12-30T00:39:00"/>
    <s v="Sin cebolla"/>
    <n v="28"/>
    <n v="70"/>
    <n v="0.4"/>
    <n v="42"/>
  </r>
  <r>
    <x v="263"/>
    <n v="2"/>
    <s v="Plato_15"/>
    <s v="Descripción del Plato_15"/>
    <n v="19"/>
    <n v="32"/>
    <n v="1"/>
    <d v="1899-12-30T00:27:00"/>
    <s v="Sin cebolla"/>
    <n v="13"/>
    <n v="32"/>
    <n v="0.40625"/>
    <n v="19"/>
  </r>
  <r>
    <x v="263"/>
    <n v="2"/>
    <s v="Plato_2"/>
    <s v="Descripción del Plato_2"/>
    <n v="18"/>
    <n v="30"/>
    <n v="1"/>
    <d v="1899-12-30T00:37:00"/>
    <s v="Ninguna"/>
    <n v="12"/>
    <n v="30"/>
    <n v="0.4"/>
    <n v="18"/>
  </r>
  <r>
    <x v="263"/>
    <n v="2"/>
    <s v="Plato_1"/>
    <s v="Descripción del Plato_1"/>
    <n v="15"/>
    <n v="25"/>
    <n v="2"/>
    <d v="1899-12-30T00:14:00"/>
    <s v="Ninguna"/>
    <n v="20"/>
    <n v="50"/>
    <n v="0.4"/>
    <n v="30"/>
  </r>
  <r>
    <x v="264"/>
    <n v="6"/>
    <s v="Plato_14"/>
    <s v="Descripción del Plato_14"/>
    <n v="14"/>
    <n v="23"/>
    <n v="1"/>
    <d v="1899-12-30T00:12:00"/>
    <s v="Ninguna"/>
    <n v="9"/>
    <n v="23"/>
    <n v="0.39130434782608697"/>
    <n v="14"/>
  </r>
  <r>
    <x v="264"/>
    <n v="6"/>
    <s v="Plato_17"/>
    <s v="Descripción del Plato_17"/>
    <n v="19"/>
    <n v="31"/>
    <n v="1"/>
    <d v="1899-12-30T00:17:00"/>
    <s v="Sin cebolla"/>
    <n v="12"/>
    <n v="31"/>
    <n v="0.38709677419354838"/>
    <n v="19"/>
  </r>
  <r>
    <x v="264"/>
    <n v="6"/>
    <s v="Plato_6"/>
    <s v="Descripción del Plato_6"/>
    <n v="16"/>
    <n v="27"/>
    <n v="1"/>
    <d v="1899-12-30T00:56:00"/>
    <s v="Ninguna"/>
    <n v="11"/>
    <n v="27"/>
    <n v="0.40740740740740738"/>
    <n v="16"/>
  </r>
  <r>
    <x v="264"/>
    <n v="6"/>
    <s v="Plato_2"/>
    <s v="Descripción del Plato_2"/>
    <n v="18"/>
    <n v="30"/>
    <n v="3"/>
    <d v="1899-12-30T00:50:00"/>
    <s v="Sin cebolla"/>
    <n v="36"/>
    <n v="90"/>
    <n v="0.4"/>
    <n v="54"/>
  </r>
  <r>
    <x v="265"/>
    <n v="4"/>
    <s v="Plato_7"/>
    <s v="Descripción del Plato_7"/>
    <n v="14"/>
    <n v="24"/>
    <n v="1"/>
    <d v="1899-12-30T00:53:00"/>
    <s v="Ninguna"/>
    <n v="10"/>
    <n v="24"/>
    <n v="0.41666666666666669"/>
    <n v="14"/>
  </r>
  <r>
    <x v="265"/>
    <n v="4"/>
    <s v="Plato_1"/>
    <s v="Descripción del Plato_1"/>
    <n v="15"/>
    <n v="25"/>
    <n v="3"/>
    <d v="1899-12-30T00:53:00"/>
    <s v="Ninguna"/>
    <n v="30"/>
    <n v="75"/>
    <n v="0.4"/>
    <n v="45"/>
  </r>
  <r>
    <x v="266"/>
    <n v="7"/>
    <s v="Plato_15"/>
    <s v="Descripción del Plato_15"/>
    <n v="19"/>
    <n v="32"/>
    <n v="1"/>
    <d v="1899-12-30T00:45:00"/>
    <s v="Sin cebolla"/>
    <n v="13"/>
    <n v="32"/>
    <n v="0.40625"/>
    <n v="19"/>
  </r>
  <r>
    <x v="266"/>
    <n v="7"/>
    <s v="Plato_16"/>
    <s v="Descripción del Plato_16"/>
    <n v="16"/>
    <n v="28"/>
    <n v="2"/>
    <d v="1899-12-30T00:23:00"/>
    <s v="Ninguna"/>
    <n v="24"/>
    <n v="56"/>
    <n v="0.42857142857142855"/>
    <n v="32"/>
  </r>
  <r>
    <x v="266"/>
    <n v="7"/>
    <s v="Plato_2"/>
    <s v="Descripción del Plato_2"/>
    <n v="18"/>
    <n v="30"/>
    <n v="1"/>
    <d v="1899-12-30T00:28:00"/>
    <s v="Sin cebolla"/>
    <n v="12"/>
    <n v="30"/>
    <n v="0.4"/>
    <n v="18"/>
  </r>
  <r>
    <x v="267"/>
    <n v="14"/>
    <s v="Plato_7"/>
    <s v="Descripción del Plato_7"/>
    <n v="14"/>
    <n v="24"/>
    <n v="1"/>
    <d v="1899-12-30T00:39:00"/>
    <s v="Sin cebolla"/>
    <n v="10"/>
    <n v="24"/>
    <n v="0.41666666666666669"/>
    <n v="14"/>
  </r>
  <r>
    <x v="267"/>
    <n v="14"/>
    <s v="Plato_5"/>
    <s v="Descripción del Plato_5"/>
    <n v="13"/>
    <n v="22"/>
    <n v="2"/>
    <d v="1899-12-30T00:44:00"/>
    <s v="Sin cebolla"/>
    <n v="18"/>
    <n v="44"/>
    <n v="0.40909090909090912"/>
    <n v="26"/>
  </r>
  <r>
    <x v="268"/>
    <n v="11"/>
    <s v="Plato_19"/>
    <s v="Descripción del Plato_19"/>
    <n v="22"/>
    <n v="36"/>
    <n v="3"/>
    <d v="1899-12-30T00:13:00"/>
    <s v="Ninguna"/>
    <n v="42"/>
    <n v="108"/>
    <n v="0.3888888888888889"/>
    <n v="66"/>
  </r>
  <r>
    <x v="268"/>
    <n v="11"/>
    <s v="Plato_20"/>
    <s v="Descripción del Plato_20"/>
    <n v="25"/>
    <n v="40"/>
    <n v="1"/>
    <d v="1899-12-30T00:58:00"/>
    <s v="Sin cebolla"/>
    <n v="15"/>
    <n v="40"/>
    <n v="0.375"/>
    <n v="25"/>
  </r>
  <r>
    <x v="268"/>
    <n v="11"/>
    <s v="Plato_18"/>
    <s v="Descripción del Plato_18"/>
    <n v="20"/>
    <n v="34"/>
    <n v="3"/>
    <d v="1899-12-30T00:30:00"/>
    <s v="Sin cebolla"/>
    <n v="42"/>
    <n v="102"/>
    <n v="0.41176470588235292"/>
    <n v="60"/>
  </r>
  <r>
    <x v="269"/>
    <n v="10"/>
    <s v="Plato_18"/>
    <s v="Descripción del Plato_18"/>
    <n v="20"/>
    <n v="34"/>
    <n v="3"/>
    <d v="1899-12-30T00:26:00"/>
    <s v="Ninguna"/>
    <n v="42"/>
    <n v="102"/>
    <n v="0.41176470588235292"/>
    <n v="60"/>
  </r>
  <r>
    <x v="270"/>
    <n v="3"/>
    <s v="Plato_5"/>
    <s v="Descripción del Plato_5"/>
    <n v="13"/>
    <n v="22"/>
    <n v="2"/>
    <d v="1899-12-30T00:55:00"/>
    <s v="Sin cebolla"/>
    <n v="18"/>
    <n v="44"/>
    <n v="0.40909090909090912"/>
    <n v="26"/>
  </r>
  <r>
    <x v="271"/>
    <n v="7"/>
    <s v="Plato_7"/>
    <s v="Descripción del Plato_7"/>
    <n v="14"/>
    <n v="24"/>
    <n v="2"/>
    <d v="1899-12-30T00:36:00"/>
    <s v="Ninguna"/>
    <n v="20"/>
    <n v="48"/>
    <n v="0.41666666666666669"/>
    <n v="28"/>
  </r>
  <r>
    <x v="271"/>
    <n v="7"/>
    <s v="Plato_8"/>
    <s v="Descripción del Plato_8"/>
    <n v="21"/>
    <n v="35"/>
    <n v="1"/>
    <d v="1899-12-30T00:47:00"/>
    <s v="Sin cebolla"/>
    <n v="14"/>
    <n v="35"/>
    <n v="0.4"/>
    <n v="21"/>
  </r>
  <r>
    <x v="272"/>
    <n v="20"/>
    <s v="Plato_15"/>
    <s v="Descripción del Plato_15"/>
    <n v="19"/>
    <n v="32"/>
    <n v="1"/>
    <d v="1899-12-30T00:22:00"/>
    <s v="Sin cebolla"/>
    <n v="13"/>
    <n v="32"/>
    <n v="0.40625"/>
    <n v="19"/>
  </r>
  <r>
    <x v="272"/>
    <n v="20"/>
    <s v="Plato_5"/>
    <s v="Descripción del Plato_5"/>
    <n v="13"/>
    <n v="22"/>
    <n v="3"/>
    <d v="1899-12-30T00:40:00"/>
    <s v="Ninguna"/>
    <n v="27"/>
    <n v="66"/>
    <n v="0.40909090909090912"/>
    <n v="39"/>
  </r>
  <r>
    <x v="272"/>
    <n v="20"/>
    <s v="Plato_1"/>
    <s v="Descripción del Plato_1"/>
    <n v="15"/>
    <n v="25"/>
    <n v="1"/>
    <d v="1899-12-30T00:05:00"/>
    <s v="Sin cebolla"/>
    <n v="10"/>
    <n v="25"/>
    <n v="0.4"/>
    <n v="15"/>
  </r>
  <r>
    <x v="273"/>
    <n v="7"/>
    <s v="Plato_10"/>
    <s v="Descripción del Plato_10"/>
    <n v="15"/>
    <n v="26"/>
    <n v="3"/>
    <d v="1899-12-30T00:33:00"/>
    <s v="Ninguna"/>
    <n v="33"/>
    <n v="78"/>
    <n v="0.42307692307692307"/>
    <n v="45"/>
  </r>
  <r>
    <x v="273"/>
    <n v="7"/>
    <s v="Plato_12"/>
    <s v="Descripción del Plato_12"/>
    <n v="11"/>
    <n v="19"/>
    <n v="2"/>
    <d v="1899-12-30T00:42:00"/>
    <s v="Sin cebolla"/>
    <n v="16"/>
    <n v="38"/>
    <n v="0.42105263157894735"/>
    <n v="22"/>
  </r>
  <r>
    <x v="274"/>
    <n v="5"/>
    <s v="Plato_11"/>
    <s v="Descripción del Plato_11"/>
    <n v="20"/>
    <n v="33"/>
    <n v="1"/>
    <d v="1899-12-30T00:32:00"/>
    <s v="Sin cebolla"/>
    <n v="13"/>
    <n v="33"/>
    <n v="0.39393939393939392"/>
    <n v="20"/>
  </r>
  <r>
    <x v="274"/>
    <n v="5"/>
    <s v="Plato_17"/>
    <s v="Descripción del Plato_17"/>
    <n v="19"/>
    <n v="31"/>
    <n v="2"/>
    <d v="1899-12-30T00:32:00"/>
    <s v="Ninguna"/>
    <n v="24"/>
    <n v="62"/>
    <n v="0.38709677419354838"/>
    <n v="38"/>
  </r>
  <r>
    <x v="274"/>
    <n v="5"/>
    <s v="Plato_10"/>
    <s v="Descripción del Plato_10"/>
    <n v="15"/>
    <n v="26"/>
    <n v="1"/>
    <d v="1899-12-30T00:58:00"/>
    <s v="Ninguna"/>
    <n v="11"/>
    <n v="26"/>
    <n v="0.42307692307692307"/>
    <n v="15"/>
  </r>
  <r>
    <x v="275"/>
    <n v="15"/>
    <s v="Plato_5"/>
    <s v="Descripción del Plato_5"/>
    <n v="13"/>
    <n v="22"/>
    <n v="2"/>
    <d v="1899-12-30T00:49:00"/>
    <s v="Ninguna"/>
    <n v="18"/>
    <n v="44"/>
    <n v="0.40909090909090912"/>
    <n v="26"/>
  </r>
  <r>
    <x v="275"/>
    <n v="15"/>
    <s v="Plato_10"/>
    <s v="Descripción del Plato_10"/>
    <n v="15"/>
    <n v="26"/>
    <n v="1"/>
    <d v="1899-12-30T00:36:00"/>
    <s v="Sin cebolla"/>
    <n v="11"/>
    <n v="26"/>
    <n v="0.42307692307692307"/>
    <n v="15"/>
  </r>
  <r>
    <x v="276"/>
    <n v="4"/>
    <s v="Plato_17"/>
    <s v="Descripción del Plato_17"/>
    <n v="19"/>
    <n v="31"/>
    <n v="3"/>
    <d v="1899-12-30T00:29:00"/>
    <s v="Ninguna"/>
    <n v="36"/>
    <n v="93"/>
    <n v="0.38709677419354838"/>
    <n v="57"/>
  </r>
  <r>
    <x v="277"/>
    <n v="5"/>
    <s v="Plato_17"/>
    <s v="Descripción del Plato_17"/>
    <n v="19"/>
    <n v="31"/>
    <n v="3"/>
    <d v="1899-12-30T00:33:00"/>
    <s v="Ninguna"/>
    <n v="36"/>
    <n v="93"/>
    <n v="0.38709677419354838"/>
    <n v="57"/>
  </r>
  <r>
    <x v="277"/>
    <n v="5"/>
    <s v="Plato_7"/>
    <s v="Descripción del Plato_7"/>
    <n v="14"/>
    <n v="24"/>
    <n v="2"/>
    <d v="1899-12-30T00:28:00"/>
    <s v="Sin cebolla"/>
    <n v="20"/>
    <n v="48"/>
    <n v="0.41666666666666669"/>
    <n v="28"/>
  </r>
  <r>
    <x v="278"/>
    <n v="11"/>
    <s v="Plato_20"/>
    <s v="Descripción del Plato_20"/>
    <n v="25"/>
    <n v="40"/>
    <n v="3"/>
    <d v="1899-12-30T00:48:00"/>
    <s v="Sin cebolla"/>
    <n v="45"/>
    <n v="120"/>
    <n v="0.375"/>
    <n v="75"/>
  </r>
  <r>
    <x v="278"/>
    <n v="11"/>
    <s v="Plato_8"/>
    <s v="Descripción del Plato_8"/>
    <n v="21"/>
    <n v="35"/>
    <n v="1"/>
    <d v="1899-12-30T00:28:00"/>
    <s v="Ninguna"/>
    <n v="14"/>
    <n v="35"/>
    <n v="0.4"/>
    <n v="21"/>
  </r>
  <r>
    <x v="278"/>
    <n v="11"/>
    <s v="Plato_4"/>
    <s v="Descripción del Plato_4"/>
    <n v="10"/>
    <n v="18"/>
    <n v="1"/>
    <d v="1899-12-30T00:58:00"/>
    <s v="Ninguna"/>
    <n v="8"/>
    <n v="18"/>
    <n v="0.44444444444444442"/>
    <n v="10"/>
  </r>
  <r>
    <x v="278"/>
    <n v="11"/>
    <s v="Plato_16"/>
    <s v="Descripción del Plato_16"/>
    <n v="16"/>
    <n v="28"/>
    <n v="1"/>
    <d v="1899-12-30T00:08:00"/>
    <s v="Ninguna"/>
    <n v="12"/>
    <n v="28"/>
    <n v="0.42857142857142855"/>
    <n v="16"/>
  </r>
  <r>
    <x v="279"/>
    <n v="14"/>
    <s v="Plato_7"/>
    <s v="Descripción del Plato_7"/>
    <n v="14"/>
    <n v="24"/>
    <n v="2"/>
    <d v="1899-12-30T00:52:00"/>
    <s v="Ninguna"/>
    <n v="20"/>
    <n v="48"/>
    <n v="0.41666666666666669"/>
    <n v="28"/>
  </r>
  <r>
    <x v="279"/>
    <n v="14"/>
    <s v="Plato_14"/>
    <s v="Descripción del Plato_14"/>
    <n v="14"/>
    <n v="23"/>
    <n v="3"/>
    <d v="1899-12-30T00:34:00"/>
    <s v="Ninguna"/>
    <n v="27"/>
    <n v="69"/>
    <n v="0.39130434782608697"/>
    <n v="42"/>
  </r>
  <r>
    <x v="280"/>
    <n v="18"/>
    <s v="Plato_11"/>
    <s v="Descripción del Plato_11"/>
    <n v="20"/>
    <n v="33"/>
    <n v="2"/>
    <d v="1899-12-30T00:09:00"/>
    <s v="Sin cebolla"/>
    <n v="26"/>
    <n v="66"/>
    <n v="0.39393939393939392"/>
    <n v="40"/>
  </r>
  <r>
    <x v="281"/>
    <n v="6"/>
    <s v="Plato_4"/>
    <s v="Descripción del Plato_4"/>
    <n v="10"/>
    <n v="18"/>
    <n v="3"/>
    <d v="1899-12-30T00:57:00"/>
    <s v="Sin cebolla"/>
    <n v="24"/>
    <n v="54"/>
    <n v="0.44444444444444442"/>
    <n v="30"/>
  </r>
  <r>
    <x v="281"/>
    <n v="6"/>
    <s v="Plato_3"/>
    <s v="Descripción del Plato_3"/>
    <n v="12"/>
    <n v="20"/>
    <n v="1"/>
    <d v="1899-12-30T00:57:00"/>
    <s v="Sin cebolla"/>
    <n v="8"/>
    <n v="20"/>
    <n v="0.4"/>
    <n v="12"/>
  </r>
  <r>
    <x v="282"/>
    <n v="19"/>
    <s v="Plato_10"/>
    <s v="Descripción del Plato_10"/>
    <n v="15"/>
    <n v="26"/>
    <n v="3"/>
    <d v="1899-12-30T00:06:00"/>
    <s v="Ninguna"/>
    <n v="33"/>
    <n v="78"/>
    <n v="0.42307692307692307"/>
    <n v="45"/>
  </r>
  <r>
    <x v="283"/>
    <n v="11"/>
    <s v="Plato_3"/>
    <s v="Descripción del Plato_3"/>
    <n v="12"/>
    <n v="20"/>
    <n v="3"/>
    <d v="1899-12-30T00:45:00"/>
    <s v="Ninguna"/>
    <n v="24"/>
    <n v="60"/>
    <n v="0.4"/>
    <n v="36"/>
  </r>
  <r>
    <x v="283"/>
    <n v="11"/>
    <s v="Plato_6"/>
    <s v="Descripción del Plato_6"/>
    <n v="16"/>
    <n v="27"/>
    <n v="1"/>
    <d v="1899-12-30T00:59:00"/>
    <s v="Ninguna"/>
    <n v="11"/>
    <n v="27"/>
    <n v="0.40740740740740738"/>
    <n v="16"/>
  </r>
  <r>
    <x v="283"/>
    <n v="11"/>
    <s v="Plato_12"/>
    <s v="Descripción del Plato_12"/>
    <n v="11"/>
    <n v="19"/>
    <n v="2"/>
    <d v="1899-12-30T00:41:00"/>
    <s v="Ninguna"/>
    <n v="16"/>
    <n v="38"/>
    <n v="0.42105263157894735"/>
    <n v="22"/>
  </r>
  <r>
    <x v="283"/>
    <n v="11"/>
    <s v="Plato_11"/>
    <s v="Descripción del Plato_11"/>
    <n v="20"/>
    <n v="33"/>
    <n v="1"/>
    <d v="1899-12-30T00:50:00"/>
    <s v="Sin cebolla"/>
    <n v="13"/>
    <n v="33"/>
    <n v="0.39393939393939392"/>
    <n v="20"/>
  </r>
  <r>
    <x v="284"/>
    <n v="18"/>
    <s v="Plato_13"/>
    <s v="Descripción del Plato_13"/>
    <n v="13"/>
    <n v="21"/>
    <n v="2"/>
    <d v="1899-12-30T00:12:00"/>
    <s v="Sin cebolla"/>
    <n v="16"/>
    <n v="42"/>
    <n v="0.38095238095238093"/>
    <n v="26"/>
  </r>
  <r>
    <x v="285"/>
    <n v="15"/>
    <s v="Plato_18"/>
    <s v="Descripción del Plato_18"/>
    <n v="20"/>
    <n v="34"/>
    <n v="2"/>
    <d v="1899-12-30T00:25:00"/>
    <s v="Ninguna"/>
    <n v="28"/>
    <n v="68"/>
    <n v="0.41176470588235292"/>
    <n v="40"/>
  </r>
  <r>
    <x v="286"/>
    <n v="20"/>
    <s v="Plato_15"/>
    <s v="Descripción del Plato_15"/>
    <n v="19"/>
    <n v="32"/>
    <n v="3"/>
    <d v="1899-12-30T00:46:00"/>
    <s v="Ninguna"/>
    <n v="39"/>
    <n v="96"/>
    <n v="0.40625"/>
    <n v="57"/>
  </r>
  <r>
    <x v="286"/>
    <n v="20"/>
    <s v="Plato_14"/>
    <s v="Descripción del Plato_14"/>
    <n v="14"/>
    <n v="23"/>
    <n v="2"/>
    <d v="1899-12-30T00:58:00"/>
    <s v="Ninguna"/>
    <n v="18"/>
    <n v="46"/>
    <n v="0.39130434782608697"/>
    <n v="28"/>
  </r>
  <r>
    <x v="286"/>
    <n v="20"/>
    <s v="Plato_2"/>
    <s v="Descripción del Plato_2"/>
    <n v="18"/>
    <n v="30"/>
    <n v="2"/>
    <d v="1899-12-30T00:17:00"/>
    <s v="Sin cebolla"/>
    <n v="24"/>
    <n v="60"/>
    <n v="0.4"/>
    <n v="36"/>
  </r>
  <r>
    <x v="287"/>
    <n v="15"/>
    <s v="Plato_7"/>
    <s v="Descripción del Plato_7"/>
    <n v="14"/>
    <n v="24"/>
    <n v="2"/>
    <d v="1899-12-30T00:06:00"/>
    <s v="Sin cebolla"/>
    <n v="20"/>
    <n v="48"/>
    <n v="0.41666666666666669"/>
    <n v="28"/>
  </r>
  <r>
    <x v="287"/>
    <n v="15"/>
    <s v="Plato_12"/>
    <s v="Descripción del Plato_12"/>
    <n v="11"/>
    <n v="19"/>
    <n v="2"/>
    <d v="1899-12-30T00:32:00"/>
    <s v="Ninguna"/>
    <n v="16"/>
    <n v="38"/>
    <n v="0.42105263157894735"/>
    <n v="22"/>
  </r>
  <r>
    <x v="288"/>
    <n v="15"/>
    <s v="Plato_3"/>
    <s v="Descripción del Plato_3"/>
    <n v="12"/>
    <n v="20"/>
    <n v="3"/>
    <d v="1899-12-30T00:20:00"/>
    <s v="Ninguna"/>
    <n v="24"/>
    <n v="60"/>
    <n v="0.4"/>
    <n v="36"/>
  </r>
  <r>
    <x v="288"/>
    <n v="15"/>
    <s v="Plato_10"/>
    <s v="Descripción del Plato_10"/>
    <n v="15"/>
    <n v="26"/>
    <n v="3"/>
    <d v="1899-12-30T00:48:00"/>
    <s v="Sin cebolla"/>
    <n v="33"/>
    <n v="78"/>
    <n v="0.42307692307692307"/>
    <n v="45"/>
  </r>
  <r>
    <x v="289"/>
    <n v="19"/>
    <s v="Plato_20"/>
    <s v="Descripción del Plato_20"/>
    <n v="25"/>
    <n v="40"/>
    <n v="1"/>
    <d v="1899-12-30T00:57:00"/>
    <s v="Ninguna"/>
    <n v="15"/>
    <n v="40"/>
    <n v="0.375"/>
    <n v="25"/>
  </r>
  <r>
    <x v="290"/>
    <n v="2"/>
    <s v="Plato_18"/>
    <s v="Descripción del Plato_18"/>
    <n v="20"/>
    <n v="34"/>
    <n v="2"/>
    <d v="1899-12-30T00:28:00"/>
    <s v="Sin cebolla"/>
    <n v="28"/>
    <n v="68"/>
    <n v="0.41176470588235292"/>
    <n v="40"/>
  </r>
  <r>
    <x v="290"/>
    <n v="2"/>
    <s v="Plato_1"/>
    <s v="Descripción del Plato_1"/>
    <n v="15"/>
    <n v="25"/>
    <n v="1"/>
    <d v="1899-12-30T00:41:00"/>
    <s v="Ninguna"/>
    <n v="10"/>
    <n v="25"/>
    <n v="0.4"/>
    <n v="15"/>
  </r>
  <r>
    <x v="290"/>
    <n v="2"/>
    <s v="Plato_8"/>
    <s v="Descripción del Plato_8"/>
    <n v="21"/>
    <n v="35"/>
    <n v="3"/>
    <d v="1899-12-30T00:12:00"/>
    <s v="Sin cebolla"/>
    <n v="42"/>
    <n v="105"/>
    <n v="0.4"/>
    <n v="63"/>
  </r>
  <r>
    <x v="290"/>
    <n v="2"/>
    <s v="Plato_17"/>
    <s v="Descripción del Plato_17"/>
    <n v="19"/>
    <n v="31"/>
    <n v="2"/>
    <d v="1899-12-30T00:14:00"/>
    <s v="Ninguna"/>
    <n v="24"/>
    <n v="62"/>
    <n v="0.38709677419354838"/>
    <n v="38"/>
  </r>
  <r>
    <x v="291"/>
    <n v="10"/>
    <s v="Plato_16"/>
    <s v="Descripción del Plato_16"/>
    <n v="16"/>
    <n v="28"/>
    <n v="3"/>
    <d v="1899-12-30T00:23:00"/>
    <s v="Sin cebolla"/>
    <n v="36"/>
    <n v="84"/>
    <n v="0.42857142857142855"/>
    <n v="48"/>
  </r>
  <r>
    <x v="292"/>
    <n v="16"/>
    <s v="Plato_16"/>
    <s v="Descripción del Plato_16"/>
    <n v="16"/>
    <n v="28"/>
    <n v="3"/>
    <d v="1899-12-30T00:44:00"/>
    <s v="Ninguna"/>
    <n v="36"/>
    <n v="84"/>
    <n v="0.42857142857142855"/>
    <n v="48"/>
  </r>
  <r>
    <x v="292"/>
    <n v="16"/>
    <s v="Plato_2"/>
    <s v="Descripción del Plato_2"/>
    <n v="18"/>
    <n v="30"/>
    <n v="2"/>
    <d v="1899-12-30T00:29:00"/>
    <s v="Ninguna"/>
    <n v="24"/>
    <n v="60"/>
    <n v="0.4"/>
    <n v="36"/>
  </r>
  <r>
    <x v="292"/>
    <n v="16"/>
    <s v="Plato_19"/>
    <s v="Descripción del Plato_19"/>
    <n v="22"/>
    <n v="36"/>
    <n v="2"/>
    <d v="1899-12-30T00:47:00"/>
    <s v="Ninguna"/>
    <n v="28"/>
    <n v="72"/>
    <n v="0.3888888888888889"/>
    <n v="44"/>
  </r>
  <r>
    <x v="293"/>
    <n v="17"/>
    <s v="Plato_17"/>
    <s v="Descripción del Plato_17"/>
    <n v="19"/>
    <n v="31"/>
    <n v="2"/>
    <d v="1899-12-30T00:31:00"/>
    <s v="Sin cebolla"/>
    <n v="24"/>
    <n v="62"/>
    <n v="0.38709677419354838"/>
    <n v="38"/>
  </r>
  <r>
    <x v="293"/>
    <n v="17"/>
    <s v="Plato_19"/>
    <s v="Descripción del Plato_19"/>
    <n v="22"/>
    <n v="36"/>
    <n v="3"/>
    <d v="1899-12-30T00:13:00"/>
    <s v="Ninguna"/>
    <n v="42"/>
    <n v="108"/>
    <n v="0.3888888888888889"/>
    <n v="66"/>
  </r>
  <r>
    <x v="293"/>
    <n v="17"/>
    <s v="Plato_4"/>
    <s v="Descripción del Plato_4"/>
    <n v="10"/>
    <n v="18"/>
    <n v="3"/>
    <d v="1899-12-30T00:33:00"/>
    <s v="Ninguna"/>
    <n v="24"/>
    <n v="54"/>
    <n v="0.44444444444444442"/>
    <n v="30"/>
  </r>
  <r>
    <x v="293"/>
    <n v="17"/>
    <s v="Plato_18"/>
    <s v="Descripción del Plato_18"/>
    <n v="20"/>
    <n v="34"/>
    <n v="3"/>
    <d v="1899-12-30T00:09:00"/>
    <s v="Sin cebolla"/>
    <n v="42"/>
    <n v="102"/>
    <n v="0.41176470588235292"/>
    <n v="60"/>
  </r>
  <r>
    <x v="294"/>
    <n v="3"/>
    <s v="Plato_15"/>
    <s v="Descripción del Plato_15"/>
    <n v="19"/>
    <n v="32"/>
    <n v="1"/>
    <d v="1899-12-30T00:44:00"/>
    <s v="Sin cebolla"/>
    <n v="13"/>
    <n v="32"/>
    <n v="0.40625"/>
    <n v="19"/>
  </r>
  <r>
    <x v="294"/>
    <n v="3"/>
    <s v="Plato_2"/>
    <s v="Descripción del Plato_2"/>
    <n v="18"/>
    <n v="30"/>
    <n v="3"/>
    <d v="1899-12-30T00:35:00"/>
    <s v="Ninguna"/>
    <n v="36"/>
    <n v="90"/>
    <n v="0.4"/>
    <n v="54"/>
  </r>
  <r>
    <x v="294"/>
    <n v="3"/>
    <s v="Plato_17"/>
    <s v="Descripción del Plato_17"/>
    <n v="19"/>
    <n v="31"/>
    <n v="2"/>
    <d v="1899-12-30T00:39:00"/>
    <s v="Sin cebolla"/>
    <n v="24"/>
    <n v="62"/>
    <n v="0.38709677419354838"/>
    <n v="38"/>
  </r>
  <r>
    <x v="294"/>
    <n v="3"/>
    <s v="Plato_13"/>
    <s v="Descripción del Plato_13"/>
    <n v="13"/>
    <n v="21"/>
    <n v="3"/>
    <d v="1899-12-30T00:59:00"/>
    <s v="Ninguna"/>
    <n v="24"/>
    <n v="63"/>
    <n v="0.38095238095238093"/>
    <n v="39"/>
  </r>
  <r>
    <x v="295"/>
    <n v="14"/>
    <s v="Plato_14"/>
    <s v="Descripción del Plato_14"/>
    <n v="14"/>
    <n v="23"/>
    <n v="1"/>
    <d v="1899-12-30T00:20:00"/>
    <s v="Ninguna"/>
    <n v="9"/>
    <n v="23"/>
    <n v="0.39130434782608697"/>
    <n v="14"/>
  </r>
  <r>
    <x v="295"/>
    <n v="14"/>
    <s v="Plato_19"/>
    <s v="Descripción del Plato_19"/>
    <n v="22"/>
    <n v="36"/>
    <n v="1"/>
    <d v="1899-12-30T00:26:00"/>
    <s v="Sin cebolla"/>
    <n v="14"/>
    <n v="36"/>
    <n v="0.3888888888888889"/>
    <n v="22"/>
  </r>
  <r>
    <x v="296"/>
    <n v="4"/>
    <s v="Plato_9"/>
    <s v="Descripción del Plato_9"/>
    <n v="17"/>
    <n v="29"/>
    <n v="2"/>
    <d v="1899-12-30T00:59:00"/>
    <s v="Sin cebolla"/>
    <n v="24"/>
    <n v="58"/>
    <n v="0.41379310344827586"/>
    <n v="34"/>
  </r>
  <r>
    <x v="296"/>
    <n v="4"/>
    <s v="Plato_4"/>
    <s v="Descripción del Plato_4"/>
    <n v="10"/>
    <n v="18"/>
    <n v="3"/>
    <d v="1899-12-30T00:13:00"/>
    <s v="Sin cebolla"/>
    <n v="24"/>
    <n v="54"/>
    <n v="0.44444444444444442"/>
    <n v="30"/>
  </r>
  <r>
    <x v="296"/>
    <n v="4"/>
    <s v="Plato_13"/>
    <s v="Descripción del Plato_13"/>
    <n v="13"/>
    <n v="21"/>
    <n v="3"/>
    <d v="1899-12-30T00:40:00"/>
    <s v="Sin cebolla"/>
    <n v="24"/>
    <n v="63"/>
    <n v="0.38095238095238093"/>
    <n v="39"/>
  </r>
  <r>
    <x v="297"/>
    <n v="11"/>
    <s v="Plato_6"/>
    <s v="Descripción del Plato_6"/>
    <n v="16"/>
    <n v="27"/>
    <n v="3"/>
    <d v="1899-12-30T00:46:00"/>
    <s v="Ninguna"/>
    <n v="33"/>
    <n v="81"/>
    <n v="0.40740740740740738"/>
    <n v="48"/>
  </r>
  <r>
    <x v="297"/>
    <n v="11"/>
    <s v="Plato_19"/>
    <s v="Descripción del Plato_19"/>
    <n v="22"/>
    <n v="36"/>
    <n v="3"/>
    <d v="1899-12-30T00:49:00"/>
    <s v="Ninguna"/>
    <n v="42"/>
    <n v="108"/>
    <n v="0.3888888888888889"/>
    <n v="66"/>
  </r>
  <r>
    <x v="297"/>
    <n v="11"/>
    <s v="Plato_5"/>
    <s v="Descripción del Plato_5"/>
    <n v="13"/>
    <n v="22"/>
    <n v="3"/>
    <d v="1899-12-30T00:46:00"/>
    <s v="Sin cebolla"/>
    <n v="27"/>
    <n v="66"/>
    <n v="0.40909090909090912"/>
    <n v="39"/>
  </r>
  <r>
    <x v="298"/>
    <n v="6"/>
    <s v="Plato_3"/>
    <s v="Descripción del Plato_3"/>
    <n v="12"/>
    <n v="20"/>
    <n v="1"/>
    <d v="1899-12-30T00:17:00"/>
    <s v="Ninguna"/>
    <n v="8"/>
    <n v="20"/>
    <n v="0.4"/>
    <n v="12"/>
  </r>
  <r>
    <x v="298"/>
    <n v="6"/>
    <s v="Plato_19"/>
    <s v="Descripción del Plato_19"/>
    <n v="22"/>
    <n v="36"/>
    <n v="2"/>
    <d v="1899-12-30T00:55:00"/>
    <s v="Ninguna"/>
    <n v="28"/>
    <n v="72"/>
    <n v="0.3888888888888889"/>
    <n v="44"/>
  </r>
  <r>
    <x v="298"/>
    <n v="6"/>
    <s v="Plato_7"/>
    <s v="Descripción del Plato_7"/>
    <n v="14"/>
    <n v="24"/>
    <n v="3"/>
    <d v="1899-12-30T00:15:00"/>
    <s v="Sin cebolla"/>
    <n v="30"/>
    <n v="72"/>
    <n v="0.41666666666666669"/>
    <n v="42"/>
  </r>
  <r>
    <x v="298"/>
    <n v="6"/>
    <s v="Plato_4"/>
    <s v="Descripción del Plato_4"/>
    <n v="10"/>
    <n v="18"/>
    <n v="1"/>
    <d v="1899-12-30T00:26:00"/>
    <s v="Ninguna"/>
    <n v="8"/>
    <n v="18"/>
    <n v="0.44444444444444442"/>
    <n v="10"/>
  </r>
  <r>
    <x v="299"/>
    <n v="18"/>
    <s v="Plato_20"/>
    <s v="Descripción del Plato_20"/>
    <n v="25"/>
    <n v="40"/>
    <n v="3"/>
    <d v="1899-12-30T00:54:00"/>
    <s v="Sin cebolla"/>
    <n v="45"/>
    <n v="120"/>
    <n v="0.375"/>
    <n v="75"/>
  </r>
  <r>
    <x v="299"/>
    <n v="18"/>
    <s v="Plato_4"/>
    <s v="Descripción del Plato_4"/>
    <n v="10"/>
    <n v="18"/>
    <n v="3"/>
    <d v="1899-12-30T00:14:00"/>
    <s v="Ninguna"/>
    <n v="24"/>
    <n v="54"/>
    <n v="0.44444444444444442"/>
    <n v="30"/>
  </r>
  <r>
    <x v="299"/>
    <n v="18"/>
    <s v="Plato_10"/>
    <s v="Descripción del Plato_10"/>
    <n v="15"/>
    <n v="26"/>
    <n v="1"/>
    <d v="1899-12-30T00:22:00"/>
    <s v="Sin cebolla"/>
    <n v="11"/>
    <n v="26"/>
    <n v="0.42307692307692307"/>
    <n v="15"/>
  </r>
  <r>
    <x v="299"/>
    <n v="18"/>
    <s v="Plato_2"/>
    <s v="Descripción del Plato_2"/>
    <n v="18"/>
    <n v="30"/>
    <n v="3"/>
    <d v="1899-12-30T00:28:00"/>
    <s v="Ninguna"/>
    <n v="36"/>
    <n v="90"/>
    <n v="0.4"/>
    <n v="54"/>
  </r>
  <r>
    <x v="300"/>
    <n v="8"/>
    <s v="Plato_17"/>
    <s v="Descripción del Plato_17"/>
    <n v="19"/>
    <n v="31"/>
    <n v="3"/>
    <d v="1899-12-30T00:23:00"/>
    <s v="Sin cebolla"/>
    <n v="36"/>
    <n v="93"/>
    <n v="0.38709677419354838"/>
    <n v="57"/>
  </r>
  <r>
    <x v="300"/>
    <n v="8"/>
    <s v="Plato_10"/>
    <s v="Descripción del Plato_10"/>
    <n v="15"/>
    <n v="26"/>
    <n v="2"/>
    <d v="1899-12-30T00:57:00"/>
    <s v="Sin cebolla"/>
    <n v="22"/>
    <n v="52"/>
    <n v="0.42307692307692307"/>
    <n v="30"/>
  </r>
  <r>
    <x v="300"/>
    <n v="8"/>
    <s v="Plato_9"/>
    <s v="Descripción del Plato_9"/>
    <n v="17"/>
    <n v="29"/>
    <n v="2"/>
    <d v="1899-12-30T00:49:00"/>
    <s v="Ninguna"/>
    <n v="24"/>
    <n v="58"/>
    <n v="0.41379310344827586"/>
    <n v="34"/>
  </r>
  <r>
    <x v="300"/>
    <n v="8"/>
    <s v="Plato_3"/>
    <s v="Descripción del Plato_3"/>
    <n v="12"/>
    <n v="20"/>
    <n v="1"/>
    <d v="1899-12-30T00:54:00"/>
    <s v="Ninguna"/>
    <n v="8"/>
    <n v="20"/>
    <n v="0.4"/>
    <n v="12"/>
  </r>
  <r>
    <x v="301"/>
    <n v="5"/>
    <s v="Plato_15"/>
    <s v="Descripción del Plato_15"/>
    <n v="19"/>
    <n v="32"/>
    <n v="3"/>
    <d v="1899-12-30T00:15:00"/>
    <s v="Ninguna"/>
    <n v="39"/>
    <n v="96"/>
    <n v="0.40625"/>
    <n v="57"/>
  </r>
  <r>
    <x v="302"/>
    <n v="14"/>
    <s v="Plato_3"/>
    <s v="Descripción del Plato_3"/>
    <n v="12"/>
    <n v="20"/>
    <n v="2"/>
    <d v="1899-12-30T00:13:00"/>
    <s v="Ninguna"/>
    <n v="16"/>
    <n v="40"/>
    <n v="0.4"/>
    <n v="24"/>
  </r>
  <r>
    <x v="302"/>
    <n v="14"/>
    <s v="Plato_20"/>
    <s v="Descripción del Plato_20"/>
    <n v="25"/>
    <n v="40"/>
    <n v="3"/>
    <d v="1899-12-30T00:16:00"/>
    <s v="Ninguna"/>
    <n v="45"/>
    <n v="120"/>
    <n v="0.375"/>
    <n v="75"/>
  </r>
  <r>
    <x v="302"/>
    <n v="14"/>
    <s v="Plato_10"/>
    <s v="Descripción del Plato_10"/>
    <n v="15"/>
    <n v="26"/>
    <n v="1"/>
    <d v="1899-12-30T00:56:00"/>
    <s v="Sin cebolla"/>
    <n v="11"/>
    <n v="26"/>
    <n v="0.42307692307692307"/>
    <n v="15"/>
  </r>
  <r>
    <x v="302"/>
    <n v="14"/>
    <s v="Plato_7"/>
    <s v="Descripción del Plato_7"/>
    <n v="14"/>
    <n v="24"/>
    <n v="1"/>
    <d v="1899-12-30T00:07:00"/>
    <s v="Ninguna"/>
    <n v="10"/>
    <n v="24"/>
    <n v="0.41666666666666669"/>
    <n v="14"/>
  </r>
  <r>
    <x v="303"/>
    <n v="6"/>
    <s v="Plato_15"/>
    <s v="Descripción del Plato_15"/>
    <n v="19"/>
    <n v="32"/>
    <n v="2"/>
    <d v="1899-12-30T00:09:00"/>
    <s v="Ninguna"/>
    <n v="26"/>
    <n v="64"/>
    <n v="0.40625"/>
    <n v="38"/>
  </r>
  <r>
    <x v="303"/>
    <n v="6"/>
    <s v="Plato_13"/>
    <s v="Descripción del Plato_13"/>
    <n v="13"/>
    <n v="21"/>
    <n v="2"/>
    <d v="1899-12-30T00:07:00"/>
    <s v="Sin cebolla"/>
    <n v="16"/>
    <n v="42"/>
    <n v="0.38095238095238093"/>
    <n v="26"/>
  </r>
  <r>
    <x v="303"/>
    <n v="6"/>
    <s v="Plato_20"/>
    <s v="Descripción del Plato_20"/>
    <n v="25"/>
    <n v="40"/>
    <n v="2"/>
    <d v="1899-12-30T00:48:00"/>
    <s v="Ninguna"/>
    <n v="30"/>
    <n v="80"/>
    <n v="0.375"/>
    <n v="50"/>
  </r>
  <r>
    <x v="303"/>
    <n v="6"/>
    <s v="Plato_17"/>
    <s v="Descripción del Plato_17"/>
    <n v="19"/>
    <n v="31"/>
    <n v="3"/>
    <d v="1899-12-30T00:21:00"/>
    <s v="Ninguna"/>
    <n v="36"/>
    <n v="93"/>
    <n v="0.38709677419354838"/>
    <n v="57"/>
  </r>
  <r>
    <x v="304"/>
    <n v="1"/>
    <s v="Plato_8"/>
    <s v="Descripción del Plato_8"/>
    <n v="21"/>
    <n v="35"/>
    <n v="3"/>
    <d v="1899-12-30T00:17:00"/>
    <s v="Ninguna"/>
    <n v="42"/>
    <n v="105"/>
    <n v="0.4"/>
    <n v="63"/>
  </r>
  <r>
    <x v="304"/>
    <n v="1"/>
    <s v="Plato_14"/>
    <s v="Descripción del Plato_14"/>
    <n v="14"/>
    <n v="23"/>
    <n v="1"/>
    <d v="1899-12-30T00:48:00"/>
    <s v="Ninguna"/>
    <n v="9"/>
    <n v="23"/>
    <n v="0.39130434782608697"/>
    <n v="14"/>
  </r>
  <r>
    <x v="305"/>
    <n v="7"/>
    <s v="Plato_15"/>
    <s v="Descripción del Plato_15"/>
    <n v="19"/>
    <n v="32"/>
    <n v="1"/>
    <d v="1899-12-30T00:21:00"/>
    <s v="Sin cebolla"/>
    <n v="13"/>
    <n v="32"/>
    <n v="0.40625"/>
    <n v="19"/>
  </r>
  <r>
    <x v="306"/>
    <n v="20"/>
    <s v="Plato_13"/>
    <s v="Descripción del Plato_13"/>
    <n v="13"/>
    <n v="21"/>
    <n v="3"/>
    <d v="1899-12-30T00:39:00"/>
    <s v="Sin cebolla"/>
    <n v="24"/>
    <n v="63"/>
    <n v="0.38095238095238093"/>
    <n v="39"/>
  </r>
  <r>
    <x v="307"/>
    <n v="14"/>
    <s v="Plato_18"/>
    <s v="Descripción del Plato_18"/>
    <n v="20"/>
    <n v="34"/>
    <n v="1"/>
    <d v="1899-12-30T00:44:00"/>
    <s v="Sin cebolla"/>
    <n v="14"/>
    <n v="34"/>
    <n v="0.41176470588235292"/>
    <n v="20"/>
  </r>
  <r>
    <x v="307"/>
    <n v="14"/>
    <s v="Plato_8"/>
    <s v="Descripción del Plato_8"/>
    <n v="21"/>
    <n v="35"/>
    <n v="2"/>
    <d v="1899-12-30T00:41:00"/>
    <s v="Ninguna"/>
    <n v="28"/>
    <n v="70"/>
    <n v="0.4"/>
    <n v="42"/>
  </r>
  <r>
    <x v="307"/>
    <n v="14"/>
    <s v="Plato_17"/>
    <s v="Descripción del Plato_17"/>
    <n v="19"/>
    <n v="31"/>
    <n v="2"/>
    <d v="1899-12-30T00:42:00"/>
    <s v="Ninguna"/>
    <n v="24"/>
    <n v="62"/>
    <n v="0.38709677419354838"/>
    <n v="38"/>
  </r>
  <r>
    <x v="307"/>
    <n v="14"/>
    <s v="Plato_16"/>
    <s v="Descripción del Plato_16"/>
    <n v="16"/>
    <n v="28"/>
    <n v="2"/>
    <d v="1899-12-30T00:59:00"/>
    <s v="Ninguna"/>
    <n v="24"/>
    <n v="56"/>
    <n v="0.42857142857142855"/>
    <n v="32"/>
  </r>
  <r>
    <x v="308"/>
    <n v="9"/>
    <s v="Plato_20"/>
    <s v="Descripción del Plato_20"/>
    <n v="25"/>
    <n v="40"/>
    <n v="1"/>
    <d v="1899-12-30T00:29:00"/>
    <s v="Ninguna"/>
    <n v="15"/>
    <n v="40"/>
    <n v="0.375"/>
    <n v="25"/>
  </r>
  <r>
    <x v="308"/>
    <n v="9"/>
    <s v="Plato_17"/>
    <s v="Descripción del Plato_17"/>
    <n v="19"/>
    <n v="31"/>
    <n v="2"/>
    <d v="1899-12-30T00:43:00"/>
    <s v="Sin cebolla"/>
    <n v="24"/>
    <n v="62"/>
    <n v="0.38709677419354838"/>
    <n v="38"/>
  </r>
  <r>
    <x v="308"/>
    <n v="9"/>
    <s v="Plato_8"/>
    <s v="Descripción del Plato_8"/>
    <n v="21"/>
    <n v="35"/>
    <n v="2"/>
    <d v="1899-12-30T00:51:00"/>
    <s v="Sin cebolla"/>
    <n v="28"/>
    <n v="70"/>
    <n v="0.4"/>
    <n v="42"/>
  </r>
  <r>
    <x v="309"/>
    <n v="17"/>
    <s v="Plato_10"/>
    <s v="Descripción del Plato_10"/>
    <n v="15"/>
    <n v="26"/>
    <n v="3"/>
    <d v="1899-12-30T00:43:00"/>
    <s v="Ninguna"/>
    <n v="33"/>
    <n v="78"/>
    <n v="0.42307692307692307"/>
    <n v="45"/>
  </r>
  <r>
    <x v="309"/>
    <n v="17"/>
    <s v="Plato_2"/>
    <s v="Descripción del Plato_2"/>
    <n v="18"/>
    <n v="30"/>
    <n v="2"/>
    <d v="1899-12-30T00:54:00"/>
    <s v="Sin cebolla"/>
    <n v="24"/>
    <n v="60"/>
    <n v="0.4"/>
    <n v="36"/>
  </r>
  <r>
    <x v="310"/>
    <n v="6"/>
    <s v="Plato_7"/>
    <s v="Descripción del Plato_7"/>
    <n v="14"/>
    <n v="24"/>
    <n v="1"/>
    <d v="1899-12-30T00:46:00"/>
    <s v="Sin cebolla"/>
    <n v="10"/>
    <n v="24"/>
    <n v="0.41666666666666669"/>
    <n v="14"/>
  </r>
  <r>
    <x v="310"/>
    <n v="6"/>
    <s v="Plato_9"/>
    <s v="Descripción del Plato_9"/>
    <n v="17"/>
    <n v="29"/>
    <n v="1"/>
    <d v="1899-12-30T00:28:00"/>
    <s v="Sin cebolla"/>
    <n v="12"/>
    <n v="29"/>
    <n v="0.41379310344827586"/>
    <n v="17"/>
  </r>
  <r>
    <x v="311"/>
    <n v="2"/>
    <s v="Plato_15"/>
    <s v="Descripción del Plato_15"/>
    <n v="19"/>
    <n v="32"/>
    <n v="2"/>
    <d v="1899-12-30T00:45:00"/>
    <s v="Sin cebolla"/>
    <n v="26"/>
    <n v="64"/>
    <n v="0.40625"/>
    <n v="38"/>
  </r>
  <r>
    <x v="311"/>
    <n v="2"/>
    <s v="Plato_8"/>
    <s v="Descripción del Plato_8"/>
    <n v="21"/>
    <n v="35"/>
    <n v="2"/>
    <d v="1899-12-30T00:10:00"/>
    <s v="Sin cebolla"/>
    <n v="28"/>
    <n v="70"/>
    <n v="0.4"/>
    <n v="42"/>
  </r>
  <r>
    <x v="312"/>
    <n v="10"/>
    <s v="Plato_12"/>
    <s v="Descripción del Plato_12"/>
    <n v="11"/>
    <n v="19"/>
    <n v="2"/>
    <d v="1899-12-30T00:27:00"/>
    <s v="Sin cebolla"/>
    <n v="16"/>
    <n v="38"/>
    <n v="0.42105263157894735"/>
    <n v="22"/>
  </r>
  <r>
    <x v="312"/>
    <n v="10"/>
    <s v="Plato_17"/>
    <s v="Descripción del Plato_17"/>
    <n v="19"/>
    <n v="31"/>
    <n v="2"/>
    <d v="1899-12-30T00:38:00"/>
    <s v="Ninguna"/>
    <n v="24"/>
    <n v="62"/>
    <n v="0.38709677419354838"/>
    <n v="38"/>
  </r>
  <r>
    <x v="312"/>
    <n v="10"/>
    <s v="Plato_19"/>
    <s v="Descripción del Plato_19"/>
    <n v="22"/>
    <n v="36"/>
    <n v="3"/>
    <d v="1899-12-30T00:26:00"/>
    <s v="Ninguna"/>
    <n v="42"/>
    <n v="108"/>
    <n v="0.3888888888888889"/>
    <n v="66"/>
  </r>
  <r>
    <x v="312"/>
    <n v="10"/>
    <s v="Plato_7"/>
    <s v="Descripción del Plato_7"/>
    <n v="14"/>
    <n v="24"/>
    <n v="1"/>
    <d v="1899-12-30T00:15:00"/>
    <s v="Sin cebolla"/>
    <n v="10"/>
    <n v="24"/>
    <n v="0.41666666666666669"/>
    <n v="14"/>
  </r>
  <r>
    <x v="313"/>
    <n v="20"/>
    <s v="Plato_6"/>
    <s v="Descripción del Plato_6"/>
    <n v="16"/>
    <n v="27"/>
    <n v="1"/>
    <d v="1899-12-30T00:05:00"/>
    <s v="Ninguna"/>
    <n v="11"/>
    <n v="27"/>
    <n v="0.40740740740740738"/>
    <n v="16"/>
  </r>
  <r>
    <x v="314"/>
    <n v="14"/>
    <s v="Plato_1"/>
    <s v="Descripción del Plato_1"/>
    <n v="15"/>
    <n v="25"/>
    <n v="1"/>
    <d v="1899-12-30T00:16:00"/>
    <s v="Sin cebolla"/>
    <n v="10"/>
    <n v="25"/>
    <n v="0.4"/>
    <n v="15"/>
  </r>
  <r>
    <x v="314"/>
    <n v="14"/>
    <s v="Plato_16"/>
    <s v="Descripción del Plato_16"/>
    <n v="16"/>
    <n v="28"/>
    <n v="1"/>
    <d v="1899-12-30T00:07:00"/>
    <s v="Sin cebolla"/>
    <n v="12"/>
    <n v="28"/>
    <n v="0.42857142857142855"/>
    <n v="16"/>
  </r>
  <r>
    <x v="314"/>
    <n v="14"/>
    <s v="Plato_9"/>
    <s v="Descripción del Plato_9"/>
    <n v="17"/>
    <n v="29"/>
    <n v="3"/>
    <d v="1899-12-30T00:52:00"/>
    <s v="Sin cebolla"/>
    <n v="36"/>
    <n v="87"/>
    <n v="0.41379310344827586"/>
    <n v="51"/>
  </r>
  <r>
    <x v="314"/>
    <n v="14"/>
    <s v="Plato_13"/>
    <s v="Descripción del Plato_13"/>
    <n v="13"/>
    <n v="21"/>
    <n v="1"/>
    <d v="1899-12-30T00:51:00"/>
    <s v="Sin cebolla"/>
    <n v="8"/>
    <n v="21"/>
    <n v="0.38095238095238093"/>
    <n v="13"/>
  </r>
  <r>
    <x v="315"/>
    <n v="2"/>
    <s v="Plato_4"/>
    <s v="Descripción del Plato_4"/>
    <n v="10"/>
    <n v="18"/>
    <n v="1"/>
    <d v="1899-12-30T00:30:00"/>
    <s v="Ninguna"/>
    <n v="8"/>
    <n v="18"/>
    <n v="0.44444444444444442"/>
    <n v="10"/>
  </r>
  <r>
    <x v="315"/>
    <n v="2"/>
    <s v="Plato_13"/>
    <s v="Descripción del Plato_13"/>
    <n v="13"/>
    <n v="21"/>
    <n v="1"/>
    <d v="1899-12-30T00:23:00"/>
    <s v="Ninguna"/>
    <n v="8"/>
    <n v="21"/>
    <n v="0.38095238095238093"/>
    <n v="13"/>
  </r>
  <r>
    <x v="315"/>
    <n v="2"/>
    <s v="Plato_6"/>
    <s v="Descripción del Plato_6"/>
    <n v="16"/>
    <n v="27"/>
    <n v="3"/>
    <d v="1899-12-30T00:53:00"/>
    <s v="Sin cebolla"/>
    <n v="33"/>
    <n v="81"/>
    <n v="0.40740740740740738"/>
    <n v="48"/>
  </r>
  <r>
    <x v="315"/>
    <n v="2"/>
    <s v="Plato_20"/>
    <s v="Descripción del Plato_20"/>
    <n v="25"/>
    <n v="40"/>
    <n v="1"/>
    <d v="1899-12-30T00:52:00"/>
    <s v="Sin cebolla"/>
    <n v="15"/>
    <n v="40"/>
    <n v="0.375"/>
    <n v="25"/>
  </r>
  <r>
    <x v="316"/>
    <n v="17"/>
    <s v="Plato_5"/>
    <s v="Descripción del Plato_5"/>
    <n v="13"/>
    <n v="22"/>
    <n v="2"/>
    <d v="1899-12-30T00:20:00"/>
    <s v="Sin cebolla"/>
    <n v="18"/>
    <n v="44"/>
    <n v="0.40909090909090912"/>
    <n v="26"/>
  </r>
  <r>
    <x v="316"/>
    <n v="17"/>
    <s v="Plato_18"/>
    <s v="Descripción del Plato_18"/>
    <n v="20"/>
    <n v="34"/>
    <n v="3"/>
    <d v="1899-12-30T00:37:00"/>
    <s v="Sin cebolla"/>
    <n v="42"/>
    <n v="102"/>
    <n v="0.41176470588235292"/>
    <n v="60"/>
  </r>
  <r>
    <x v="316"/>
    <n v="17"/>
    <s v="Plato_15"/>
    <s v="Descripción del Plato_15"/>
    <n v="19"/>
    <n v="32"/>
    <n v="1"/>
    <d v="1899-12-30T00:31:00"/>
    <s v="Sin cebolla"/>
    <n v="13"/>
    <n v="32"/>
    <n v="0.40625"/>
    <n v="19"/>
  </r>
  <r>
    <x v="317"/>
    <n v="13"/>
    <s v="Plato_9"/>
    <s v="Descripción del Plato_9"/>
    <n v="17"/>
    <n v="29"/>
    <n v="1"/>
    <d v="1899-12-30T00:39:00"/>
    <s v="Sin cebolla"/>
    <n v="12"/>
    <n v="29"/>
    <n v="0.41379310344827586"/>
    <n v="17"/>
  </r>
  <r>
    <x v="318"/>
    <n v="1"/>
    <s v="Plato_15"/>
    <s v="Descripción del Plato_15"/>
    <n v="19"/>
    <n v="32"/>
    <n v="3"/>
    <d v="1899-12-30T00:16:00"/>
    <s v="Sin cebolla"/>
    <n v="39"/>
    <n v="96"/>
    <n v="0.40625"/>
    <n v="57"/>
  </r>
  <r>
    <x v="318"/>
    <n v="1"/>
    <s v="Plato_8"/>
    <s v="Descripción del Plato_8"/>
    <n v="21"/>
    <n v="35"/>
    <n v="2"/>
    <d v="1899-12-30T00:17:00"/>
    <s v="Ninguna"/>
    <n v="28"/>
    <n v="70"/>
    <n v="0.4"/>
    <n v="42"/>
  </r>
  <r>
    <x v="318"/>
    <n v="1"/>
    <s v="Plato_20"/>
    <s v="Descripción del Plato_20"/>
    <n v="25"/>
    <n v="40"/>
    <n v="1"/>
    <d v="1899-12-30T00:38:00"/>
    <s v="Sin cebolla"/>
    <n v="15"/>
    <n v="40"/>
    <n v="0.375"/>
    <n v="25"/>
  </r>
  <r>
    <x v="318"/>
    <n v="1"/>
    <s v="Plato_17"/>
    <s v="Descripción del Plato_17"/>
    <n v="19"/>
    <n v="31"/>
    <n v="2"/>
    <d v="1899-12-30T00:55:00"/>
    <s v="Sin cebolla"/>
    <n v="24"/>
    <n v="62"/>
    <n v="0.38709677419354838"/>
    <n v="38"/>
  </r>
  <r>
    <x v="319"/>
    <n v="9"/>
    <s v="Plato_13"/>
    <s v="Descripción del Plato_13"/>
    <n v="13"/>
    <n v="21"/>
    <n v="2"/>
    <d v="1899-12-30T00:44:00"/>
    <s v="Sin cebolla"/>
    <n v="16"/>
    <n v="42"/>
    <n v="0.38095238095238093"/>
    <n v="26"/>
  </r>
  <r>
    <x v="319"/>
    <n v="9"/>
    <s v="Plato_5"/>
    <s v="Descripción del Plato_5"/>
    <n v="13"/>
    <n v="22"/>
    <n v="1"/>
    <d v="1899-12-30T00:44:00"/>
    <s v="Sin cebolla"/>
    <n v="9"/>
    <n v="22"/>
    <n v="0.40909090909090912"/>
    <n v="13"/>
  </r>
  <r>
    <x v="319"/>
    <n v="9"/>
    <s v="Plato_18"/>
    <s v="Descripción del Plato_18"/>
    <n v="20"/>
    <n v="34"/>
    <n v="1"/>
    <d v="1899-12-30T00:42:00"/>
    <s v="Ninguna"/>
    <n v="14"/>
    <n v="34"/>
    <n v="0.41176470588235292"/>
    <n v="20"/>
  </r>
  <r>
    <x v="320"/>
    <n v="18"/>
    <s v="Plato_16"/>
    <s v="Descripción del Plato_16"/>
    <n v="16"/>
    <n v="28"/>
    <n v="1"/>
    <d v="1899-12-30T00:34:00"/>
    <s v="Sin cebolla"/>
    <n v="12"/>
    <n v="28"/>
    <n v="0.42857142857142855"/>
    <n v="16"/>
  </r>
  <r>
    <x v="320"/>
    <n v="18"/>
    <s v="Plato_5"/>
    <s v="Descripción del Plato_5"/>
    <n v="13"/>
    <n v="22"/>
    <n v="2"/>
    <d v="1899-12-30T00:22:00"/>
    <s v="Sin cebolla"/>
    <n v="18"/>
    <n v="44"/>
    <n v="0.40909090909090912"/>
    <n v="26"/>
  </r>
  <r>
    <x v="320"/>
    <n v="18"/>
    <s v="Plato_14"/>
    <s v="Descripción del Plato_14"/>
    <n v="14"/>
    <n v="23"/>
    <n v="3"/>
    <d v="1899-12-30T00:39:00"/>
    <s v="Ninguna"/>
    <n v="27"/>
    <n v="69"/>
    <n v="0.39130434782608697"/>
    <n v="42"/>
  </r>
  <r>
    <x v="321"/>
    <n v="12"/>
    <s v="Plato_15"/>
    <s v="Descripción del Plato_15"/>
    <n v="19"/>
    <n v="32"/>
    <n v="2"/>
    <d v="1899-12-30T00:08:00"/>
    <s v="Ninguna"/>
    <n v="26"/>
    <n v="64"/>
    <n v="0.40625"/>
    <n v="38"/>
  </r>
  <r>
    <x v="321"/>
    <n v="12"/>
    <s v="Plato_13"/>
    <s v="Descripción del Plato_13"/>
    <n v="13"/>
    <n v="21"/>
    <n v="1"/>
    <d v="1899-12-30T00:52:00"/>
    <s v="Sin cebolla"/>
    <n v="8"/>
    <n v="21"/>
    <n v="0.38095238095238093"/>
    <n v="13"/>
  </r>
  <r>
    <x v="322"/>
    <n v="8"/>
    <s v="Plato_5"/>
    <s v="Descripción del Plato_5"/>
    <n v="13"/>
    <n v="22"/>
    <n v="3"/>
    <d v="1899-12-30T00:37:00"/>
    <s v="Sin cebolla"/>
    <n v="27"/>
    <n v="66"/>
    <n v="0.40909090909090912"/>
    <n v="39"/>
  </r>
  <r>
    <x v="322"/>
    <n v="8"/>
    <s v="Plato_9"/>
    <s v="Descripción del Plato_9"/>
    <n v="17"/>
    <n v="29"/>
    <n v="2"/>
    <d v="1899-12-30T00:33:00"/>
    <s v="Ninguna"/>
    <n v="24"/>
    <n v="58"/>
    <n v="0.41379310344827586"/>
    <n v="34"/>
  </r>
  <r>
    <x v="322"/>
    <n v="8"/>
    <s v="Plato_7"/>
    <s v="Descripción del Plato_7"/>
    <n v="14"/>
    <n v="24"/>
    <n v="2"/>
    <d v="1899-12-30T00:30:00"/>
    <s v="Ninguna"/>
    <n v="20"/>
    <n v="48"/>
    <n v="0.41666666666666669"/>
    <n v="28"/>
  </r>
  <r>
    <x v="322"/>
    <n v="8"/>
    <s v="Plato_4"/>
    <s v="Descripción del Plato_4"/>
    <n v="10"/>
    <n v="18"/>
    <n v="2"/>
    <d v="1899-12-30T00:22:00"/>
    <s v="Sin cebolla"/>
    <n v="16"/>
    <n v="36"/>
    <n v="0.44444444444444442"/>
    <n v="20"/>
  </r>
  <r>
    <x v="323"/>
    <n v="9"/>
    <s v="Plato_2"/>
    <s v="Descripción del Plato_2"/>
    <n v="18"/>
    <n v="30"/>
    <n v="1"/>
    <d v="1899-12-30T00:15:00"/>
    <s v="Sin cebolla"/>
    <n v="12"/>
    <n v="30"/>
    <n v="0.4"/>
    <n v="18"/>
  </r>
  <r>
    <x v="323"/>
    <n v="9"/>
    <s v="Plato_6"/>
    <s v="Descripción del Plato_6"/>
    <n v="16"/>
    <n v="27"/>
    <n v="3"/>
    <d v="1899-12-30T00:58:00"/>
    <s v="Ninguna"/>
    <n v="33"/>
    <n v="81"/>
    <n v="0.40740740740740738"/>
    <n v="48"/>
  </r>
  <r>
    <x v="323"/>
    <n v="9"/>
    <s v="Plato_10"/>
    <s v="Descripción del Plato_10"/>
    <n v="15"/>
    <n v="26"/>
    <n v="1"/>
    <d v="1899-12-30T00:17:00"/>
    <s v="Ninguna"/>
    <n v="11"/>
    <n v="26"/>
    <n v="0.42307692307692307"/>
    <n v="15"/>
  </r>
  <r>
    <x v="324"/>
    <n v="18"/>
    <s v="Plato_13"/>
    <s v="Descripción del Plato_13"/>
    <n v="13"/>
    <n v="21"/>
    <n v="1"/>
    <d v="1899-12-30T00:26:00"/>
    <s v="Sin cebolla"/>
    <n v="8"/>
    <n v="21"/>
    <n v="0.38095238095238093"/>
    <n v="13"/>
  </r>
  <r>
    <x v="324"/>
    <n v="18"/>
    <s v="Plato_17"/>
    <s v="Descripción del Plato_17"/>
    <n v="19"/>
    <n v="31"/>
    <n v="1"/>
    <d v="1899-12-30T00:05:00"/>
    <s v="Sin cebolla"/>
    <n v="12"/>
    <n v="31"/>
    <n v="0.38709677419354838"/>
    <n v="19"/>
  </r>
  <r>
    <x v="324"/>
    <n v="18"/>
    <s v="Plato_8"/>
    <s v="Descripción del Plato_8"/>
    <n v="21"/>
    <n v="35"/>
    <n v="2"/>
    <d v="1899-12-30T00:13:00"/>
    <s v="Sin cebolla"/>
    <n v="28"/>
    <n v="70"/>
    <n v="0.4"/>
    <n v="42"/>
  </r>
  <r>
    <x v="324"/>
    <n v="18"/>
    <s v="Plato_15"/>
    <s v="Descripción del Plato_15"/>
    <n v="19"/>
    <n v="32"/>
    <n v="1"/>
    <d v="1899-12-30T00:27:00"/>
    <s v="Ninguna"/>
    <n v="13"/>
    <n v="32"/>
    <n v="0.40625"/>
    <n v="19"/>
  </r>
  <r>
    <x v="325"/>
    <n v="14"/>
    <s v="Plato_8"/>
    <s v="Descripción del Plato_8"/>
    <n v="21"/>
    <n v="35"/>
    <n v="1"/>
    <d v="1899-12-30T00:14:00"/>
    <s v="Ninguna"/>
    <n v="14"/>
    <n v="35"/>
    <n v="0.4"/>
    <n v="21"/>
  </r>
  <r>
    <x v="325"/>
    <n v="14"/>
    <s v="Plato_4"/>
    <s v="Descripción del Plato_4"/>
    <n v="10"/>
    <n v="18"/>
    <n v="1"/>
    <d v="1899-12-30T00:28:00"/>
    <s v="Ninguna"/>
    <n v="8"/>
    <n v="18"/>
    <n v="0.44444444444444442"/>
    <n v="10"/>
  </r>
  <r>
    <x v="325"/>
    <n v="14"/>
    <s v="Plato_16"/>
    <s v="Descripción del Plato_16"/>
    <n v="16"/>
    <n v="28"/>
    <n v="1"/>
    <d v="1899-12-30T00:49:00"/>
    <s v="Ninguna"/>
    <n v="12"/>
    <n v="28"/>
    <n v="0.42857142857142855"/>
    <n v="16"/>
  </r>
  <r>
    <x v="326"/>
    <n v="12"/>
    <s v="Plato_18"/>
    <s v="Descripción del Plato_18"/>
    <n v="20"/>
    <n v="34"/>
    <n v="3"/>
    <d v="1899-12-30T00:33:00"/>
    <s v="Ninguna"/>
    <n v="42"/>
    <n v="102"/>
    <n v="0.41176470588235292"/>
    <n v="60"/>
  </r>
  <r>
    <x v="326"/>
    <n v="12"/>
    <s v="Plato_4"/>
    <s v="Descripción del Plato_4"/>
    <n v="10"/>
    <n v="18"/>
    <n v="1"/>
    <d v="1899-12-30T00:07:00"/>
    <s v="Sin cebolla"/>
    <n v="8"/>
    <n v="18"/>
    <n v="0.44444444444444442"/>
    <n v="10"/>
  </r>
  <r>
    <x v="326"/>
    <n v="12"/>
    <s v="Plato_6"/>
    <s v="Descripción del Plato_6"/>
    <n v="16"/>
    <n v="27"/>
    <n v="1"/>
    <d v="1899-12-30T00:34:00"/>
    <s v="Ninguna"/>
    <n v="11"/>
    <n v="27"/>
    <n v="0.40740740740740738"/>
    <n v="16"/>
  </r>
  <r>
    <x v="327"/>
    <n v="4"/>
    <s v="Plato_8"/>
    <s v="Descripción del Plato_8"/>
    <n v="21"/>
    <n v="35"/>
    <n v="1"/>
    <d v="1899-12-30T00:21:00"/>
    <s v="Ninguna"/>
    <n v="14"/>
    <n v="35"/>
    <n v="0.4"/>
    <n v="21"/>
  </r>
  <r>
    <x v="328"/>
    <n v="13"/>
    <s v="Plato_13"/>
    <s v="Descripción del Plato_13"/>
    <n v="13"/>
    <n v="21"/>
    <n v="2"/>
    <d v="1899-12-30T00:56:00"/>
    <s v="Ninguna"/>
    <n v="16"/>
    <n v="42"/>
    <n v="0.38095238095238093"/>
    <n v="26"/>
  </r>
  <r>
    <x v="328"/>
    <n v="13"/>
    <s v="Plato_20"/>
    <s v="Descripción del Plato_20"/>
    <n v="25"/>
    <n v="40"/>
    <n v="2"/>
    <d v="1899-12-30T00:17:00"/>
    <s v="Ninguna"/>
    <n v="30"/>
    <n v="80"/>
    <n v="0.375"/>
    <n v="50"/>
  </r>
  <r>
    <x v="328"/>
    <n v="13"/>
    <s v="Plato_17"/>
    <s v="Descripción del Plato_17"/>
    <n v="19"/>
    <n v="31"/>
    <n v="2"/>
    <d v="1899-12-30T00:58:00"/>
    <s v="Ninguna"/>
    <n v="24"/>
    <n v="62"/>
    <n v="0.38709677419354838"/>
    <n v="38"/>
  </r>
  <r>
    <x v="328"/>
    <n v="13"/>
    <s v="Plato_14"/>
    <s v="Descripción del Plato_14"/>
    <n v="14"/>
    <n v="23"/>
    <n v="1"/>
    <d v="1899-12-30T00:08:00"/>
    <s v="Ninguna"/>
    <n v="9"/>
    <n v="23"/>
    <n v="0.39130434782608697"/>
    <n v="14"/>
  </r>
  <r>
    <x v="329"/>
    <n v="10"/>
    <s v="Plato_1"/>
    <s v="Descripción del Plato_1"/>
    <n v="15"/>
    <n v="25"/>
    <n v="2"/>
    <d v="1899-12-30T00:25:00"/>
    <s v="Sin cebolla"/>
    <n v="20"/>
    <n v="50"/>
    <n v="0.4"/>
    <n v="30"/>
  </r>
  <r>
    <x v="329"/>
    <n v="10"/>
    <s v="Plato_16"/>
    <s v="Descripción del Plato_16"/>
    <n v="16"/>
    <n v="28"/>
    <n v="2"/>
    <d v="1899-12-30T00:43:00"/>
    <s v="Ninguna"/>
    <n v="24"/>
    <n v="56"/>
    <n v="0.42857142857142855"/>
    <n v="32"/>
  </r>
  <r>
    <x v="329"/>
    <n v="10"/>
    <s v="Plato_14"/>
    <s v="Descripción del Plato_14"/>
    <n v="14"/>
    <n v="23"/>
    <n v="3"/>
    <d v="1899-12-30T00:21:00"/>
    <s v="Ninguna"/>
    <n v="27"/>
    <n v="69"/>
    <n v="0.39130434782608697"/>
    <n v="42"/>
  </r>
  <r>
    <x v="329"/>
    <n v="10"/>
    <s v="Plato_13"/>
    <s v="Descripción del Plato_13"/>
    <n v="13"/>
    <n v="21"/>
    <n v="2"/>
    <d v="1899-12-30T00:51:00"/>
    <s v="Sin cebolla"/>
    <n v="16"/>
    <n v="42"/>
    <n v="0.38095238095238093"/>
    <n v="26"/>
  </r>
  <r>
    <x v="330"/>
    <n v="20"/>
    <s v="Plato_12"/>
    <s v="Descripción del Plato_12"/>
    <n v="11"/>
    <n v="19"/>
    <n v="1"/>
    <d v="1899-12-30T00:05:00"/>
    <s v="Ninguna"/>
    <n v="8"/>
    <n v="19"/>
    <n v="0.42105263157894735"/>
    <n v="11"/>
  </r>
  <r>
    <x v="330"/>
    <n v="20"/>
    <s v="Plato_8"/>
    <s v="Descripción del Plato_8"/>
    <n v="21"/>
    <n v="35"/>
    <n v="3"/>
    <d v="1899-12-30T00:26:00"/>
    <s v="Sin cebolla"/>
    <n v="42"/>
    <n v="105"/>
    <n v="0.4"/>
    <n v="63"/>
  </r>
  <r>
    <x v="330"/>
    <n v="20"/>
    <s v="Plato_7"/>
    <s v="Descripción del Plato_7"/>
    <n v="14"/>
    <n v="24"/>
    <n v="1"/>
    <d v="1899-12-30T00:55:00"/>
    <s v="Ninguna"/>
    <n v="10"/>
    <n v="24"/>
    <n v="0.41666666666666669"/>
    <n v="14"/>
  </r>
  <r>
    <x v="330"/>
    <n v="20"/>
    <s v="Plato_1"/>
    <s v="Descripción del Plato_1"/>
    <n v="15"/>
    <n v="25"/>
    <n v="1"/>
    <d v="1899-12-30T00:35:00"/>
    <s v="Ninguna"/>
    <n v="10"/>
    <n v="25"/>
    <n v="0.4"/>
    <n v="15"/>
  </r>
  <r>
    <x v="331"/>
    <n v="6"/>
    <s v="Plato_20"/>
    <s v="Descripción del Plato_20"/>
    <n v="25"/>
    <n v="40"/>
    <n v="3"/>
    <d v="1899-12-30T00:17:00"/>
    <s v="Ninguna"/>
    <n v="45"/>
    <n v="120"/>
    <n v="0.375"/>
    <n v="75"/>
  </r>
  <r>
    <x v="332"/>
    <n v="6"/>
    <s v="Plato_19"/>
    <s v="Descripción del Plato_19"/>
    <n v="22"/>
    <n v="36"/>
    <n v="1"/>
    <d v="1899-12-30T00:38:00"/>
    <s v="Sin cebolla"/>
    <n v="14"/>
    <n v="36"/>
    <n v="0.3888888888888889"/>
    <n v="22"/>
  </r>
  <r>
    <x v="332"/>
    <n v="6"/>
    <s v="Plato_4"/>
    <s v="Descripción del Plato_4"/>
    <n v="10"/>
    <n v="18"/>
    <n v="2"/>
    <d v="1899-12-30T00:23:00"/>
    <s v="Sin cebolla"/>
    <n v="16"/>
    <n v="36"/>
    <n v="0.44444444444444442"/>
    <n v="20"/>
  </r>
  <r>
    <x v="333"/>
    <n v="12"/>
    <s v="Plato_13"/>
    <s v="Descripción del Plato_13"/>
    <n v="13"/>
    <n v="21"/>
    <n v="2"/>
    <d v="1899-12-30T00:36:00"/>
    <s v="Sin cebolla"/>
    <n v="16"/>
    <n v="42"/>
    <n v="0.38095238095238093"/>
    <n v="26"/>
  </r>
  <r>
    <x v="333"/>
    <n v="12"/>
    <s v="Plato_14"/>
    <s v="Descripción del Plato_14"/>
    <n v="14"/>
    <n v="23"/>
    <n v="1"/>
    <d v="1899-12-30T00:58:00"/>
    <s v="Ninguna"/>
    <n v="9"/>
    <n v="23"/>
    <n v="0.39130434782608697"/>
    <n v="14"/>
  </r>
  <r>
    <x v="333"/>
    <n v="12"/>
    <s v="Plato_7"/>
    <s v="Descripción del Plato_7"/>
    <n v="14"/>
    <n v="24"/>
    <n v="2"/>
    <d v="1899-12-30T00:31:00"/>
    <s v="Ninguna"/>
    <n v="20"/>
    <n v="48"/>
    <n v="0.41666666666666669"/>
    <n v="28"/>
  </r>
  <r>
    <x v="333"/>
    <n v="12"/>
    <s v="Plato_2"/>
    <s v="Descripción del Plato_2"/>
    <n v="18"/>
    <n v="30"/>
    <n v="2"/>
    <d v="1899-12-30T00:31:00"/>
    <s v="Ninguna"/>
    <n v="24"/>
    <n v="60"/>
    <n v="0.4"/>
    <n v="36"/>
  </r>
  <r>
    <x v="334"/>
    <n v="14"/>
    <s v="Plato_2"/>
    <s v="Descripción del Plato_2"/>
    <n v="18"/>
    <n v="30"/>
    <n v="1"/>
    <d v="1899-12-30T00:33:00"/>
    <s v="Sin cebolla"/>
    <n v="12"/>
    <n v="30"/>
    <n v="0.4"/>
    <n v="18"/>
  </r>
  <r>
    <x v="334"/>
    <n v="14"/>
    <s v="Plato_16"/>
    <s v="Descripción del Plato_16"/>
    <n v="16"/>
    <n v="28"/>
    <n v="3"/>
    <d v="1899-12-30T00:36:00"/>
    <s v="Sin cebolla"/>
    <n v="36"/>
    <n v="84"/>
    <n v="0.42857142857142855"/>
    <n v="48"/>
  </r>
  <r>
    <x v="335"/>
    <n v="4"/>
    <s v="Plato_13"/>
    <s v="Descripción del Plato_13"/>
    <n v="13"/>
    <n v="21"/>
    <n v="2"/>
    <d v="1899-12-30T00:12:00"/>
    <s v="Sin cebolla"/>
    <n v="16"/>
    <n v="42"/>
    <n v="0.38095238095238093"/>
    <n v="26"/>
  </r>
  <r>
    <x v="335"/>
    <n v="4"/>
    <s v="Plato_12"/>
    <s v="Descripción del Plato_12"/>
    <n v="11"/>
    <n v="19"/>
    <n v="2"/>
    <d v="1899-12-30T00:33:00"/>
    <s v="Sin cebolla"/>
    <n v="16"/>
    <n v="38"/>
    <n v="0.42105263157894735"/>
    <n v="22"/>
  </r>
  <r>
    <x v="335"/>
    <n v="4"/>
    <s v="Plato_10"/>
    <s v="Descripción del Plato_10"/>
    <n v="15"/>
    <n v="26"/>
    <n v="3"/>
    <d v="1899-12-30T00:20:00"/>
    <s v="Sin cebolla"/>
    <n v="33"/>
    <n v="78"/>
    <n v="0.42307692307692307"/>
    <n v="45"/>
  </r>
  <r>
    <x v="336"/>
    <n v="11"/>
    <s v="Plato_7"/>
    <s v="Descripción del Plato_7"/>
    <n v="14"/>
    <n v="24"/>
    <n v="3"/>
    <d v="1899-12-30T00:53:00"/>
    <s v="Ninguna"/>
    <n v="30"/>
    <n v="72"/>
    <n v="0.41666666666666669"/>
    <n v="42"/>
  </r>
  <r>
    <x v="336"/>
    <n v="11"/>
    <s v="Plato_16"/>
    <s v="Descripción del Plato_16"/>
    <n v="16"/>
    <n v="28"/>
    <n v="1"/>
    <d v="1899-12-30T00:05:00"/>
    <s v="Sin cebolla"/>
    <n v="12"/>
    <n v="28"/>
    <n v="0.42857142857142855"/>
    <n v="16"/>
  </r>
  <r>
    <x v="337"/>
    <n v="18"/>
    <s v="Plato_18"/>
    <s v="Descripción del Plato_18"/>
    <n v="20"/>
    <n v="34"/>
    <n v="3"/>
    <d v="1899-12-30T00:44:00"/>
    <s v="Ninguna"/>
    <n v="42"/>
    <n v="102"/>
    <n v="0.41176470588235292"/>
    <n v="60"/>
  </r>
  <r>
    <x v="337"/>
    <n v="18"/>
    <s v="Plato_13"/>
    <s v="Descripción del Plato_13"/>
    <n v="13"/>
    <n v="21"/>
    <n v="1"/>
    <d v="1899-12-30T00:10:00"/>
    <s v="Sin cebolla"/>
    <n v="8"/>
    <n v="21"/>
    <n v="0.38095238095238093"/>
    <n v="13"/>
  </r>
  <r>
    <x v="337"/>
    <n v="18"/>
    <s v="Plato_15"/>
    <s v="Descripción del Plato_15"/>
    <n v="19"/>
    <n v="32"/>
    <n v="3"/>
    <d v="1899-12-30T00:30:00"/>
    <s v="Sin cebolla"/>
    <n v="39"/>
    <n v="96"/>
    <n v="0.40625"/>
    <n v="57"/>
  </r>
  <r>
    <x v="337"/>
    <n v="18"/>
    <s v="Plato_3"/>
    <s v="Descripción del Plato_3"/>
    <n v="12"/>
    <n v="20"/>
    <n v="3"/>
    <d v="1899-12-30T00:59:00"/>
    <s v="Ninguna"/>
    <n v="24"/>
    <n v="60"/>
    <n v="0.4"/>
    <n v="36"/>
  </r>
  <r>
    <x v="338"/>
    <n v="13"/>
    <s v="Plato_9"/>
    <s v="Descripción del Plato_9"/>
    <n v="17"/>
    <n v="29"/>
    <n v="2"/>
    <d v="1899-12-30T00:06:00"/>
    <s v="Sin cebolla"/>
    <n v="24"/>
    <n v="58"/>
    <n v="0.41379310344827586"/>
    <n v="34"/>
  </r>
  <r>
    <x v="338"/>
    <n v="13"/>
    <s v="Plato_14"/>
    <s v="Descripción del Plato_14"/>
    <n v="14"/>
    <n v="23"/>
    <n v="2"/>
    <d v="1899-12-30T00:40:00"/>
    <s v="Ninguna"/>
    <n v="18"/>
    <n v="46"/>
    <n v="0.39130434782608697"/>
    <n v="28"/>
  </r>
  <r>
    <x v="339"/>
    <n v="15"/>
    <s v="Plato_20"/>
    <s v="Descripción del Plato_20"/>
    <n v="25"/>
    <n v="40"/>
    <n v="2"/>
    <d v="1899-12-30T00:35:00"/>
    <s v="Sin cebolla"/>
    <n v="30"/>
    <n v="80"/>
    <n v="0.375"/>
    <n v="50"/>
  </r>
  <r>
    <x v="339"/>
    <n v="15"/>
    <s v="Plato_16"/>
    <s v="Descripción del Plato_16"/>
    <n v="16"/>
    <n v="28"/>
    <n v="3"/>
    <d v="1899-12-30T00:56:00"/>
    <s v="Ninguna"/>
    <n v="36"/>
    <n v="84"/>
    <n v="0.42857142857142855"/>
    <n v="48"/>
  </r>
  <r>
    <x v="340"/>
    <n v="14"/>
    <s v="Plato_16"/>
    <s v="Descripción del Plato_16"/>
    <n v="16"/>
    <n v="28"/>
    <n v="1"/>
    <d v="1899-12-30T00:46:00"/>
    <s v="Ninguna"/>
    <n v="12"/>
    <n v="28"/>
    <n v="0.42857142857142855"/>
    <n v="16"/>
  </r>
  <r>
    <x v="340"/>
    <n v="14"/>
    <s v="Plato_5"/>
    <s v="Descripción del Plato_5"/>
    <n v="13"/>
    <n v="22"/>
    <n v="2"/>
    <d v="1899-12-30T00:34:00"/>
    <s v="Sin cebolla"/>
    <n v="18"/>
    <n v="44"/>
    <n v="0.40909090909090912"/>
    <n v="26"/>
  </r>
  <r>
    <x v="340"/>
    <n v="14"/>
    <s v="Plato_8"/>
    <s v="Descripción del Plato_8"/>
    <n v="21"/>
    <n v="35"/>
    <n v="3"/>
    <d v="1899-12-30T00:08:00"/>
    <s v="Sin cebolla"/>
    <n v="42"/>
    <n v="105"/>
    <n v="0.4"/>
    <n v="63"/>
  </r>
  <r>
    <x v="341"/>
    <n v="19"/>
    <s v="Plato_14"/>
    <s v="Descripción del Plato_14"/>
    <n v="14"/>
    <n v="23"/>
    <n v="2"/>
    <d v="1899-12-30T00:23:00"/>
    <s v="Sin cebolla"/>
    <n v="18"/>
    <n v="46"/>
    <n v="0.39130434782608697"/>
    <n v="28"/>
  </r>
  <r>
    <x v="341"/>
    <n v="19"/>
    <s v="Plato_16"/>
    <s v="Descripción del Plato_16"/>
    <n v="16"/>
    <n v="28"/>
    <n v="2"/>
    <d v="1899-12-30T00:31:00"/>
    <s v="Sin cebolla"/>
    <n v="24"/>
    <n v="56"/>
    <n v="0.42857142857142855"/>
    <n v="32"/>
  </r>
  <r>
    <x v="342"/>
    <n v="12"/>
    <s v="Plato_18"/>
    <s v="Descripción del Plato_18"/>
    <n v="20"/>
    <n v="34"/>
    <n v="2"/>
    <d v="1899-12-30T00:58:00"/>
    <s v="Sin cebolla"/>
    <n v="28"/>
    <n v="68"/>
    <n v="0.41176470588235292"/>
    <n v="40"/>
  </r>
  <r>
    <x v="342"/>
    <n v="12"/>
    <s v="Plato_14"/>
    <s v="Descripción del Plato_14"/>
    <n v="14"/>
    <n v="23"/>
    <n v="3"/>
    <d v="1899-12-30T00:43:00"/>
    <s v="Ninguna"/>
    <n v="27"/>
    <n v="69"/>
    <n v="0.39130434782608697"/>
    <n v="42"/>
  </r>
  <r>
    <x v="343"/>
    <n v="15"/>
    <s v="Plato_8"/>
    <s v="Descripción del Plato_8"/>
    <n v="21"/>
    <n v="35"/>
    <n v="1"/>
    <d v="1899-12-30T00:11:00"/>
    <s v="Sin cebolla"/>
    <n v="14"/>
    <n v="35"/>
    <n v="0.4"/>
    <n v="21"/>
  </r>
  <r>
    <x v="343"/>
    <n v="15"/>
    <s v="Plato_17"/>
    <s v="Descripción del Plato_17"/>
    <n v="19"/>
    <n v="31"/>
    <n v="2"/>
    <d v="1899-12-30T00:28:00"/>
    <s v="Sin cebolla"/>
    <n v="24"/>
    <n v="62"/>
    <n v="0.38709677419354838"/>
    <n v="38"/>
  </r>
  <r>
    <x v="343"/>
    <n v="15"/>
    <s v="Plato_15"/>
    <s v="Descripción del Plato_15"/>
    <n v="19"/>
    <n v="32"/>
    <n v="2"/>
    <d v="1899-12-30T00:19:00"/>
    <s v="Sin cebolla"/>
    <n v="26"/>
    <n v="64"/>
    <n v="0.40625"/>
    <n v="38"/>
  </r>
  <r>
    <x v="343"/>
    <n v="15"/>
    <s v="Plato_5"/>
    <s v="Descripción del Plato_5"/>
    <n v="13"/>
    <n v="22"/>
    <n v="1"/>
    <d v="1899-12-30T00:28:00"/>
    <s v="Ninguna"/>
    <n v="9"/>
    <n v="22"/>
    <n v="0.40909090909090912"/>
    <n v="13"/>
  </r>
  <r>
    <x v="344"/>
    <n v="16"/>
    <s v="Plato_12"/>
    <s v="Descripción del Plato_12"/>
    <n v="11"/>
    <n v="19"/>
    <n v="2"/>
    <d v="1899-12-30T00:18:00"/>
    <s v="Ninguna"/>
    <n v="16"/>
    <n v="38"/>
    <n v="0.42105263157894735"/>
    <n v="22"/>
  </r>
  <r>
    <x v="345"/>
    <n v="1"/>
    <s v="Plato_19"/>
    <s v="Descripción del Plato_19"/>
    <n v="22"/>
    <n v="36"/>
    <n v="2"/>
    <d v="1899-12-30T00:22:00"/>
    <s v="Sin cebolla"/>
    <n v="28"/>
    <n v="72"/>
    <n v="0.3888888888888889"/>
    <n v="44"/>
  </r>
  <r>
    <x v="346"/>
    <n v="7"/>
    <s v="Plato_8"/>
    <s v="Descripción del Plato_8"/>
    <n v="21"/>
    <n v="35"/>
    <n v="2"/>
    <d v="1899-12-30T00:44:00"/>
    <s v="Ninguna"/>
    <n v="28"/>
    <n v="70"/>
    <n v="0.4"/>
    <n v="42"/>
  </r>
  <r>
    <x v="347"/>
    <n v="16"/>
    <s v="Plato_10"/>
    <s v="Descripción del Plato_10"/>
    <n v="15"/>
    <n v="26"/>
    <n v="1"/>
    <d v="1899-12-30T00:31:00"/>
    <s v="Sin cebolla"/>
    <n v="11"/>
    <n v="26"/>
    <n v="0.42307692307692307"/>
    <n v="15"/>
  </r>
  <r>
    <x v="347"/>
    <n v="16"/>
    <s v="Plato_3"/>
    <s v="Descripción del Plato_3"/>
    <n v="12"/>
    <n v="20"/>
    <n v="3"/>
    <d v="1899-12-30T00:57:00"/>
    <s v="Ninguna"/>
    <n v="24"/>
    <n v="60"/>
    <n v="0.4"/>
    <n v="36"/>
  </r>
  <r>
    <x v="348"/>
    <n v="13"/>
    <s v="Plato_2"/>
    <s v="Descripción del Plato_2"/>
    <n v="18"/>
    <n v="30"/>
    <n v="2"/>
    <d v="1899-12-30T00:25:00"/>
    <s v="Sin cebolla"/>
    <n v="24"/>
    <n v="60"/>
    <n v="0.4"/>
    <n v="36"/>
  </r>
  <r>
    <x v="348"/>
    <n v="13"/>
    <s v="Plato_12"/>
    <s v="Descripción del Plato_12"/>
    <n v="11"/>
    <n v="19"/>
    <n v="3"/>
    <d v="1899-12-30T00:07:00"/>
    <s v="Ninguna"/>
    <n v="24"/>
    <n v="57"/>
    <n v="0.42105263157894735"/>
    <n v="33"/>
  </r>
  <r>
    <x v="348"/>
    <n v="13"/>
    <s v="Plato_8"/>
    <s v="Descripción del Plato_8"/>
    <n v="21"/>
    <n v="35"/>
    <n v="1"/>
    <d v="1899-12-30T00:53:00"/>
    <s v="Ninguna"/>
    <n v="14"/>
    <n v="35"/>
    <n v="0.4"/>
    <n v="21"/>
  </r>
  <r>
    <x v="349"/>
    <n v="2"/>
    <s v="Plato_17"/>
    <s v="Descripción del Plato_17"/>
    <n v="19"/>
    <n v="31"/>
    <n v="2"/>
    <d v="1899-12-30T00:52:00"/>
    <s v="Sin cebolla"/>
    <n v="24"/>
    <n v="62"/>
    <n v="0.38709677419354838"/>
    <n v="38"/>
  </r>
  <r>
    <x v="349"/>
    <n v="2"/>
    <s v="Plato_6"/>
    <s v="Descripción del Plato_6"/>
    <n v="16"/>
    <n v="27"/>
    <n v="3"/>
    <d v="1899-12-30T00:57:00"/>
    <s v="Sin cebolla"/>
    <n v="33"/>
    <n v="81"/>
    <n v="0.40740740740740738"/>
    <n v="48"/>
  </r>
  <r>
    <x v="350"/>
    <n v="1"/>
    <s v="Plato_15"/>
    <s v="Descripción del Plato_15"/>
    <n v="19"/>
    <n v="32"/>
    <n v="3"/>
    <d v="1899-12-30T00:18:00"/>
    <s v="Sin cebolla"/>
    <n v="39"/>
    <n v="96"/>
    <n v="0.40625"/>
    <n v="57"/>
  </r>
  <r>
    <x v="350"/>
    <n v="1"/>
    <s v="Plato_8"/>
    <s v="Descripción del Plato_8"/>
    <n v="21"/>
    <n v="35"/>
    <n v="3"/>
    <d v="1899-12-30T00:07:00"/>
    <s v="Sin cebolla"/>
    <n v="42"/>
    <n v="105"/>
    <n v="0.4"/>
    <n v="63"/>
  </r>
  <r>
    <x v="351"/>
    <n v="1"/>
    <s v="Plato_11"/>
    <s v="Descripción del Plato_11"/>
    <n v="20"/>
    <n v="33"/>
    <n v="3"/>
    <d v="1899-12-30T00:07:00"/>
    <s v="Sin cebolla"/>
    <n v="39"/>
    <n v="99"/>
    <n v="0.39393939393939392"/>
    <n v="60"/>
  </r>
  <r>
    <x v="352"/>
    <n v="7"/>
    <s v="Plato_5"/>
    <s v="Descripción del Plato_5"/>
    <n v="13"/>
    <n v="22"/>
    <n v="2"/>
    <d v="1899-12-30T00:50:00"/>
    <s v="Sin cebolla"/>
    <n v="18"/>
    <n v="44"/>
    <n v="0.40909090909090912"/>
    <n v="26"/>
  </r>
  <r>
    <x v="352"/>
    <n v="7"/>
    <s v="Plato_2"/>
    <s v="Descripción del Plato_2"/>
    <n v="18"/>
    <n v="30"/>
    <n v="1"/>
    <d v="1899-12-30T00:16:00"/>
    <s v="Ninguna"/>
    <n v="12"/>
    <n v="30"/>
    <n v="0.4"/>
    <n v="18"/>
  </r>
  <r>
    <x v="352"/>
    <n v="7"/>
    <s v="Plato_8"/>
    <s v="Descripción del Plato_8"/>
    <n v="21"/>
    <n v="35"/>
    <n v="2"/>
    <d v="1899-12-30T00:37:00"/>
    <s v="Ninguna"/>
    <n v="28"/>
    <n v="70"/>
    <n v="0.4"/>
    <n v="42"/>
  </r>
  <r>
    <x v="352"/>
    <n v="7"/>
    <s v="Plato_18"/>
    <s v="Descripción del Plato_18"/>
    <n v="20"/>
    <n v="34"/>
    <n v="2"/>
    <d v="1899-12-30T00:25:00"/>
    <s v="Sin cebolla"/>
    <n v="28"/>
    <n v="68"/>
    <n v="0.41176470588235292"/>
    <n v="40"/>
  </r>
  <r>
    <x v="353"/>
    <n v="12"/>
    <s v="Plato_12"/>
    <s v="Descripción del Plato_12"/>
    <n v="11"/>
    <n v="19"/>
    <n v="3"/>
    <d v="1899-12-30T00:32:00"/>
    <s v="Sin cebolla"/>
    <n v="24"/>
    <n v="57"/>
    <n v="0.42105263157894735"/>
    <n v="33"/>
  </r>
  <r>
    <x v="353"/>
    <n v="12"/>
    <s v="Plato_15"/>
    <s v="Descripción del Plato_15"/>
    <n v="19"/>
    <n v="32"/>
    <n v="2"/>
    <d v="1899-12-30T00:49:00"/>
    <s v="Sin cebolla"/>
    <n v="26"/>
    <n v="64"/>
    <n v="0.40625"/>
    <n v="38"/>
  </r>
  <r>
    <x v="353"/>
    <n v="12"/>
    <s v="Plato_4"/>
    <s v="Descripción del Plato_4"/>
    <n v="10"/>
    <n v="18"/>
    <n v="2"/>
    <d v="1899-12-30T00:07:00"/>
    <s v="Sin cebolla"/>
    <n v="16"/>
    <n v="36"/>
    <n v="0.44444444444444442"/>
    <n v="20"/>
  </r>
  <r>
    <x v="353"/>
    <n v="12"/>
    <s v="Plato_7"/>
    <s v="Descripción del Plato_7"/>
    <n v="14"/>
    <n v="24"/>
    <n v="1"/>
    <d v="1899-12-30T00:49:00"/>
    <s v="Sin cebolla"/>
    <n v="10"/>
    <n v="24"/>
    <n v="0.41666666666666669"/>
    <n v="14"/>
  </r>
  <r>
    <x v="354"/>
    <n v="4"/>
    <s v="Plato_10"/>
    <s v="Descripción del Plato_10"/>
    <n v="15"/>
    <n v="26"/>
    <n v="1"/>
    <d v="1899-12-30T00:07:00"/>
    <s v="Sin cebolla"/>
    <n v="11"/>
    <n v="26"/>
    <n v="0.42307692307692307"/>
    <n v="15"/>
  </r>
  <r>
    <x v="355"/>
    <n v="1"/>
    <s v="Plato_4"/>
    <s v="Descripción del Plato_4"/>
    <n v="10"/>
    <n v="18"/>
    <n v="2"/>
    <d v="1899-12-30T00:07:00"/>
    <s v="Ninguna"/>
    <n v="16"/>
    <n v="36"/>
    <n v="0.44444444444444442"/>
    <n v="20"/>
  </r>
  <r>
    <x v="356"/>
    <n v="17"/>
    <s v="Plato_1"/>
    <s v="Descripción del Plato_1"/>
    <n v="15"/>
    <n v="25"/>
    <n v="1"/>
    <d v="1899-12-30T00:12:00"/>
    <s v="Ninguna"/>
    <n v="10"/>
    <n v="25"/>
    <n v="0.4"/>
    <n v="15"/>
  </r>
  <r>
    <x v="356"/>
    <n v="17"/>
    <s v="Plato_3"/>
    <s v="Descripción del Plato_3"/>
    <n v="12"/>
    <n v="20"/>
    <n v="2"/>
    <d v="1899-12-30T00:05:00"/>
    <s v="Sin cebolla"/>
    <n v="16"/>
    <n v="40"/>
    <n v="0.4"/>
    <n v="24"/>
  </r>
  <r>
    <x v="356"/>
    <n v="17"/>
    <s v="Plato_6"/>
    <s v="Descripción del Plato_6"/>
    <n v="16"/>
    <n v="27"/>
    <n v="3"/>
    <d v="1899-12-30T00:31:00"/>
    <s v="Sin cebolla"/>
    <n v="33"/>
    <n v="81"/>
    <n v="0.40740740740740738"/>
    <n v="48"/>
  </r>
  <r>
    <x v="356"/>
    <n v="17"/>
    <s v="Plato_5"/>
    <s v="Descripción del Plato_5"/>
    <n v="13"/>
    <n v="22"/>
    <n v="1"/>
    <d v="1899-12-30T00:48:00"/>
    <s v="Ninguna"/>
    <n v="9"/>
    <n v="22"/>
    <n v="0.40909090909090912"/>
    <n v="13"/>
  </r>
  <r>
    <x v="357"/>
    <n v="13"/>
    <s v="Plato_10"/>
    <s v="Descripción del Plato_10"/>
    <n v="15"/>
    <n v="26"/>
    <n v="2"/>
    <d v="1899-12-30T00:50:00"/>
    <s v="Ninguna"/>
    <n v="22"/>
    <n v="52"/>
    <n v="0.42307692307692307"/>
    <n v="30"/>
  </r>
  <r>
    <x v="357"/>
    <n v="13"/>
    <s v="Plato_4"/>
    <s v="Descripción del Plato_4"/>
    <n v="10"/>
    <n v="18"/>
    <n v="3"/>
    <d v="1899-12-30T00:50:00"/>
    <s v="Sin cebolla"/>
    <n v="24"/>
    <n v="54"/>
    <n v="0.44444444444444442"/>
    <n v="30"/>
  </r>
  <r>
    <x v="357"/>
    <n v="13"/>
    <s v="Plato_3"/>
    <s v="Descripción del Plato_3"/>
    <n v="12"/>
    <n v="20"/>
    <n v="3"/>
    <d v="1899-12-30T00:52:00"/>
    <s v="Ninguna"/>
    <n v="24"/>
    <n v="60"/>
    <n v="0.4"/>
    <n v="36"/>
  </r>
  <r>
    <x v="358"/>
    <n v="11"/>
    <s v="Plato_5"/>
    <s v="Descripción del Plato_5"/>
    <n v="13"/>
    <n v="22"/>
    <n v="1"/>
    <d v="1899-12-30T00:26:00"/>
    <s v="Sin cebolla"/>
    <n v="9"/>
    <n v="22"/>
    <n v="0.40909090909090912"/>
    <n v="13"/>
  </r>
  <r>
    <x v="358"/>
    <n v="11"/>
    <s v="Plato_16"/>
    <s v="Descripción del Plato_16"/>
    <n v="16"/>
    <n v="28"/>
    <n v="3"/>
    <d v="1899-12-30T00:57:00"/>
    <s v="Sin cebolla"/>
    <n v="36"/>
    <n v="84"/>
    <n v="0.42857142857142855"/>
    <n v="48"/>
  </r>
  <r>
    <x v="358"/>
    <n v="11"/>
    <s v="Plato_9"/>
    <s v="Descripción del Plato_9"/>
    <n v="17"/>
    <n v="29"/>
    <n v="2"/>
    <d v="1899-12-30T00:12:00"/>
    <s v="Sin cebolla"/>
    <n v="24"/>
    <n v="58"/>
    <n v="0.41379310344827586"/>
    <n v="34"/>
  </r>
  <r>
    <x v="358"/>
    <n v="11"/>
    <s v="Plato_10"/>
    <s v="Descripción del Plato_10"/>
    <n v="15"/>
    <n v="26"/>
    <n v="1"/>
    <d v="1899-12-30T00:50:00"/>
    <s v="Sin cebolla"/>
    <n v="11"/>
    <n v="26"/>
    <n v="0.42307692307692307"/>
    <n v="15"/>
  </r>
  <r>
    <x v="359"/>
    <n v="16"/>
    <s v="Plato_13"/>
    <s v="Descripción del Plato_13"/>
    <n v="13"/>
    <n v="21"/>
    <n v="1"/>
    <d v="1899-12-30T00:42:00"/>
    <s v="Ninguna"/>
    <n v="8"/>
    <n v="21"/>
    <n v="0.38095238095238093"/>
    <n v="13"/>
  </r>
  <r>
    <x v="359"/>
    <n v="16"/>
    <s v="Plato_2"/>
    <s v="Descripción del Plato_2"/>
    <n v="18"/>
    <n v="30"/>
    <n v="3"/>
    <d v="1899-12-30T00:36:00"/>
    <s v="Sin cebolla"/>
    <n v="36"/>
    <n v="90"/>
    <n v="0.4"/>
    <n v="54"/>
  </r>
  <r>
    <x v="359"/>
    <n v="16"/>
    <s v="Plato_10"/>
    <s v="Descripción del Plato_10"/>
    <n v="15"/>
    <n v="26"/>
    <n v="1"/>
    <d v="1899-12-30T00:51:00"/>
    <s v="Sin cebolla"/>
    <n v="11"/>
    <n v="26"/>
    <n v="0.42307692307692307"/>
    <n v="15"/>
  </r>
  <r>
    <x v="359"/>
    <n v="16"/>
    <s v="Plato_15"/>
    <s v="Descripción del Plato_15"/>
    <n v="19"/>
    <n v="32"/>
    <n v="3"/>
    <d v="1899-12-30T00:30:00"/>
    <s v="Sin cebolla"/>
    <n v="39"/>
    <n v="96"/>
    <n v="0.40625"/>
    <n v="57"/>
  </r>
  <r>
    <x v="360"/>
    <n v="16"/>
    <s v="Plato_9"/>
    <s v="Descripción del Plato_9"/>
    <n v="17"/>
    <n v="29"/>
    <n v="1"/>
    <d v="1899-12-30T00:58:00"/>
    <s v="Ninguna"/>
    <n v="12"/>
    <n v="29"/>
    <n v="0.41379310344827586"/>
    <n v="17"/>
  </r>
  <r>
    <x v="360"/>
    <n v="16"/>
    <s v="Plato_7"/>
    <s v="Descripción del Plato_7"/>
    <n v="14"/>
    <n v="24"/>
    <n v="3"/>
    <d v="1899-12-30T00:54:00"/>
    <s v="Sin cebolla"/>
    <n v="30"/>
    <n v="72"/>
    <n v="0.41666666666666669"/>
    <n v="42"/>
  </r>
  <r>
    <x v="361"/>
    <n v="15"/>
    <s v="Plato_3"/>
    <s v="Descripción del Plato_3"/>
    <n v="12"/>
    <n v="20"/>
    <n v="1"/>
    <d v="1899-12-30T00:41:00"/>
    <s v="Ninguna"/>
    <n v="8"/>
    <n v="20"/>
    <n v="0.4"/>
    <n v="12"/>
  </r>
  <r>
    <x v="361"/>
    <n v="15"/>
    <s v="Plato_7"/>
    <s v="Descripción del Plato_7"/>
    <n v="14"/>
    <n v="24"/>
    <n v="1"/>
    <d v="1899-12-30T00:58:00"/>
    <s v="Ninguna"/>
    <n v="10"/>
    <n v="24"/>
    <n v="0.41666666666666669"/>
    <n v="14"/>
  </r>
  <r>
    <x v="361"/>
    <n v="15"/>
    <s v="Plato_4"/>
    <s v="Descripción del Plato_4"/>
    <n v="10"/>
    <n v="18"/>
    <n v="1"/>
    <d v="1899-12-30T00:24:00"/>
    <s v="Ninguna"/>
    <n v="8"/>
    <n v="18"/>
    <n v="0.44444444444444442"/>
    <n v="10"/>
  </r>
  <r>
    <x v="362"/>
    <n v="5"/>
    <s v="Plato_2"/>
    <s v="Descripción del Plato_2"/>
    <n v="18"/>
    <n v="30"/>
    <n v="1"/>
    <d v="1899-12-30T00:48:00"/>
    <s v="Ninguna"/>
    <n v="12"/>
    <n v="30"/>
    <n v="0.4"/>
    <n v="18"/>
  </r>
  <r>
    <x v="362"/>
    <n v="5"/>
    <s v="Plato_7"/>
    <s v="Descripción del Plato_7"/>
    <n v="14"/>
    <n v="24"/>
    <n v="3"/>
    <d v="1899-12-30T00:41:00"/>
    <s v="Sin cebolla"/>
    <n v="30"/>
    <n v="72"/>
    <n v="0.41666666666666669"/>
    <n v="42"/>
  </r>
  <r>
    <x v="362"/>
    <n v="5"/>
    <s v="Plato_19"/>
    <s v="Descripción del Plato_19"/>
    <n v="22"/>
    <n v="36"/>
    <n v="2"/>
    <d v="1899-12-30T00:42:00"/>
    <s v="Ninguna"/>
    <n v="28"/>
    <n v="72"/>
    <n v="0.3888888888888889"/>
    <n v="44"/>
  </r>
  <r>
    <x v="362"/>
    <n v="5"/>
    <s v="Plato_11"/>
    <s v="Descripción del Plato_11"/>
    <n v="20"/>
    <n v="33"/>
    <n v="2"/>
    <d v="1899-12-30T00:18:00"/>
    <s v="Ninguna"/>
    <n v="26"/>
    <n v="66"/>
    <n v="0.39393939393939392"/>
    <n v="40"/>
  </r>
  <r>
    <x v="363"/>
    <n v="15"/>
    <s v="Plato_16"/>
    <s v="Descripción del Plato_16"/>
    <n v="16"/>
    <n v="28"/>
    <n v="2"/>
    <d v="1899-12-30T00:52:00"/>
    <s v="Ninguna"/>
    <n v="24"/>
    <n v="56"/>
    <n v="0.42857142857142855"/>
    <n v="32"/>
  </r>
  <r>
    <x v="363"/>
    <n v="15"/>
    <s v="Plato_5"/>
    <s v="Descripción del Plato_5"/>
    <n v="13"/>
    <n v="22"/>
    <n v="1"/>
    <d v="1899-12-30T00:20:00"/>
    <s v="Ninguna"/>
    <n v="9"/>
    <n v="22"/>
    <n v="0.40909090909090912"/>
    <n v="13"/>
  </r>
  <r>
    <x v="363"/>
    <n v="15"/>
    <s v="Plato_1"/>
    <s v="Descripción del Plato_1"/>
    <n v="15"/>
    <n v="25"/>
    <n v="2"/>
    <d v="1899-12-30T00:14:00"/>
    <s v="Ninguna"/>
    <n v="20"/>
    <n v="50"/>
    <n v="0.4"/>
    <n v="30"/>
  </r>
  <r>
    <x v="363"/>
    <n v="15"/>
    <s v="Plato_9"/>
    <s v="Descripción del Plato_9"/>
    <n v="17"/>
    <n v="29"/>
    <n v="1"/>
    <d v="1899-12-30T00:26:00"/>
    <s v="Ninguna"/>
    <n v="12"/>
    <n v="29"/>
    <n v="0.41379310344827586"/>
    <n v="17"/>
  </r>
  <r>
    <x v="364"/>
    <n v="4"/>
    <s v="Plato_19"/>
    <s v="Descripción del Plato_19"/>
    <n v="22"/>
    <n v="36"/>
    <n v="3"/>
    <d v="1899-12-30T00:25:00"/>
    <s v="Sin cebolla"/>
    <n v="42"/>
    <n v="108"/>
    <n v="0.3888888888888889"/>
    <n v="66"/>
  </r>
  <r>
    <x v="365"/>
    <n v="17"/>
    <s v="Plato_6"/>
    <s v="Descripción del Plato_6"/>
    <n v="16"/>
    <n v="27"/>
    <n v="2"/>
    <d v="1899-12-30T00:30:00"/>
    <s v="Ninguna"/>
    <n v="22"/>
    <n v="54"/>
    <n v="0.40740740740740738"/>
    <n v="32"/>
  </r>
  <r>
    <x v="365"/>
    <n v="17"/>
    <s v="Plato_8"/>
    <s v="Descripción del Plato_8"/>
    <n v="21"/>
    <n v="35"/>
    <n v="3"/>
    <d v="1899-12-30T00:51:00"/>
    <s v="Sin cebolla"/>
    <n v="42"/>
    <n v="105"/>
    <n v="0.4"/>
    <n v="63"/>
  </r>
  <r>
    <x v="365"/>
    <n v="17"/>
    <s v="Plato_20"/>
    <s v="Descripción del Plato_20"/>
    <n v="25"/>
    <n v="40"/>
    <n v="2"/>
    <d v="1899-12-30T00:09:00"/>
    <s v="Ninguna"/>
    <n v="30"/>
    <n v="80"/>
    <n v="0.375"/>
    <n v="50"/>
  </r>
  <r>
    <x v="366"/>
    <n v="12"/>
    <s v="Plato_10"/>
    <s v="Descripción del Plato_10"/>
    <n v="15"/>
    <n v="26"/>
    <n v="2"/>
    <d v="1899-12-30T00:34:00"/>
    <s v="Sin cebolla"/>
    <n v="22"/>
    <n v="52"/>
    <n v="0.42307692307692307"/>
    <n v="30"/>
  </r>
  <r>
    <x v="366"/>
    <n v="12"/>
    <s v="Plato_9"/>
    <s v="Descripción del Plato_9"/>
    <n v="17"/>
    <n v="29"/>
    <n v="1"/>
    <d v="1899-12-30T00:26:00"/>
    <s v="Sin cebolla"/>
    <n v="12"/>
    <n v="29"/>
    <n v="0.41379310344827586"/>
    <n v="17"/>
  </r>
  <r>
    <x v="366"/>
    <n v="12"/>
    <s v="Plato_3"/>
    <s v="Descripción del Plato_3"/>
    <n v="12"/>
    <n v="20"/>
    <n v="1"/>
    <d v="1899-12-30T00:13:00"/>
    <s v="Sin cebolla"/>
    <n v="8"/>
    <n v="20"/>
    <n v="0.4"/>
    <n v="12"/>
  </r>
  <r>
    <x v="367"/>
    <n v="13"/>
    <s v="Plato_11"/>
    <s v="Descripción del Plato_11"/>
    <n v="20"/>
    <n v="33"/>
    <n v="3"/>
    <d v="1899-12-30T00:45:00"/>
    <s v="Ninguna"/>
    <n v="39"/>
    <n v="99"/>
    <n v="0.39393939393939392"/>
    <n v="60"/>
  </r>
  <r>
    <x v="367"/>
    <n v="13"/>
    <s v="Plato_7"/>
    <s v="Descripción del Plato_7"/>
    <n v="14"/>
    <n v="24"/>
    <n v="1"/>
    <d v="1899-12-30T00:40:00"/>
    <s v="Sin cebolla"/>
    <n v="10"/>
    <n v="24"/>
    <n v="0.41666666666666669"/>
    <n v="14"/>
  </r>
  <r>
    <x v="368"/>
    <n v="20"/>
    <s v="Plato_17"/>
    <s v="Descripción del Plato_17"/>
    <n v="19"/>
    <n v="31"/>
    <n v="2"/>
    <d v="1899-12-30T00:07:00"/>
    <s v="Sin cebolla"/>
    <n v="24"/>
    <n v="62"/>
    <n v="0.38709677419354838"/>
    <n v="38"/>
  </r>
  <r>
    <x v="368"/>
    <n v="20"/>
    <s v="Plato_14"/>
    <s v="Descripción del Plato_14"/>
    <n v="14"/>
    <n v="23"/>
    <n v="2"/>
    <d v="1899-12-30T00:07:00"/>
    <s v="Sin cebolla"/>
    <n v="18"/>
    <n v="46"/>
    <n v="0.39130434782608697"/>
    <n v="28"/>
  </r>
  <r>
    <x v="368"/>
    <n v="20"/>
    <s v="Plato_16"/>
    <s v="Descripción del Plato_16"/>
    <n v="16"/>
    <n v="28"/>
    <n v="2"/>
    <d v="1899-12-30T00:08:00"/>
    <s v="Sin cebolla"/>
    <n v="24"/>
    <n v="56"/>
    <n v="0.42857142857142855"/>
    <n v="32"/>
  </r>
  <r>
    <x v="368"/>
    <n v="20"/>
    <s v="Plato_10"/>
    <s v="Descripción del Plato_10"/>
    <n v="15"/>
    <n v="26"/>
    <n v="3"/>
    <d v="1899-12-30T00:20:00"/>
    <s v="Sin cebolla"/>
    <n v="33"/>
    <n v="78"/>
    <n v="0.42307692307692307"/>
    <n v="45"/>
  </r>
  <r>
    <x v="369"/>
    <n v="13"/>
    <s v="Plato_19"/>
    <s v="Descripción del Plato_19"/>
    <n v="22"/>
    <n v="36"/>
    <n v="2"/>
    <d v="1899-12-30T00:33:00"/>
    <s v="Sin cebolla"/>
    <n v="28"/>
    <n v="72"/>
    <n v="0.3888888888888889"/>
    <n v="44"/>
  </r>
  <r>
    <x v="370"/>
    <n v="4"/>
    <s v="Plato_17"/>
    <s v="Descripción del Plato_17"/>
    <n v="19"/>
    <n v="31"/>
    <n v="2"/>
    <d v="1899-12-30T00:11:00"/>
    <s v="Sin cebolla"/>
    <n v="24"/>
    <n v="62"/>
    <n v="0.38709677419354838"/>
    <n v="38"/>
  </r>
  <r>
    <x v="370"/>
    <n v="4"/>
    <s v="Plato_19"/>
    <s v="Descripción del Plato_19"/>
    <n v="22"/>
    <n v="36"/>
    <n v="1"/>
    <d v="1899-12-30T00:13:00"/>
    <s v="Ninguna"/>
    <n v="14"/>
    <n v="36"/>
    <n v="0.3888888888888889"/>
    <n v="22"/>
  </r>
  <r>
    <x v="370"/>
    <n v="4"/>
    <s v="Plato_16"/>
    <s v="Descripción del Plato_16"/>
    <n v="16"/>
    <n v="28"/>
    <n v="2"/>
    <d v="1899-12-30T00:11:00"/>
    <s v="Ninguna"/>
    <n v="24"/>
    <n v="56"/>
    <n v="0.42857142857142855"/>
    <n v="32"/>
  </r>
  <r>
    <x v="370"/>
    <n v="4"/>
    <s v="Plato_14"/>
    <s v="Descripción del Plato_14"/>
    <n v="14"/>
    <n v="23"/>
    <n v="2"/>
    <d v="1899-12-30T00:14:00"/>
    <s v="Sin cebolla"/>
    <n v="18"/>
    <n v="46"/>
    <n v="0.39130434782608697"/>
    <n v="28"/>
  </r>
  <r>
    <x v="371"/>
    <n v="14"/>
    <s v="Plato_4"/>
    <s v="Descripción del Plato_4"/>
    <n v="10"/>
    <n v="18"/>
    <n v="2"/>
    <d v="1899-12-30T00:22:00"/>
    <s v="Ninguna"/>
    <n v="16"/>
    <n v="36"/>
    <n v="0.44444444444444442"/>
    <n v="20"/>
  </r>
  <r>
    <x v="372"/>
    <n v="19"/>
    <s v="Plato_13"/>
    <s v="Descripción del Plato_13"/>
    <n v="13"/>
    <n v="21"/>
    <n v="1"/>
    <d v="1899-12-30T00:41:00"/>
    <s v="Sin cebolla"/>
    <n v="8"/>
    <n v="21"/>
    <n v="0.38095238095238093"/>
    <n v="13"/>
  </r>
  <r>
    <x v="372"/>
    <n v="19"/>
    <s v="Plato_8"/>
    <s v="Descripción del Plato_8"/>
    <n v="21"/>
    <n v="35"/>
    <n v="1"/>
    <d v="1899-12-30T00:49:00"/>
    <s v="Ninguna"/>
    <n v="14"/>
    <n v="35"/>
    <n v="0.4"/>
    <n v="21"/>
  </r>
  <r>
    <x v="372"/>
    <n v="19"/>
    <s v="Plato_5"/>
    <s v="Descripción del Plato_5"/>
    <n v="13"/>
    <n v="22"/>
    <n v="2"/>
    <d v="1899-12-30T00:17:00"/>
    <s v="Sin cebolla"/>
    <n v="18"/>
    <n v="44"/>
    <n v="0.40909090909090912"/>
    <n v="26"/>
  </r>
  <r>
    <x v="372"/>
    <n v="19"/>
    <s v="Plato_3"/>
    <s v="Descripción del Plato_3"/>
    <n v="12"/>
    <n v="20"/>
    <n v="3"/>
    <d v="1899-12-30T00:09:00"/>
    <s v="Sin cebolla"/>
    <n v="24"/>
    <n v="60"/>
    <n v="0.4"/>
    <n v="36"/>
  </r>
  <r>
    <x v="373"/>
    <n v="18"/>
    <s v="Plato_8"/>
    <s v="Descripción del Plato_8"/>
    <n v="21"/>
    <n v="35"/>
    <n v="1"/>
    <d v="1899-12-30T00:09:00"/>
    <s v="Sin cebolla"/>
    <n v="14"/>
    <n v="35"/>
    <n v="0.4"/>
    <n v="21"/>
  </r>
  <r>
    <x v="374"/>
    <n v="18"/>
    <s v="Plato_17"/>
    <s v="Descripción del Plato_17"/>
    <n v="19"/>
    <n v="31"/>
    <n v="3"/>
    <d v="1899-12-30T00:27:00"/>
    <s v="Ninguna"/>
    <n v="36"/>
    <n v="93"/>
    <n v="0.38709677419354838"/>
    <n v="57"/>
  </r>
  <r>
    <x v="375"/>
    <n v="16"/>
    <s v="Plato_14"/>
    <s v="Descripción del Plato_14"/>
    <n v="14"/>
    <n v="23"/>
    <n v="2"/>
    <d v="1899-12-30T00:05:00"/>
    <s v="Sin cebolla"/>
    <n v="18"/>
    <n v="46"/>
    <n v="0.39130434782608697"/>
    <n v="28"/>
  </r>
  <r>
    <x v="376"/>
    <n v="5"/>
    <s v="Plato_18"/>
    <s v="Descripción del Plato_18"/>
    <n v="20"/>
    <n v="34"/>
    <n v="2"/>
    <d v="1899-12-30T00:13:00"/>
    <s v="Ninguna"/>
    <n v="28"/>
    <n v="68"/>
    <n v="0.41176470588235292"/>
    <n v="40"/>
  </r>
  <r>
    <x v="376"/>
    <n v="5"/>
    <s v="Plato_15"/>
    <s v="Descripción del Plato_15"/>
    <n v="19"/>
    <n v="32"/>
    <n v="1"/>
    <d v="1899-12-30T00:33:00"/>
    <s v="Ninguna"/>
    <n v="13"/>
    <n v="32"/>
    <n v="0.40625"/>
    <n v="19"/>
  </r>
  <r>
    <x v="377"/>
    <n v="3"/>
    <s v="Plato_2"/>
    <s v="Descripción del Plato_2"/>
    <n v="18"/>
    <n v="30"/>
    <n v="1"/>
    <d v="1899-12-30T00:14:00"/>
    <s v="Sin cebolla"/>
    <n v="12"/>
    <n v="30"/>
    <n v="0.4"/>
    <n v="18"/>
  </r>
  <r>
    <x v="377"/>
    <n v="3"/>
    <s v="Plato_12"/>
    <s v="Descripción del Plato_12"/>
    <n v="11"/>
    <n v="19"/>
    <n v="1"/>
    <d v="1899-12-30T00:07:00"/>
    <s v="Sin cebolla"/>
    <n v="8"/>
    <n v="19"/>
    <n v="0.42105263157894735"/>
    <n v="11"/>
  </r>
  <r>
    <x v="378"/>
    <n v="4"/>
    <s v="Plato_8"/>
    <s v="Descripción del Plato_8"/>
    <n v="21"/>
    <n v="35"/>
    <n v="2"/>
    <d v="1899-12-30T00:06:00"/>
    <s v="Ninguna"/>
    <n v="28"/>
    <n v="70"/>
    <n v="0.4"/>
    <n v="42"/>
  </r>
  <r>
    <x v="379"/>
    <n v="5"/>
    <s v="Plato_11"/>
    <s v="Descripción del Plato_11"/>
    <n v="20"/>
    <n v="33"/>
    <n v="3"/>
    <d v="1899-12-30T00:58:00"/>
    <s v="Ninguna"/>
    <n v="39"/>
    <n v="99"/>
    <n v="0.39393939393939392"/>
    <n v="60"/>
  </r>
  <r>
    <x v="379"/>
    <n v="5"/>
    <s v="Plato_12"/>
    <s v="Descripción del Plato_12"/>
    <n v="11"/>
    <n v="19"/>
    <n v="2"/>
    <d v="1899-12-30T00:35:00"/>
    <s v="Ninguna"/>
    <n v="16"/>
    <n v="38"/>
    <n v="0.42105263157894735"/>
    <n v="22"/>
  </r>
  <r>
    <x v="380"/>
    <n v="4"/>
    <s v="Plato_10"/>
    <s v="Descripción del Plato_10"/>
    <n v="15"/>
    <n v="26"/>
    <n v="3"/>
    <d v="1899-12-30T00:35:00"/>
    <s v="Ninguna"/>
    <n v="33"/>
    <n v="78"/>
    <n v="0.42307692307692307"/>
    <n v="45"/>
  </r>
  <r>
    <x v="380"/>
    <n v="4"/>
    <s v="Plato_11"/>
    <s v="Descripción del Plato_11"/>
    <n v="20"/>
    <n v="33"/>
    <n v="2"/>
    <d v="1899-12-30T00:12:00"/>
    <s v="Ninguna"/>
    <n v="26"/>
    <n v="66"/>
    <n v="0.39393939393939392"/>
    <n v="40"/>
  </r>
  <r>
    <x v="381"/>
    <n v="20"/>
    <s v="Plato_9"/>
    <s v="Descripción del Plato_9"/>
    <n v="17"/>
    <n v="29"/>
    <n v="3"/>
    <d v="1899-12-30T00:54:00"/>
    <s v="Sin cebolla"/>
    <n v="36"/>
    <n v="87"/>
    <n v="0.41379310344827586"/>
    <n v="51"/>
  </r>
  <r>
    <x v="382"/>
    <n v="6"/>
    <s v="Plato_19"/>
    <s v="Descripción del Plato_19"/>
    <n v="22"/>
    <n v="36"/>
    <n v="3"/>
    <d v="1899-12-30T00:09:00"/>
    <s v="Sin cebolla"/>
    <n v="42"/>
    <n v="108"/>
    <n v="0.3888888888888889"/>
    <n v="66"/>
  </r>
  <r>
    <x v="383"/>
    <n v="1"/>
    <s v="Plato_4"/>
    <s v="Descripción del Plato_4"/>
    <n v="10"/>
    <n v="18"/>
    <n v="2"/>
    <d v="1899-12-30T00:26:00"/>
    <s v="Ninguna"/>
    <n v="16"/>
    <n v="36"/>
    <n v="0.44444444444444442"/>
    <n v="20"/>
  </r>
  <r>
    <x v="383"/>
    <n v="1"/>
    <s v="Plato_12"/>
    <s v="Descripción del Plato_12"/>
    <n v="11"/>
    <n v="19"/>
    <n v="3"/>
    <d v="1899-12-30T00:35:00"/>
    <s v="Sin cebolla"/>
    <n v="24"/>
    <n v="57"/>
    <n v="0.42105263157894735"/>
    <n v="33"/>
  </r>
  <r>
    <x v="383"/>
    <n v="1"/>
    <s v="Plato_6"/>
    <s v="Descripción del Plato_6"/>
    <n v="16"/>
    <n v="27"/>
    <n v="1"/>
    <d v="1899-12-30T00:49:00"/>
    <s v="Sin cebolla"/>
    <n v="11"/>
    <n v="27"/>
    <n v="0.40740740740740738"/>
    <n v="16"/>
  </r>
  <r>
    <x v="384"/>
    <n v="6"/>
    <s v="Plato_2"/>
    <s v="Descripción del Plato_2"/>
    <n v="18"/>
    <n v="30"/>
    <n v="2"/>
    <d v="1899-12-30T00:22:00"/>
    <s v="Ninguna"/>
    <n v="24"/>
    <n v="60"/>
    <n v="0.4"/>
    <n v="36"/>
  </r>
  <r>
    <x v="385"/>
    <n v="5"/>
    <s v="Plato_11"/>
    <s v="Descripción del Plato_11"/>
    <n v="20"/>
    <n v="33"/>
    <n v="3"/>
    <d v="1899-12-30T00:40:00"/>
    <s v="Sin cebolla"/>
    <n v="39"/>
    <n v="99"/>
    <n v="0.39393939393939392"/>
    <n v="60"/>
  </r>
  <r>
    <x v="386"/>
    <n v="6"/>
    <s v="Plato_17"/>
    <s v="Descripción del Plato_17"/>
    <n v="19"/>
    <n v="31"/>
    <n v="3"/>
    <d v="1899-12-30T00:18:00"/>
    <s v="Sin cebolla"/>
    <n v="36"/>
    <n v="93"/>
    <n v="0.38709677419354838"/>
    <n v="57"/>
  </r>
  <r>
    <x v="387"/>
    <n v="18"/>
    <s v="Plato_17"/>
    <s v="Descripción del Plato_17"/>
    <n v="19"/>
    <n v="31"/>
    <n v="2"/>
    <d v="1899-12-30T00:52:00"/>
    <s v="Sin cebolla"/>
    <n v="24"/>
    <n v="62"/>
    <n v="0.38709677419354838"/>
    <n v="38"/>
  </r>
  <r>
    <x v="387"/>
    <n v="18"/>
    <s v="Plato_19"/>
    <s v="Descripción del Plato_19"/>
    <n v="22"/>
    <n v="36"/>
    <n v="2"/>
    <d v="1899-12-30T00:37:00"/>
    <s v="Ninguna"/>
    <n v="28"/>
    <n v="72"/>
    <n v="0.3888888888888889"/>
    <n v="44"/>
  </r>
  <r>
    <x v="387"/>
    <n v="18"/>
    <s v="Plato_9"/>
    <s v="Descripción del Plato_9"/>
    <n v="17"/>
    <n v="29"/>
    <n v="2"/>
    <d v="1899-12-30T00:31:00"/>
    <s v="Sin cebolla"/>
    <n v="24"/>
    <n v="58"/>
    <n v="0.41379310344827586"/>
    <n v="34"/>
  </r>
  <r>
    <x v="387"/>
    <n v="18"/>
    <s v="Plato_11"/>
    <s v="Descripción del Plato_11"/>
    <n v="20"/>
    <n v="33"/>
    <n v="3"/>
    <d v="1899-12-30T00:51:00"/>
    <s v="Sin cebolla"/>
    <n v="39"/>
    <n v="99"/>
    <n v="0.39393939393939392"/>
    <n v="60"/>
  </r>
  <r>
    <x v="388"/>
    <n v="19"/>
    <s v="Plato_11"/>
    <s v="Descripción del Plato_11"/>
    <n v="20"/>
    <n v="33"/>
    <n v="1"/>
    <d v="1899-12-30T00:24:00"/>
    <s v="Ninguna"/>
    <n v="13"/>
    <n v="33"/>
    <n v="0.39393939393939392"/>
    <n v="20"/>
  </r>
  <r>
    <x v="389"/>
    <n v="9"/>
    <s v="Plato_5"/>
    <s v="Descripción del Plato_5"/>
    <n v="13"/>
    <n v="22"/>
    <n v="2"/>
    <d v="1899-12-30T00:52:00"/>
    <s v="Sin cebolla"/>
    <n v="18"/>
    <n v="44"/>
    <n v="0.40909090909090912"/>
    <n v="26"/>
  </r>
  <r>
    <x v="389"/>
    <n v="9"/>
    <s v="Plato_10"/>
    <s v="Descripción del Plato_10"/>
    <n v="15"/>
    <n v="26"/>
    <n v="3"/>
    <d v="1899-12-30T00:13:00"/>
    <s v="Sin cebolla"/>
    <n v="33"/>
    <n v="78"/>
    <n v="0.42307692307692307"/>
    <n v="45"/>
  </r>
  <r>
    <x v="389"/>
    <n v="9"/>
    <s v="Plato_13"/>
    <s v="Descripción del Plato_13"/>
    <n v="13"/>
    <n v="21"/>
    <n v="1"/>
    <d v="1899-12-30T00:28:00"/>
    <s v="Sin cebolla"/>
    <n v="8"/>
    <n v="21"/>
    <n v="0.38095238095238093"/>
    <n v="13"/>
  </r>
  <r>
    <x v="390"/>
    <n v="15"/>
    <s v="Plato_5"/>
    <s v="Descripción del Plato_5"/>
    <n v="13"/>
    <n v="22"/>
    <n v="1"/>
    <d v="1899-12-30T00:35:00"/>
    <s v="Ninguna"/>
    <n v="9"/>
    <n v="22"/>
    <n v="0.40909090909090912"/>
    <n v="13"/>
  </r>
  <r>
    <x v="391"/>
    <n v="14"/>
    <s v="Plato_15"/>
    <s v="Descripción del Plato_15"/>
    <n v="19"/>
    <n v="32"/>
    <n v="3"/>
    <d v="1899-12-30T00:17:00"/>
    <s v="Ninguna"/>
    <n v="39"/>
    <n v="96"/>
    <n v="0.40625"/>
    <n v="57"/>
  </r>
  <r>
    <x v="391"/>
    <n v="14"/>
    <s v="Plato_7"/>
    <s v="Descripción del Plato_7"/>
    <n v="14"/>
    <n v="24"/>
    <n v="1"/>
    <d v="1899-12-30T00:37:00"/>
    <s v="Sin cebolla"/>
    <n v="10"/>
    <n v="24"/>
    <n v="0.41666666666666669"/>
    <n v="14"/>
  </r>
  <r>
    <x v="392"/>
    <n v="13"/>
    <s v="Plato_12"/>
    <s v="Descripción del Plato_12"/>
    <n v="11"/>
    <n v="19"/>
    <n v="2"/>
    <d v="1899-12-30T00:40:00"/>
    <s v="Ninguna"/>
    <n v="16"/>
    <n v="38"/>
    <n v="0.42105263157894735"/>
    <n v="22"/>
  </r>
  <r>
    <x v="392"/>
    <n v="13"/>
    <s v="Plato_8"/>
    <s v="Descripción del Plato_8"/>
    <n v="21"/>
    <n v="35"/>
    <n v="3"/>
    <d v="1899-12-30T00:23:00"/>
    <s v="Ninguna"/>
    <n v="42"/>
    <n v="105"/>
    <n v="0.4"/>
    <n v="63"/>
  </r>
  <r>
    <x v="392"/>
    <n v="13"/>
    <s v="Plato_13"/>
    <s v="Descripción del Plato_13"/>
    <n v="13"/>
    <n v="21"/>
    <n v="1"/>
    <d v="1899-12-30T00:20:00"/>
    <s v="Sin cebolla"/>
    <n v="8"/>
    <n v="21"/>
    <n v="0.38095238095238093"/>
    <n v="13"/>
  </r>
  <r>
    <x v="392"/>
    <n v="13"/>
    <s v="Plato_5"/>
    <s v="Descripción del Plato_5"/>
    <n v="13"/>
    <n v="22"/>
    <n v="2"/>
    <d v="1899-12-30T00:26:00"/>
    <s v="Sin cebolla"/>
    <n v="18"/>
    <n v="44"/>
    <n v="0.40909090909090912"/>
    <n v="26"/>
  </r>
  <r>
    <x v="393"/>
    <n v="17"/>
    <s v="Plato_7"/>
    <s v="Descripción del Plato_7"/>
    <n v="14"/>
    <n v="24"/>
    <n v="2"/>
    <d v="1899-12-30T00:05:00"/>
    <s v="Ninguna"/>
    <n v="20"/>
    <n v="48"/>
    <n v="0.41666666666666669"/>
    <n v="28"/>
  </r>
  <r>
    <x v="393"/>
    <n v="17"/>
    <s v="Plato_9"/>
    <s v="Descripción del Plato_9"/>
    <n v="17"/>
    <n v="29"/>
    <n v="1"/>
    <d v="1899-12-30T00:42:00"/>
    <s v="Sin cebolla"/>
    <n v="12"/>
    <n v="29"/>
    <n v="0.41379310344827586"/>
    <n v="17"/>
  </r>
  <r>
    <x v="394"/>
    <n v="2"/>
    <s v="Plato_12"/>
    <s v="Descripción del Plato_12"/>
    <n v="11"/>
    <n v="19"/>
    <n v="2"/>
    <d v="1899-12-30T00:08:00"/>
    <s v="Ninguna"/>
    <n v="16"/>
    <n v="38"/>
    <n v="0.42105263157894735"/>
    <n v="22"/>
  </r>
  <r>
    <x v="395"/>
    <n v="11"/>
    <s v="Plato_3"/>
    <s v="Descripción del Plato_3"/>
    <n v="12"/>
    <n v="20"/>
    <n v="1"/>
    <d v="1899-12-30T00:31:00"/>
    <s v="Sin cebolla"/>
    <n v="8"/>
    <n v="20"/>
    <n v="0.4"/>
    <n v="12"/>
  </r>
  <r>
    <x v="395"/>
    <n v="11"/>
    <s v="Plato_13"/>
    <s v="Descripción del Plato_13"/>
    <n v="13"/>
    <n v="21"/>
    <n v="3"/>
    <d v="1899-12-30T00:26:00"/>
    <s v="Sin cebolla"/>
    <n v="24"/>
    <n v="63"/>
    <n v="0.38095238095238093"/>
    <n v="39"/>
  </r>
  <r>
    <x v="396"/>
    <n v="4"/>
    <s v="Plato_6"/>
    <s v="Descripción del Plato_6"/>
    <n v="16"/>
    <n v="27"/>
    <n v="2"/>
    <d v="1899-12-30T00:10:00"/>
    <s v="Sin cebolla"/>
    <n v="22"/>
    <n v="54"/>
    <n v="0.40740740740740738"/>
    <n v="32"/>
  </r>
  <r>
    <x v="396"/>
    <n v="4"/>
    <s v="Plato_17"/>
    <s v="Descripción del Plato_17"/>
    <n v="19"/>
    <n v="31"/>
    <n v="3"/>
    <d v="1899-12-30T00:59:00"/>
    <s v="Sin cebolla"/>
    <n v="36"/>
    <n v="93"/>
    <n v="0.38709677419354838"/>
    <n v="57"/>
  </r>
  <r>
    <x v="397"/>
    <n v="9"/>
    <s v="Plato_16"/>
    <s v="Descripción del Plato_16"/>
    <n v="16"/>
    <n v="28"/>
    <n v="2"/>
    <d v="1899-12-30T00:50:00"/>
    <s v="Ninguna"/>
    <n v="24"/>
    <n v="56"/>
    <n v="0.42857142857142855"/>
    <n v="32"/>
  </r>
  <r>
    <x v="397"/>
    <n v="9"/>
    <s v="Plato_11"/>
    <s v="Descripción del Plato_11"/>
    <n v="20"/>
    <n v="33"/>
    <n v="2"/>
    <d v="1899-12-30T00:21:00"/>
    <s v="Sin cebolla"/>
    <n v="26"/>
    <n v="66"/>
    <n v="0.39393939393939392"/>
    <n v="40"/>
  </r>
  <r>
    <x v="398"/>
    <n v="7"/>
    <s v="Plato_11"/>
    <s v="Descripción del Plato_11"/>
    <n v="20"/>
    <n v="33"/>
    <n v="3"/>
    <d v="1899-12-30T00:45:00"/>
    <s v="Ninguna"/>
    <n v="39"/>
    <n v="99"/>
    <n v="0.39393939393939392"/>
    <n v="60"/>
  </r>
  <r>
    <x v="398"/>
    <n v="7"/>
    <s v="Plato_19"/>
    <s v="Descripción del Plato_19"/>
    <n v="22"/>
    <n v="36"/>
    <n v="3"/>
    <d v="1899-12-30T00:46:00"/>
    <s v="Sin cebolla"/>
    <n v="42"/>
    <n v="108"/>
    <n v="0.3888888888888889"/>
    <n v="66"/>
  </r>
  <r>
    <x v="399"/>
    <n v="9"/>
    <s v="Plato_20"/>
    <s v="Descripción del Plato_20"/>
    <n v="25"/>
    <n v="40"/>
    <n v="2"/>
    <d v="1899-12-30T00:28:00"/>
    <s v="Ninguna"/>
    <n v="30"/>
    <n v="80"/>
    <n v="0.375"/>
    <n v="50"/>
  </r>
  <r>
    <x v="399"/>
    <n v="9"/>
    <s v="Plato_16"/>
    <s v="Descripción del Plato_16"/>
    <n v="16"/>
    <n v="28"/>
    <n v="2"/>
    <d v="1899-12-30T00:13:00"/>
    <s v="Ninguna"/>
    <n v="24"/>
    <n v="56"/>
    <n v="0.42857142857142855"/>
    <n v="32"/>
  </r>
  <r>
    <x v="399"/>
    <n v="9"/>
    <s v="Plato_17"/>
    <s v="Descripción del Plato_17"/>
    <n v="19"/>
    <n v="31"/>
    <n v="2"/>
    <d v="1899-12-30T00:38:00"/>
    <s v="Sin cebolla"/>
    <n v="24"/>
    <n v="62"/>
    <n v="0.38709677419354838"/>
    <n v="38"/>
  </r>
  <r>
    <x v="400"/>
    <n v="16"/>
    <s v="Plato_13"/>
    <s v="Descripción del Plato_13"/>
    <n v="13"/>
    <n v="21"/>
    <n v="2"/>
    <d v="1899-12-30T00:20:00"/>
    <s v="Ninguna"/>
    <n v="16"/>
    <n v="42"/>
    <n v="0.38095238095238093"/>
    <n v="26"/>
  </r>
  <r>
    <x v="401"/>
    <n v="18"/>
    <s v="Plato_1"/>
    <s v="Descripción del Plato_1"/>
    <n v="15"/>
    <n v="25"/>
    <n v="2"/>
    <d v="1899-12-30T00:16:00"/>
    <s v="Sin cebolla"/>
    <n v="20"/>
    <n v="50"/>
    <n v="0.4"/>
    <n v="30"/>
  </r>
  <r>
    <x v="401"/>
    <n v="18"/>
    <s v="Plato_12"/>
    <s v="Descripción del Plato_12"/>
    <n v="11"/>
    <n v="19"/>
    <n v="3"/>
    <d v="1899-12-30T00:29:00"/>
    <s v="Sin cebolla"/>
    <n v="24"/>
    <n v="57"/>
    <n v="0.42105263157894735"/>
    <n v="33"/>
  </r>
  <r>
    <x v="401"/>
    <n v="18"/>
    <s v="Plato_5"/>
    <s v="Descripción del Plato_5"/>
    <n v="13"/>
    <n v="22"/>
    <n v="2"/>
    <d v="1899-12-30T00:21:00"/>
    <s v="Ninguna"/>
    <n v="18"/>
    <n v="44"/>
    <n v="0.40909090909090912"/>
    <n v="26"/>
  </r>
  <r>
    <x v="402"/>
    <n v="14"/>
    <s v="Plato_5"/>
    <s v="Descripción del Plato_5"/>
    <n v="13"/>
    <n v="22"/>
    <n v="3"/>
    <d v="1899-12-30T00:17:00"/>
    <s v="Ninguna"/>
    <n v="27"/>
    <n v="66"/>
    <n v="0.40909090909090912"/>
    <n v="39"/>
  </r>
  <r>
    <x v="402"/>
    <n v="14"/>
    <s v="Plato_4"/>
    <s v="Descripción del Plato_4"/>
    <n v="10"/>
    <n v="18"/>
    <n v="2"/>
    <d v="1899-12-30T00:05:00"/>
    <s v="Sin cebolla"/>
    <n v="16"/>
    <n v="36"/>
    <n v="0.44444444444444442"/>
    <n v="20"/>
  </r>
  <r>
    <x v="402"/>
    <n v="14"/>
    <s v="Plato_15"/>
    <s v="Descripción del Plato_15"/>
    <n v="19"/>
    <n v="32"/>
    <n v="2"/>
    <d v="1899-12-30T00:08:00"/>
    <s v="Sin cebolla"/>
    <n v="26"/>
    <n v="64"/>
    <n v="0.40625"/>
    <n v="38"/>
  </r>
  <r>
    <x v="402"/>
    <n v="14"/>
    <s v="Plato_7"/>
    <s v="Descripción del Plato_7"/>
    <n v="14"/>
    <n v="24"/>
    <n v="1"/>
    <d v="1899-12-30T00:55:00"/>
    <s v="Sin cebolla"/>
    <n v="10"/>
    <n v="24"/>
    <n v="0.41666666666666669"/>
    <n v="14"/>
  </r>
  <r>
    <x v="403"/>
    <n v="17"/>
    <s v="Plato_13"/>
    <s v="Descripción del Plato_13"/>
    <n v="13"/>
    <n v="21"/>
    <n v="2"/>
    <d v="1899-12-30T00:20:00"/>
    <s v="Ninguna"/>
    <n v="16"/>
    <n v="42"/>
    <n v="0.38095238095238093"/>
    <n v="26"/>
  </r>
  <r>
    <x v="403"/>
    <n v="17"/>
    <s v="Plato_3"/>
    <s v="Descripción del Plato_3"/>
    <n v="12"/>
    <n v="20"/>
    <n v="1"/>
    <d v="1899-12-30T00:53:00"/>
    <s v="Sin cebolla"/>
    <n v="8"/>
    <n v="20"/>
    <n v="0.4"/>
    <n v="12"/>
  </r>
  <r>
    <x v="403"/>
    <n v="17"/>
    <s v="Plato_20"/>
    <s v="Descripción del Plato_20"/>
    <n v="25"/>
    <n v="40"/>
    <n v="3"/>
    <d v="1899-12-30T00:29:00"/>
    <s v="Sin cebolla"/>
    <n v="45"/>
    <n v="120"/>
    <n v="0.375"/>
    <n v="75"/>
  </r>
  <r>
    <x v="404"/>
    <n v="5"/>
    <s v="Plato_10"/>
    <s v="Descripción del Plato_10"/>
    <n v="15"/>
    <n v="26"/>
    <n v="1"/>
    <d v="1899-12-30T00:41:00"/>
    <s v="Sin cebolla"/>
    <n v="11"/>
    <n v="26"/>
    <n v="0.42307692307692307"/>
    <n v="15"/>
  </r>
  <r>
    <x v="404"/>
    <n v="5"/>
    <s v="Plato_20"/>
    <s v="Descripción del Plato_20"/>
    <n v="25"/>
    <n v="40"/>
    <n v="1"/>
    <d v="1899-12-30T00:44:00"/>
    <s v="Ninguna"/>
    <n v="15"/>
    <n v="40"/>
    <n v="0.375"/>
    <n v="25"/>
  </r>
  <r>
    <x v="404"/>
    <n v="5"/>
    <s v="Plato_3"/>
    <s v="Descripción del Plato_3"/>
    <n v="12"/>
    <n v="20"/>
    <n v="2"/>
    <d v="1899-12-30T00:13:00"/>
    <s v="Sin cebolla"/>
    <n v="16"/>
    <n v="40"/>
    <n v="0.4"/>
    <n v="24"/>
  </r>
  <r>
    <x v="405"/>
    <n v="14"/>
    <s v="Plato_3"/>
    <s v="Descripción del Plato_3"/>
    <n v="12"/>
    <n v="20"/>
    <n v="3"/>
    <d v="1899-12-30T00:06:00"/>
    <s v="Ninguna"/>
    <n v="24"/>
    <n v="60"/>
    <n v="0.4"/>
    <n v="36"/>
  </r>
  <r>
    <x v="405"/>
    <n v="14"/>
    <s v="Plato_8"/>
    <s v="Descripción del Plato_8"/>
    <n v="21"/>
    <n v="35"/>
    <n v="2"/>
    <d v="1899-12-30T00:56:00"/>
    <s v="Ninguna"/>
    <n v="28"/>
    <n v="70"/>
    <n v="0.4"/>
    <n v="42"/>
  </r>
  <r>
    <x v="405"/>
    <n v="14"/>
    <s v="Plato_1"/>
    <s v="Descripción del Plato_1"/>
    <n v="15"/>
    <n v="25"/>
    <n v="1"/>
    <d v="1899-12-30T00:55:00"/>
    <s v="Sin cebolla"/>
    <n v="10"/>
    <n v="25"/>
    <n v="0.4"/>
    <n v="15"/>
  </r>
  <r>
    <x v="406"/>
    <n v="4"/>
    <s v="Plato_3"/>
    <s v="Descripción del Plato_3"/>
    <n v="12"/>
    <n v="20"/>
    <n v="3"/>
    <d v="1899-12-30T00:32:00"/>
    <s v="Ninguna"/>
    <n v="24"/>
    <n v="60"/>
    <n v="0.4"/>
    <n v="36"/>
  </r>
  <r>
    <x v="406"/>
    <n v="4"/>
    <s v="Plato_8"/>
    <s v="Descripción del Plato_8"/>
    <n v="21"/>
    <n v="35"/>
    <n v="1"/>
    <d v="1899-12-30T00:18:00"/>
    <s v="Sin cebolla"/>
    <n v="14"/>
    <n v="35"/>
    <n v="0.4"/>
    <n v="21"/>
  </r>
  <r>
    <x v="407"/>
    <n v="17"/>
    <s v="Plato_1"/>
    <s v="Descripción del Plato_1"/>
    <n v="15"/>
    <n v="25"/>
    <n v="1"/>
    <d v="1899-12-30T00:58:00"/>
    <s v="Sin cebolla"/>
    <n v="10"/>
    <n v="25"/>
    <n v="0.4"/>
    <n v="15"/>
  </r>
  <r>
    <x v="407"/>
    <n v="17"/>
    <s v="Plato_7"/>
    <s v="Descripción del Plato_7"/>
    <n v="14"/>
    <n v="24"/>
    <n v="3"/>
    <d v="1899-12-30T00:11:00"/>
    <s v="Ninguna"/>
    <n v="30"/>
    <n v="72"/>
    <n v="0.41666666666666669"/>
    <n v="42"/>
  </r>
  <r>
    <x v="407"/>
    <n v="17"/>
    <s v="Plato_18"/>
    <s v="Descripción del Plato_18"/>
    <n v="20"/>
    <n v="34"/>
    <n v="1"/>
    <d v="1899-12-30T00:37:00"/>
    <s v="Sin cebolla"/>
    <n v="14"/>
    <n v="34"/>
    <n v="0.41176470588235292"/>
    <n v="20"/>
  </r>
  <r>
    <x v="408"/>
    <n v="15"/>
    <s v="Plato_13"/>
    <s v="Descripción del Plato_13"/>
    <n v="13"/>
    <n v="21"/>
    <n v="3"/>
    <d v="1899-12-30T00:44:00"/>
    <s v="Sin cebolla"/>
    <n v="24"/>
    <n v="63"/>
    <n v="0.38095238095238093"/>
    <n v="39"/>
  </r>
  <r>
    <x v="408"/>
    <n v="15"/>
    <s v="Plato_20"/>
    <s v="Descripción del Plato_20"/>
    <n v="25"/>
    <n v="40"/>
    <n v="1"/>
    <d v="1899-12-30T00:43:00"/>
    <s v="Ninguna"/>
    <n v="15"/>
    <n v="40"/>
    <n v="0.375"/>
    <n v="25"/>
  </r>
  <r>
    <x v="408"/>
    <n v="15"/>
    <s v="Plato_16"/>
    <s v="Descripción del Plato_16"/>
    <n v="16"/>
    <n v="28"/>
    <n v="1"/>
    <d v="1899-12-30T00:47:00"/>
    <s v="Ninguna"/>
    <n v="12"/>
    <n v="28"/>
    <n v="0.42857142857142855"/>
    <n v="16"/>
  </r>
  <r>
    <x v="408"/>
    <n v="15"/>
    <s v="Plato_7"/>
    <s v="Descripción del Plato_7"/>
    <n v="14"/>
    <n v="24"/>
    <n v="3"/>
    <d v="1899-12-30T00:29:00"/>
    <s v="Ninguna"/>
    <n v="30"/>
    <n v="72"/>
    <n v="0.41666666666666669"/>
    <n v="42"/>
  </r>
  <r>
    <x v="409"/>
    <n v="1"/>
    <s v="Plato_3"/>
    <s v="Descripción del Plato_3"/>
    <n v="12"/>
    <n v="20"/>
    <n v="1"/>
    <d v="1899-12-30T00:50:00"/>
    <s v="Sin cebolla"/>
    <n v="8"/>
    <n v="20"/>
    <n v="0.4"/>
    <n v="12"/>
  </r>
  <r>
    <x v="409"/>
    <n v="1"/>
    <s v="Plato_19"/>
    <s v="Descripción del Plato_19"/>
    <n v="22"/>
    <n v="36"/>
    <n v="1"/>
    <d v="1899-12-30T00:41:00"/>
    <s v="Ninguna"/>
    <n v="14"/>
    <n v="36"/>
    <n v="0.3888888888888889"/>
    <n v="22"/>
  </r>
  <r>
    <x v="410"/>
    <n v="3"/>
    <s v="Plato_20"/>
    <s v="Descripción del Plato_20"/>
    <n v="25"/>
    <n v="40"/>
    <n v="3"/>
    <d v="1899-12-30T00:36:00"/>
    <s v="Sin cebolla"/>
    <n v="45"/>
    <n v="120"/>
    <n v="0.375"/>
    <n v="75"/>
  </r>
  <r>
    <x v="410"/>
    <n v="3"/>
    <s v="Plato_4"/>
    <s v="Descripción del Plato_4"/>
    <n v="10"/>
    <n v="18"/>
    <n v="1"/>
    <d v="1899-12-30T00:33:00"/>
    <s v="Ninguna"/>
    <n v="8"/>
    <n v="18"/>
    <n v="0.44444444444444442"/>
    <n v="10"/>
  </r>
  <r>
    <x v="410"/>
    <n v="3"/>
    <s v="Plato_6"/>
    <s v="Descripción del Plato_6"/>
    <n v="16"/>
    <n v="27"/>
    <n v="3"/>
    <d v="1899-12-30T00:09:00"/>
    <s v="Ninguna"/>
    <n v="33"/>
    <n v="81"/>
    <n v="0.40740740740740738"/>
    <n v="48"/>
  </r>
  <r>
    <x v="411"/>
    <n v="11"/>
    <s v="Plato_17"/>
    <s v="Descripción del Plato_17"/>
    <n v="19"/>
    <n v="31"/>
    <n v="3"/>
    <d v="1899-12-30T00:57:00"/>
    <s v="Sin cebolla"/>
    <n v="36"/>
    <n v="93"/>
    <n v="0.38709677419354838"/>
    <n v="57"/>
  </r>
  <r>
    <x v="412"/>
    <n v="13"/>
    <s v="Plato_8"/>
    <s v="Descripción del Plato_8"/>
    <n v="21"/>
    <n v="35"/>
    <n v="1"/>
    <d v="1899-12-30T00:12:00"/>
    <s v="Sin cebolla"/>
    <n v="14"/>
    <n v="35"/>
    <n v="0.4"/>
    <n v="21"/>
  </r>
  <r>
    <x v="413"/>
    <n v="14"/>
    <s v="Plato_11"/>
    <s v="Descripción del Plato_11"/>
    <n v="20"/>
    <n v="33"/>
    <n v="1"/>
    <d v="1899-12-30T00:38:00"/>
    <s v="Ninguna"/>
    <n v="13"/>
    <n v="33"/>
    <n v="0.39393939393939392"/>
    <n v="20"/>
  </r>
  <r>
    <x v="414"/>
    <n v="14"/>
    <s v="Plato_6"/>
    <s v="Descripción del Plato_6"/>
    <n v="16"/>
    <n v="27"/>
    <n v="2"/>
    <d v="1899-12-30T00:32:00"/>
    <s v="Ninguna"/>
    <n v="22"/>
    <n v="54"/>
    <n v="0.40740740740740738"/>
    <n v="32"/>
  </r>
  <r>
    <x v="414"/>
    <n v="14"/>
    <s v="Plato_18"/>
    <s v="Descripción del Plato_18"/>
    <n v="20"/>
    <n v="34"/>
    <n v="2"/>
    <d v="1899-12-30T00:16:00"/>
    <s v="Sin cebolla"/>
    <n v="28"/>
    <n v="68"/>
    <n v="0.41176470588235292"/>
    <n v="40"/>
  </r>
  <r>
    <x v="414"/>
    <n v="14"/>
    <s v="Plato_19"/>
    <s v="Descripción del Plato_19"/>
    <n v="22"/>
    <n v="36"/>
    <n v="1"/>
    <d v="1899-12-30T00:39:00"/>
    <s v="Ninguna"/>
    <n v="14"/>
    <n v="36"/>
    <n v="0.3888888888888889"/>
    <n v="22"/>
  </r>
  <r>
    <x v="415"/>
    <n v="20"/>
    <s v="Plato_1"/>
    <s v="Descripción del Plato_1"/>
    <n v="15"/>
    <n v="25"/>
    <n v="1"/>
    <d v="1899-12-30T00:09:00"/>
    <s v="Sin cebolla"/>
    <n v="10"/>
    <n v="25"/>
    <n v="0.4"/>
    <n v="15"/>
  </r>
  <r>
    <x v="416"/>
    <n v="7"/>
    <s v="Plato_9"/>
    <s v="Descripción del Plato_9"/>
    <n v="17"/>
    <n v="29"/>
    <n v="1"/>
    <d v="1899-12-30T00:23:00"/>
    <s v="Ninguna"/>
    <n v="12"/>
    <n v="29"/>
    <n v="0.41379310344827586"/>
    <n v="17"/>
  </r>
  <r>
    <x v="416"/>
    <n v="7"/>
    <s v="Plato_20"/>
    <s v="Descripción del Plato_20"/>
    <n v="25"/>
    <n v="40"/>
    <n v="1"/>
    <d v="1899-12-30T00:17:00"/>
    <s v="Ninguna"/>
    <n v="15"/>
    <n v="40"/>
    <n v="0.375"/>
    <n v="25"/>
  </r>
  <r>
    <x v="416"/>
    <n v="7"/>
    <s v="Plato_12"/>
    <s v="Descripción del Plato_12"/>
    <n v="11"/>
    <n v="19"/>
    <n v="1"/>
    <d v="1899-12-30T00:16:00"/>
    <s v="Sin cebolla"/>
    <n v="8"/>
    <n v="19"/>
    <n v="0.42105263157894735"/>
    <n v="11"/>
  </r>
  <r>
    <x v="416"/>
    <n v="7"/>
    <s v="Plato_6"/>
    <s v="Descripción del Plato_6"/>
    <n v="16"/>
    <n v="27"/>
    <n v="2"/>
    <d v="1899-12-30T00:34:00"/>
    <s v="Sin cebolla"/>
    <n v="22"/>
    <n v="54"/>
    <n v="0.40740740740740738"/>
    <n v="32"/>
  </r>
  <r>
    <x v="417"/>
    <n v="17"/>
    <s v="Plato_1"/>
    <s v="Descripción del Plato_1"/>
    <n v="15"/>
    <n v="25"/>
    <n v="1"/>
    <d v="1899-12-30T00:45:00"/>
    <s v="Ninguna"/>
    <n v="10"/>
    <n v="25"/>
    <n v="0.4"/>
    <n v="15"/>
  </r>
  <r>
    <x v="417"/>
    <n v="17"/>
    <s v="Plato_17"/>
    <s v="Descripción del Plato_17"/>
    <n v="19"/>
    <n v="31"/>
    <n v="3"/>
    <d v="1899-12-30T00:55:00"/>
    <s v="Sin cebolla"/>
    <n v="36"/>
    <n v="93"/>
    <n v="0.38709677419354838"/>
    <n v="57"/>
  </r>
  <r>
    <x v="418"/>
    <n v="11"/>
    <s v="Plato_18"/>
    <s v="Descripción del Plato_18"/>
    <n v="20"/>
    <n v="34"/>
    <n v="1"/>
    <d v="1899-12-30T00:07:00"/>
    <s v="Sin cebolla"/>
    <n v="14"/>
    <n v="34"/>
    <n v="0.41176470588235292"/>
    <n v="20"/>
  </r>
  <r>
    <x v="418"/>
    <n v="11"/>
    <s v="Plato_11"/>
    <s v="Descripción del Plato_11"/>
    <n v="20"/>
    <n v="33"/>
    <n v="1"/>
    <d v="1899-12-30T00:57:00"/>
    <s v="Ninguna"/>
    <n v="13"/>
    <n v="33"/>
    <n v="0.39393939393939392"/>
    <n v="20"/>
  </r>
  <r>
    <x v="419"/>
    <n v="18"/>
    <s v="Plato_18"/>
    <s v="Descripción del Plato_18"/>
    <n v="20"/>
    <n v="34"/>
    <n v="2"/>
    <d v="1899-12-30T00:33:00"/>
    <s v="Ninguna"/>
    <n v="28"/>
    <n v="68"/>
    <n v="0.41176470588235292"/>
    <n v="40"/>
  </r>
  <r>
    <x v="419"/>
    <n v="18"/>
    <s v="Plato_3"/>
    <s v="Descripción del Plato_3"/>
    <n v="12"/>
    <n v="20"/>
    <n v="3"/>
    <d v="1899-12-30T00:10:00"/>
    <s v="Ninguna"/>
    <n v="24"/>
    <n v="60"/>
    <n v="0.4"/>
    <n v="36"/>
  </r>
  <r>
    <x v="419"/>
    <n v="18"/>
    <s v="Plato_1"/>
    <s v="Descripción del Plato_1"/>
    <n v="15"/>
    <n v="25"/>
    <n v="2"/>
    <d v="1899-12-30T00:28:00"/>
    <s v="Ninguna"/>
    <n v="20"/>
    <n v="50"/>
    <n v="0.4"/>
    <n v="30"/>
  </r>
  <r>
    <x v="419"/>
    <n v="18"/>
    <s v="Plato_15"/>
    <s v="Descripción del Plato_15"/>
    <n v="19"/>
    <n v="32"/>
    <n v="2"/>
    <d v="1899-12-30T00:34:00"/>
    <s v="Ninguna"/>
    <n v="26"/>
    <n v="64"/>
    <n v="0.40625"/>
    <n v="38"/>
  </r>
  <r>
    <x v="420"/>
    <n v="10"/>
    <s v="Plato_17"/>
    <s v="Descripción del Plato_17"/>
    <n v="19"/>
    <n v="31"/>
    <n v="1"/>
    <d v="1899-12-30T00:18:00"/>
    <s v="Sin cebolla"/>
    <n v="12"/>
    <n v="31"/>
    <n v="0.38709677419354838"/>
    <n v="19"/>
  </r>
  <r>
    <x v="420"/>
    <n v="10"/>
    <s v="Plato_4"/>
    <s v="Descripción del Plato_4"/>
    <n v="10"/>
    <n v="18"/>
    <n v="3"/>
    <d v="1899-12-30T00:53:00"/>
    <s v="Sin cebolla"/>
    <n v="24"/>
    <n v="54"/>
    <n v="0.44444444444444442"/>
    <n v="30"/>
  </r>
  <r>
    <x v="421"/>
    <n v="12"/>
    <s v="Plato_10"/>
    <s v="Descripción del Plato_10"/>
    <n v="15"/>
    <n v="26"/>
    <n v="2"/>
    <d v="1899-12-30T00:07:00"/>
    <s v="Sin cebolla"/>
    <n v="22"/>
    <n v="52"/>
    <n v="0.42307692307692307"/>
    <n v="30"/>
  </r>
  <r>
    <x v="421"/>
    <n v="12"/>
    <s v="Plato_19"/>
    <s v="Descripción del Plato_19"/>
    <n v="22"/>
    <n v="36"/>
    <n v="1"/>
    <d v="1899-12-30T00:27:00"/>
    <s v="Ninguna"/>
    <n v="14"/>
    <n v="36"/>
    <n v="0.3888888888888889"/>
    <n v="22"/>
  </r>
  <r>
    <x v="422"/>
    <n v="4"/>
    <s v="Plato_16"/>
    <s v="Descripción del Plato_16"/>
    <n v="16"/>
    <n v="28"/>
    <n v="2"/>
    <d v="1899-12-30T00:24:00"/>
    <s v="Ninguna"/>
    <n v="24"/>
    <n v="56"/>
    <n v="0.42857142857142855"/>
    <n v="32"/>
  </r>
  <r>
    <x v="422"/>
    <n v="4"/>
    <s v="Plato_15"/>
    <s v="Descripción del Plato_15"/>
    <n v="19"/>
    <n v="32"/>
    <n v="3"/>
    <d v="1899-12-30T00:07:00"/>
    <s v="Sin cebolla"/>
    <n v="39"/>
    <n v="96"/>
    <n v="0.40625"/>
    <n v="57"/>
  </r>
  <r>
    <x v="423"/>
    <n v="13"/>
    <s v="Plato_5"/>
    <s v="Descripción del Plato_5"/>
    <n v="13"/>
    <n v="22"/>
    <n v="3"/>
    <d v="1899-12-30T00:43:00"/>
    <s v="Ninguna"/>
    <n v="27"/>
    <n v="66"/>
    <n v="0.40909090909090912"/>
    <n v="39"/>
  </r>
  <r>
    <x v="423"/>
    <n v="13"/>
    <s v="Plato_6"/>
    <s v="Descripción del Plato_6"/>
    <n v="16"/>
    <n v="27"/>
    <n v="3"/>
    <d v="1899-12-30T00:45:00"/>
    <s v="Sin cebolla"/>
    <n v="33"/>
    <n v="81"/>
    <n v="0.40740740740740738"/>
    <n v="48"/>
  </r>
  <r>
    <x v="424"/>
    <n v="18"/>
    <s v="Plato_12"/>
    <s v="Descripción del Plato_12"/>
    <n v="11"/>
    <n v="19"/>
    <n v="1"/>
    <d v="1899-12-30T00:28:00"/>
    <s v="Sin cebolla"/>
    <n v="8"/>
    <n v="19"/>
    <n v="0.42105263157894735"/>
    <n v="11"/>
  </r>
  <r>
    <x v="425"/>
    <n v="5"/>
    <s v="Plato_11"/>
    <s v="Descripción del Plato_11"/>
    <n v="20"/>
    <n v="33"/>
    <n v="1"/>
    <d v="1899-12-30T00:08:00"/>
    <s v="Sin cebolla"/>
    <n v="13"/>
    <n v="33"/>
    <n v="0.39393939393939392"/>
    <n v="20"/>
  </r>
  <r>
    <x v="425"/>
    <n v="5"/>
    <s v="Plato_16"/>
    <s v="Descripción del Plato_16"/>
    <n v="16"/>
    <n v="28"/>
    <n v="2"/>
    <d v="1899-12-30T00:38:00"/>
    <s v="Sin cebolla"/>
    <n v="24"/>
    <n v="56"/>
    <n v="0.42857142857142855"/>
    <n v="32"/>
  </r>
  <r>
    <x v="425"/>
    <n v="5"/>
    <s v="Plato_1"/>
    <s v="Descripción del Plato_1"/>
    <n v="15"/>
    <n v="25"/>
    <n v="2"/>
    <d v="1899-12-30T00:23:00"/>
    <s v="Ninguna"/>
    <n v="20"/>
    <n v="50"/>
    <n v="0.4"/>
    <n v="30"/>
  </r>
  <r>
    <x v="425"/>
    <n v="5"/>
    <s v="Plato_19"/>
    <s v="Descripción del Plato_19"/>
    <n v="22"/>
    <n v="36"/>
    <n v="3"/>
    <d v="1899-12-30T00:47:00"/>
    <s v="Sin cebolla"/>
    <n v="42"/>
    <n v="108"/>
    <n v="0.3888888888888889"/>
    <n v="66"/>
  </r>
  <r>
    <x v="426"/>
    <n v="2"/>
    <s v="Plato_1"/>
    <s v="Descripción del Plato_1"/>
    <n v="15"/>
    <n v="25"/>
    <n v="3"/>
    <d v="1899-12-30T00:34:00"/>
    <s v="Sin cebolla"/>
    <n v="30"/>
    <n v="75"/>
    <n v="0.4"/>
    <n v="45"/>
  </r>
  <r>
    <x v="426"/>
    <n v="2"/>
    <s v="Plato_8"/>
    <s v="Descripción del Plato_8"/>
    <n v="21"/>
    <n v="35"/>
    <n v="2"/>
    <d v="1899-12-30T00:52:00"/>
    <s v="Ninguna"/>
    <n v="28"/>
    <n v="70"/>
    <n v="0.4"/>
    <n v="42"/>
  </r>
  <r>
    <x v="426"/>
    <n v="2"/>
    <s v="Plato_14"/>
    <s v="Descripción del Plato_14"/>
    <n v="14"/>
    <n v="23"/>
    <n v="1"/>
    <d v="1899-12-30T00:24:00"/>
    <s v="Sin cebolla"/>
    <n v="9"/>
    <n v="23"/>
    <n v="0.39130434782608697"/>
    <n v="14"/>
  </r>
  <r>
    <x v="426"/>
    <n v="2"/>
    <s v="Plato_12"/>
    <s v="Descripción del Plato_12"/>
    <n v="11"/>
    <n v="19"/>
    <n v="2"/>
    <d v="1899-12-30T00:56:00"/>
    <s v="Ninguna"/>
    <n v="16"/>
    <n v="38"/>
    <n v="0.42105263157894735"/>
    <n v="22"/>
  </r>
  <r>
    <x v="427"/>
    <n v="7"/>
    <s v="Plato_20"/>
    <s v="Descripción del Plato_20"/>
    <n v="25"/>
    <n v="40"/>
    <n v="1"/>
    <d v="1899-12-30T00:38:00"/>
    <s v="Ninguna"/>
    <n v="15"/>
    <n v="40"/>
    <n v="0.375"/>
    <n v="25"/>
  </r>
  <r>
    <x v="427"/>
    <n v="7"/>
    <s v="Plato_14"/>
    <s v="Descripción del Plato_14"/>
    <n v="14"/>
    <n v="23"/>
    <n v="1"/>
    <d v="1899-12-30T00:46:00"/>
    <s v="Ninguna"/>
    <n v="9"/>
    <n v="23"/>
    <n v="0.39130434782608697"/>
    <n v="14"/>
  </r>
  <r>
    <x v="427"/>
    <n v="7"/>
    <s v="Plato_1"/>
    <s v="Descripción del Plato_1"/>
    <n v="15"/>
    <n v="25"/>
    <n v="2"/>
    <d v="1899-12-30T00:48:00"/>
    <s v="Ninguna"/>
    <n v="20"/>
    <n v="50"/>
    <n v="0.4"/>
    <n v="30"/>
  </r>
  <r>
    <x v="427"/>
    <n v="7"/>
    <s v="Plato_17"/>
    <s v="Descripción del Plato_17"/>
    <n v="19"/>
    <n v="31"/>
    <n v="2"/>
    <d v="1899-12-30T00:47:00"/>
    <s v="Ninguna"/>
    <n v="24"/>
    <n v="62"/>
    <n v="0.38709677419354838"/>
    <n v="38"/>
  </r>
  <r>
    <x v="428"/>
    <n v="8"/>
    <s v="Plato_10"/>
    <s v="Descripción del Plato_10"/>
    <n v="15"/>
    <n v="26"/>
    <n v="3"/>
    <d v="1899-12-30T00:27:00"/>
    <s v="Ninguna"/>
    <n v="33"/>
    <n v="78"/>
    <n v="0.42307692307692307"/>
    <n v="45"/>
  </r>
  <r>
    <x v="429"/>
    <n v="7"/>
    <s v="Plato_1"/>
    <s v="Descripción del Plato_1"/>
    <n v="15"/>
    <n v="25"/>
    <n v="1"/>
    <d v="1899-12-30T00:49:00"/>
    <s v="Ninguna"/>
    <n v="10"/>
    <n v="25"/>
    <n v="0.4"/>
    <n v="15"/>
  </r>
  <r>
    <x v="430"/>
    <n v="15"/>
    <s v="Plato_2"/>
    <s v="Descripción del Plato_2"/>
    <n v="18"/>
    <n v="30"/>
    <n v="2"/>
    <d v="1899-12-30T00:20:00"/>
    <s v="Ninguna"/>
    <n v="24"/>
    <n v="60"/>
    <n v="0.4"/>
    <n v="36"/>
  </r>
  <r>
    <x v="431"/>
    <n v="10"/>
    <s v="Plato_3"/>
    <s v="Descripción del Plato_3"/>
    <n v="12"/>
    <n v="20"/>
    <n v="3"/>
    <d v="1899-12-30T00:16:00"/>
    <s v="Sin cebolla"/>
    <n v="24"/>
    <n v="60"/>
    <n v="0.4"/>
    <n v="36"/>
  </r>
  <r>
    <x v="431"/>
    <n v="10"/>
    <s v="Plato_13"/>
    <s v="Descripción del Plato_13"/>
    <n v="13"/>
    <n v="21"/>
    <n v="1"/>
    <d v="1899-12-30T00:27:00"/>
    <s v="Ninguna"/>
    <n v="8"/>
    <n v="21"/>
    <n v="0.38095238095238093"/>
    <n v="13"/>
  </r>
  <r>
    <x v="431"/>
    <n v="10"/>
    <s v="Plato_16"/>
    <s v="Descripción del Plato_16"/>
    <n v="16"/>
    <n v="28"/>
    <n v="1"/>
    <d v="1899-12-30T00:31:00"/>
    <s v="Ninguna"/>
    <n v="12"/>
    <n v="28"/>
    <n v="0.42857142857142855"/>
    <n v="16"/>
  </r>
  <r>
    <x v="432"/>
    <n v="10"/>
    <s v="Plato_2"/>
    <s v="Descripción del Plato_2"/>
    <n v="18"/>
    <n v="30"/>
    <n v="1"/>
    <d v="1899-12-30T00:56:00"/>
    <s v="Sin cebolla"/>
    <n v="12"/>
    <n v="30"/>
    <n v="0.4"/>
    <n v="18"/>
  </r>
  <r>
    <x v="432"/>
    <n v="10"/>
    <s v="Plato_7"/>
    <s v="Descripción del Plato_7"/>
    <n v="14"/>
    <n v="24"/>
    <n v="3"/>
    <d v="1899-12-30T00:18:00"/>
    <s v="Ninguna"/>
    <n v="30"/>
    <n v="72"/>
    <n v="0.41666666666666669"/>
    <n v="42"/>
  </r>
  <r>
    <x v="433"/>
    <n v="15"/>
    <s v="Plato_10"/>
    <s v="Descripción del Plato_10"/>
    <n v="15"/>
    <n v="26"/>
    <n v="2"/>
    <d v="1899-12-30T00:26:00"/>
    <s v="Ninguna"/>
    <n v="22"/>
    <n v="52"/>
    <n v="0.42307692307692307"/>
    <n v="30"/>
  </r>
  <r>
    <x v="433"/>
    <n v="15"/>
    <s v="Plato_5"/>
    <s v="Descripción del Plato_5"/>
    <n v="13"/>
    <n v="22"/>
    <n v="2"/>
    <d v="1899-12-30T00:32:00"/>
    <s v="Sin cebolla"/>
    <n v="18"/>
    <n v="44"/>
    <n v="0.40909090909090912"/>
    <n v="26"/>
  </r>
  <r>
    <x v="434"/>
    <n v="17"/>
    <s v="Plato_10"/>
    <s v="Descripción del Plato_10"/>
    <n v="15"/>
    <n v="26"/>
    <n v="2"/>
    <d v="1899-12-30T00:14:00"/>
    <s v="Ninguna"/>
    <n v="22"/>
    <n v="52"/>
    <n v="0.42307692307692307"/>
    <n v="30"/>
  </r>
  <r>
    <x v="434"/>
    <n v="17"/>
    <s v="Plato_13"/>
    <s v="Descripción del Plato_13"/>
    <n v="13"/>
    <n v="21"/>
    <n v="2"/>
    <d v="1899-12-30T00:42:00"/>
    <s v="Ninguna"/>
    <n v="16"/>
    <n v="42"/>
    <n v="0.38095238095238093"/>
    <n v="26"/>
  </r>
  <r>
    <x v="434"/>
    <n v="17"/>
    <s v="Plato_2"/>
    <s v="Descripción del Plato_2"/>
    <n v="18"/>
    <n v="30"/>
    <n v="2"/>
    <d v="1899-12-30T00:55:00"/>
    <s v="Sin cebolla"/>
    <n v="24"/>
    <n v="60"/>
    <n v="0.4"/>
    <n v="36"/>
  </r>
  <r>
    <x v="435"/>
    <n v="10"/>
    <s v="Plato_16"/>
    <s v="Descripción del Plato_16"/>
    <n v="16"/>
    <n v="28"/>
    <n v="2"/>
    <d v="1899-12-30T00:45:00"/>
    <s v="Sin cebolla"/>
    <n v="24"/>
    <n v="56"/>
    <n v="0.42857142857142855"/>
    <n v="32"/>
  </r>
  <r>
    <x v="436"/>
    <n v="16"/>
    <s v="Plato_8"/>
    <s v="Descripción del Plato_8"/>
    <n v="21"/>
    <n v="35"/>
    <n v="2"/>
    <d v="1899-12-30T00:51:00"/>
    <s v="Sin cebolla"/>
    <n v="28"/>
    <n v="70"/>
    <n v="0.4"/>
    <n v="42"/>
  </r>
  <r>
    <x v="437"/>
    <n v="2"/>
    <s v="Plato_11"/>
    <s v="Descripción del Plato_11"/>
    <n v="20"/>
    <n v="33"/>
    <n v="1"/>
    <d v="1899-12-30T00:51:00"/>
    <s v="Sin cebolla"/>
    <n v="13"/>
    <n v="33"/>
    <n v="0.39393939393939392"/>
    <n v="20"/>
  </r>
  <r>
    <x v="438"/>
    <n v="15"/>
    <s v="Plato_11"/>
    <s v="Descripción del Plato_11"/>
    <n v="20"/>
    <n v="33"/>
    <n v="3"/>
    <d v="1899-12-30T00:35:00"/>
    <s v="Ninguna"/>
    <n v="39"/>
    <n v="99"/>
    <n v="0.39393939393939392"/>
    <n v="60"/>
  </r>
  <r>
    <x v="438"/>
    <n v="15"/>
    <s v="Plato_10"/>
    <s v="Descripción del Plato_10"/>
    <n v="15"/>
    <n v="26"/>
    <n v="3"/>
    <d v="1899-12-30T00:29:00"/>
    <s v="Sin cebolla"/>
    <n v="33"/>
    <n v="78"/>
    <n v="0.42307692307692307"/>
    <n v="45"/>
  </r>
  <r>
    <x v="439"/>
    <n v="13"/>
    <s v="Plato_14"/>
    <s v="Descripción del Plato_14"/>
    <n v="14"/>
    <n v="23"/>
    <n v="2"/>
    <d v="1899-12-30T00:36:00"/>
    <s v="Ninguna"/>
    <n v="18"/>
    <n v="46"/>
    <n v="0.39130434782608697"/>
    <n v="28"/>
  </r>
  <r>
    <x v="439"/>
    <n v="13"/>
    <s v="Plato_12"/>
    <s v="Descripción del Plato_12"/>
    <n v="11"/>
    <n v="19"/>
    <n v="2"/>
    <d v="1899-12-30T00:09:00"/>
    <s v="Ninguna"/>
    <n v="16"/>
    <n v="38"/>
    <n v="0.42105263157894735"/>
    <n v="22"/>
  </r>
  <r>
    <x v="440"/>
    <n v="13"/>
    <s v="Plato_8"/>
    <s v="Descripción del Plato_8"/>
    <n v="21"/>
    <n v="35"/>
    <n v="3"/>
    <d v="1899-12-30T00:54:00"/>
    <s v="Ninguna"/>
    <n v="42"/>
    <n v="105"/>
    <n v="0.4"/>
    <n v="63"/>
  </r>
  <r>
    <x v="440"/>
    <n v="13"/>
    <s v="Plato_10"/>
    <s v="Descripción del Plato_10"/>
    <n v="15"/>
    <n v="26"/>
    <n v="3"/>
    <d v="1899-12-30T00:36:00"/>
    <s v="Sin cebolla"/>
    <n v="33"/>
    <n v="78"/>
    <n v="0.42307692307692307"/>
    <n v="45"/>
  </r>
  <r>
    <x v="441"/>
    <n v="15"/>
    <s v="Plato_18"/>
    <s v="Descripción del Plato_18"/>
    <n v="20"/>
    <n v="34"/>
    <n v="3"/>
    <d v="1899-12-30T00:29:00"/>
    <s v="Sin cebolla"/>
    <n v="42"/>
    <n v="102"/>
    <n v="0.41176470588235292"/>
    <n v="60"/>
  </r>
  <r>
    <x v="441"/>
    <n v="15"/>
    <s v="Plato_1"/>
    <s v="Descripción del Plato_1"/>
    <n v="15"/>
    <n v="25"/>
    <n v="1"/>
    <d v="1899-12-30T00:57:00"/>
    <s v="Ninguna"/>
    <n v="10"/>
    <n v="25"/>
    <n v="0.4"/>
    <n v="15"/>
  </r>
  <r>
    <x v="441"/>
    <n v="15"/>
    <s v="Plato_19"/>
    <s v="Descripción del Plato_19"/>
    <n v="22"/>
    <n v="36"/>
    <n v="3"/>
    <d v="1899-12-30T00:45:00"/>
    <s v="Ninguna"/>
    <n v="42"/>
    <n v="108"/>
    <n v="0.3888888888888889"/>
    <n v="66"/>
  </r>
  <r>
    <x v="442"/>
    <n v="4"/>
    <s v="Plato_14"/>
    <s v="Descripción del Plato_14"/>
    <n v="14"/>
    <n v="23"/>
    <n v="1"/>
    <d v="1899-12-30T00:30:00"/>
    <s v="Ninguna"/>
    <n v="9"/>
    <n v="23"/>
    <n v="0.39130434782608697"/>
    <n v="14"/>
  </r>
  <r>
    <x v="442"/>
    <n v="4"/>
    <s v="Plato_15"/>
    <s v="Descripción del Plato_15"/>
    <n v="19"/>
    <n v="32"/>
    <n v="1"/>
    <d v="1899-12-30T00:52:00"/>
    <s v="Ninguna"/>
    <n v="13"/>
    <n v="32"/>
    <n v="0.40625"/>
    <n v="19"/>
  </r>
  <r>
    <x v="442"/>
    <n v="4"/>
    <s v="Plato_10"/>
    <s v="Descripción del Plato_10"/>
    <n v="15"/>
    <n v="26"/>
    <n v="3"/>
    <d v="1899-12-30T00:55:00"/>
    <s v="Ninguna"/>
    <n v="33"/>
    <n v="78"/>
    <n v="0.42307692307692307"/>
    <n v="45"/>
  </r>
  <r>
    <x v="442"/>
    <n v="4"/>
    <s v="Plato_16"/>
    <s v="Descripción del Plato_16"/>
    <n v="16"/>
    <n v="28"/>
    <n v="3"/>
    <d v="1899-12-30T00:18:00"/>
    <s v="Ninguna"/>
    <n v="36"/>
    <n v="84"/>
    <n v="0.42857142857142855"/>
    <n v="48"/>
  </r>
  <r>
    <x v="443"/>
    <n v="8"/>
    <s v="Plato_14"/>
    <s v="Descripción del Plato_14"/>
    <n v="14"/>
    <n v="23"/>
    <n v="1"/>
    <d v="1899-12-30T00:32:00"/>
    <s v="Sin cebolla"/>
    <n v="9"/>
    <n v="23"/>
    <n v="0.39130434782608697"/>
    <n v="14"/>
  </r>
  <r>
    <x v="443"/>
    <n v="8"/>
    <s v="Plato_7"/>
    <s v="Descripción del Plato_7"/>
    <n v="14"/>
    <n v="24"/>
    <n v="3"/>
    <d v="1899-12-30T00:49:00"/>
    <s v="Sin cebolla"/>
    <n v="30"/>
    <n v="72"/>
    <n v="0.41666666666666669"/>
    <n v="42"/>
  </r>
  <r>
    <x v="444"/>
    <n v="6"/>
    <s v="Plato_6"/>
    <s v="Descripción del Plato_6"/>
    <n v="16"/>
    <n v="27"/>
    <n v="3"/>
    <d v="1899-12-30T00:26:00"/>
    <s v="Ninguna"/>
    <n v="33"/>
    <n v="81"/>
    <n v="0.40740740740740738"/>
    <n v="48"/>
  </r>
  <r>
    <x v="445"/>
    <n v="12"/>
    <s v="Plato_13"/>
    <s v="Descripción del Plato_13"/>
    <n v="13"/>
    <n v="21"/>
    <n v="1"/>
    <d v="1899-12-30T00:08:00"/>
    <s v="Sin cebolla"/>
    <n v="8"/>
    <n v="21"/>
    <n v="0.38095238095238093"/>
    <n v="13"/>
  </r>
  <r>
    <x v="446"/>
    <n v="8"/>
    <s v="Plato_3"/>
    <s v="Descripción del Plato_3"/>
    <n v="12"/>
    <n v="20"/>
    <n v="2"/>
    <d v="1899-12-30T00:29:00"/>
    <s v="Sin cebolla"/>
    <n v="16"/>
    <n v="40"/>
    <n v="0.4"/>
    <n v="24"/>
  </r>
  <r>
    <x v="446"/>
    <n v="8"/>
    <s v="Plato_12"/>
    <s v="Descripción del Plato_12"/>
    <n v="11"/>
    <n v="19"/>
    <n v="3"/>
    <d v="1899-12-30T00:50:00"/>
    <s v="Sin cebolla"/>
    <n v="24"/>
    <n v="57"/>
    <n v="0.42105263157894735"/>
    <n v="33"/>
  </r>
  <r>
    <x v="446"/>
    <n v="8"/>
    <s v="Plato_16"/>
    <s v="Descripción del Plato_16"/>
    <n v="16"/>
    <n v="28"/>
    <n v="3"/>
    <d v="1899-12-30T00:07:00"/>
    <s v="Ninguna"/>
    <n v="36"/>
    <n v="84"/>
    <n v="0.42857142857142855"/>
    <n v="48"/>
  </r>
  <r>
    <x v="447"/>
    <n v="4"/>
    <s v="Plato_12"/>
    <s v="Descripción del Plato_12"/>
    <n v="11"/>
    <n v="19"/>
    <n v="2"/>
    <d v="1899-12-30T00:26:00"/>
    <s v="Sin cebolla"/>
    <n v="16"/>
    <n v="38"/>
    <n v="0.42105263157894735"/>
    <n v="22"/>
  </r>
  <r>
    <x v="447"/>
    <n v="4"/>
    <s v="Plato_11"/>
    <s v="Descripción del Plato_11"/>
    <n v="20"/>
    <n v="33"/>
    <n v="3"/>
    <d v="1899-12-30T00:40:00"/>
    <s v="Sin cebolla"/>
    <n v="39"/>
    <n v="99"/>
    <n v="0.39393939393939392"/>
    <n v="60"/>
  </r>
  <r>
    <x v="448"/>
    <n v="3"/>
    <s v="Plato_15"/>
    <s v="Descripción del Plato_15"/>
    <n v="19"/>
    <n v="32"/>
    <n v="2"/>
    <d v="1899-12-30T00:33:00"/>
    <s v="Sin cebolla"/>
    <n v="26"/>
    <n v="64"/>
    <n v="0.40625"/>
    <n v="38"/>
  </r>
  <r>
    <x v="449"/>
    <n v="9"/>
    <s v="Plato_4"/>
    <s v="Descripción del Plato_4"/>
    <n v="10"/>
    <n v="18"/>
    <n v="2"/>
    <d v="1899-12-30T00:13:00"/>
    <s v="Sin cebolla"/>
    <n v="16"/>
    <n v="36"/>
    <n v="0.44444444444444442"/>
    <n v="20"/>
  </r>
  <r>
    <x v="449"/>
    <n v="9"/>
    <s v="Plato_19"/>
    <s v="Descripción del Plato_19"/>
    <n v="22"/>
    <n v="36"/>
    <n v="1"/>
    <d v="1899-12-30T00:21:00"/>
    <s v="Ninguna"/>
    <n v="14"/>
    <n v="36"/>
    <n v="0.3888888888888889"/>
    <n v="22"/>
  </r>
  <r>
    <x v="450"/>
    <n v="3"/>
    <s v="Plato_8"/>
    <s v="Descripción del Plato_8"/>
    <n v="21"/>
    <n v="35"/>
    <n v="1"/>
    <d v="1899-12-30T00:23:00"/>
    <s v="Sin cebolla"/>
    <n v="14"/>
    <n v="35"/>
    <n v="0.4"/>
    <n v="21"/>
  </r>
  <r>
    <x v="450"/>
    <n v="3"/>
    <s v="Plato_14"/>
    <s v="Descripción del Plato_14"/>
    <n v="14"/>
    <n v="23"/>
    <n v="1"/>
    <d v="1899-12-30T00:41:00"/>
    <s v="Sin cebolla"/>
    <n v="9"/>
    <n v="23"/>
    <n v="0.39130434782608697"/>
    <n v="14"/>
  </r>
  <r>
    <x v="450"/>
    <n v="3"/>
    <s v="Plato_18"/>
    <s v="Descripción del Plato_18"/>
    <n v="20"/>
    <n v="34"/>
    <n v="1"/>
    <d v="1899-12-30T00:39:00"/>
    <s v="Ninguna"/>
    <n v="14"/>
    <n v="34"/>
    <n v="0.41176470588235292"/>
    <n v="20"/>
  </r>
  <r>
    <x v="451"/>
    <n v="9"/>
    <s v="Plato_17"/>
    <s v="Descripción del Plato_17"/>
    <n v="19"/>
    <n v="31"/>
    <n v="3"/>
    <d v="1899-12-30T00:53:00"/>
    <s v="Ninguna"/>
    <n v="36"/>
    <n v="93"/>
    <n v="0.38709677419354838"/>
    <n v="57"/>
  </r>
  <r>
    <x v="451"/>
    <n v="9"/>
    <s v="Plato_5"/>
    <s v="Descripción del Plato_5"/>
    <n v="13"/>
    <n v="22"/>
    <n v="2"/>
    <d v="1899-12-30T00:28:00"/>
    <s v="Ninguna"/>
    <n v="18"/>
    <n v="44"/>
    <n v="0.40909090909090912"/>
    <n v="26"/>
  </r>
  <r>
    <x v="451"/>
    <n v="9"/>
    <s v="Plato_13"/>
    <s v="Descripción del Plato_13"/>
    <n v="13"/>
    <n v="21"/>
    <n v="1"/>
    <d v="1899-12-30T00:42:00"/>
    <s v="Sin cebolla"/>
    <n v="8"/>
    <n v="21"/>
    <n v="0.38095238095238093"/>
    <n v="13"/>
  </r>
  <r>
    <x v="452"/>
    <n v="6"/>
    <s v="Plato_18"/>
    <s v="Descripción del Plato_18"/>
    <n v="20"/>
    <n v="34"/>
    <n v="1"/>
    <d v="1899-12-30T00:42:00"/>
    <s v="Ninguna"/>
    <n v="14"/>
    <n v="34"/>
    <n v="0.41176470588235292"/>
    <n v="20"/>
  </r>
  <r>
    <x v="452"/>
    <n v="6"/>
    <s v="Plato_15"/>
    <s v="Descripción del Plato_15"/>
    <n v="19"/>
    <n v="32"/>
    <n v="3"/>
    <d v="1899-12-30T00:58:00"/>
    <s v="Ninguna"/>
    <n v="39"/>
    <n v="96"/>
    <n v="0.40625"/>
    <n v="57"/>
  </r>
  <r>
    <x v="453"/>
    <n v="1"/>
    <s v="Plato_6"/>
    <s v="Descripción del Plato_6"/>
    <n v="16"/>
    <n v="27"/>
    <n v="2"/>
    <d v="1899-12-30T00:49:00"/>
    <s v="Ninguna"/>
    <n v="22"/>
    <n v="54"/>
    <n v="0.40740740740740738"/>
    <n v="32"/>
  </r>
  <r>
    <x v="453"/>
    <n v="1"/>
    <s v="Plato_12"/>
    <s v="Descripción del Plato_12"/>
    <n v="11"/>
    <n v="19"/>
    <n v="3"/>
    <d v="1899-12-30T00:18:00"/>
    <s v="Sin cebolla"/>
    <n v="24"/>
    <n v="57"/>
    <n v="0.42105263157894735"/>
    <n v="33"/>
  </r>
  <r>
    <x v="453"/>
    <n v="1"/>
    <s v="Plato_19"/>
    <s v="Descripción del Plato_19"/>
    <n v="22"/>
    <n v="36"/>
    <n v="2"/>
    <d v="1899-12-30T00:42:00"/>
    <s v="Sin cebolla"/>
    <n v="28"/>
    <n v="72"/>
    <n v="0.3888888888888889"/>
    <n v="44"/>
  </r>
  <r>
    <x v="453"/>
    <n v="1"/>
    <s v="Plato_1"/>
    <s v="Descripción del Plato_1"/>
    <n v="15"/>
    <n v="25"/>
    <n v="2"/>
    <d v="1899-12-30T00:44:00"/>
    <s v="Ninguna"/>
    <n v="20"/>
    <n v="50"/>
    <n v="0.4"/>
    <n v="30"/>
  </r>
  <r>
    <x v="454"/>
    <n v="12"/>
    <s v="Plato_7"/>
    <s v="Descripción del Plato_7"/>
    <n v="14"/>
    <n v="24"/>
    <n v="2"/>
    <d v="1899-12-30T00:11:00"/>
    <s v="Ninguna"/>
    <n v="20"/>
    <n v="48"/>
    <n v="0.41666666666666669"/>
    <n v="28"/>
  </r>
  <r>
    <x v="455"/>
    <n v="13"/>
    <s v="Plato_20"/>
    <s v="Descripción del Plato_20"/>
    <n v="25"/>
    <n v="40"/>
    <n v="2"/>
    <d v="1899-12-30T00:47:00"/>
    <s v="Sin cebolla"/>
    <n v="30"/>
    <n v="80"/>
    <n v="0.375"/>
    <n v="50"/>
  </r>
  <r>
    <x v="455"/>
    <n v="13"/>
    <s v="Plato_18"/>
    <s v="Descripción del Plato_18"/>
    <n v="20"/>
    <n v="34"/>
    <n v="2"/>
    <d v="1899-12-30T00:24:00"/>
    <s v="Ninguna"/>
    <n v="28"/>
    <n v="68"/>
    <n v="0.41176470588235292"/>
    <n v="40"/>
  </r>
  <r>
    <x v="456"/>
    <n v="18"/>
    <s v="Plato_11"/>
    <s v="Descripción del Plato_11"/>
    <n v="20"/>
    <n v="33"/>
    <n v="3"/>
    <d v="1899-12-30T00:43:00"/>
    <s v="Sin cebolla"/>
    <n v="39"/>
    <n v="99"/>
    <n v="0.39393939393939392"/>
    <n v="60"/>
  </r>
  <r>
    <x v="456"/>
    <n v="18"/>
    <s v="Plato_12"/>
    <s v="Descripción del Plato_12"/>
    <n v="11"/>
    <n v="19"/>
    <n v="2"/>
    <d v="1899-12-30T00:15:00"/>
    <s v="Sin cebolla"/>
    <n v="16"/>
    <n v="38"/>
    <n v="0.42105263157894735"/>
    <n v="22"/>
  </r>
  <r>
    <x v="457"/>
    <n v="4"/>
    <s v="Plato_16"/>
    <s v="Descripción del Plato_16"/>
    <n v="16"/>
    <n v="28"/>
    <n v="2"/>
    <d v="1899-12-30T00:11:00"/>
    <s v="Sin cebolla"/>
    <n v="24"/>
    <n v="56"/>
    <n v="0.42857142857142855"/>
    <n v="32"/>
  </r>
  <r>
    <x v="457"/>
    <n v="4"/>
    <s v="Plato_18"/>
    <s v="Descripción del Plato_18"/>
    <n v="20"/>
    <n v="34"/>
    <n v="3"/>
    <d v="1899-12-30T00:28:00"/>
    <s v="Ninguna"/>
    <n v="42"/>
    <n v="102"/>
    <n v="0.41176470588235292"/>
    <n v="60"/>
  </r>
  <r>
    <x v="457"/>
    <n v="4"/>
    <s v="Plato_11"/>
    <s v="Descripción del Plato_11"/>
    <n v="20"/>
    <n v="33"/>
    <n v="2"/>
    <d v="1899-12-30T00:06:00"/>
    <s v="Ninguna"/>
    <n v="26"/>
    <n v="66"/>
    <n v="0.39393939393939392"/>
    <n v="40"/>
  </r>
  <r>
    <x v="457"/>
    <n v="4"/>
    <s v="Plato_5"/>
    <s v="Descripción del Plato_5"/>
    <n v="13"/>
    <n v="22"/>
    <n v="2"/>
    <d v="1899-12-30T00:44:00"/>
    <s v="Ninguna"/>
    <n v="18"/>
    <n v="44"/>
    <n v="0.40909090909090912"/>
    <n v="26"/>
  </r>
  <r>
    <x v="458"/>
    <n v="20"/>
    <s v="Plato_16"/>
    <s v="Descripción del Plato_16"/>
    <n v="16"/>
    <n v="28"/>
    <n v="3"/>
    <d v="1899-12-30T00:30:00"/>
    <s v="Ninguna"/>
    <n v="36"/>
    <n v="84"/>
    <n v="0.42857142857142855"/>
    <n v="48"/>
  </r>
  <r>
    <x v="459"/>
    <n v="19"/>
    <s v="Plato_16"/>
    <s v="Descripción del Plato_16"/>
    <n v="16"/>
    <n v="28"/>
    <n v="1"/>
    <d v="1899-12-30T00:40:00"/>
    <s v="Sin cebolla"/>
    <n v="12"/>
    <n v="28"/>
    <n v="0.42857142857142855"/>
    <n v="16"/>
  </r>
  <r>
    <x v="459"/>
    <n v="19"/>
    <s v="Plato_10"/>
    <s v="Descripción del Plato_10"/>
    <n v="15"/>
    <n v="26"/>
    <n v="1"/>
    <d v="1899-12-30T00:08:00"/>
    <s v="Sin cebolla"/>
    <n v="11"/>
    <n v="26"/>
    <n v="0.42307692307692307"/>
    <n v="15"/>
  </r>
  <r>
    <x v="459"/>
    <n v="19"/>
    <s v="Plato_1"/>
    <s v="Descripción del Plato_1"/>
    <n v="15"/>
    <n v="25"/>
    <n v="2"/>
    <d v="1899-12-30T00:43:00"/>
    <s v="Ninguna"/>
    <n v="20"/>
    <n v="50"/>
    <n v="0.4"/>
    <n v="30"/>
  </r>
  <r>
    <x v="459"/>
    <n v="19"/>
    <s v="Plato_7"/>
    <s v="Descripción del Plato_7"/>
    <n v="14"/>
    <n v="24"/>
    <n v="3"/>
    <d v="1899-12-30T00:33:00"/>
    <s v="Ninguna"/>
    <n v="30"/>
    <n v="72"/>
    <n v="0.41666666666666669"/>
    <n v="42"/>
  </r>
  <r>
    <x v="460"/>
    <n v="4"/>
    <s v="Plato_8"/>
    <s v="Descripción del Plato_8"/>
    <n v="21"/>
    <n v="35"/>
    <n v="2"/>
    <d v="1899-12-30T00:38:00"/>
    <s v="Sin cebolla"/>
    <n v="28"/>
    <n v="70"/>
    <n v="0.4"/>
    <n v="42"/>
  </r>
  <r>
    <x v="460"/>
    <n v="4"/>
    <s v="Plato_9"/>
    <s v="Descripción del Plato_9"/>
    <n v="17"/>
    <n v="29"/>
    <n v="1"/>
    <d v="1899-12-30T00:28:00"/>
    <s v="Ninguna"/>
    <n v="12"/>
    <n v="29"/>
    <n v="0.41379310344827586"/>
    <n v="17"/>
  </r>
  <r>
    <x v="461"/>
    <n v="9"/>
    <s v="Plato_11"/>
    <s v="Descripción del Plato_11"/>
    <n v="20"/>
    <n v="33"/>
    <n v="3"/>
    <d v="1899-12-30T00:11:00"/>
    <s v="Ninguna"/>
    <n v="39"/>
    <n v="99"/>
    <n v="0.39393939393939392"/>
    <n v="60"/>
  </r>
  <r>
    <x v="462"/>
    <n v="7"/>
    <s v="Plato_17"/>
    <s v="Descripción del Plato_17"/>
    <n v="19"/>
    <n v="31"/>
    <n v="3"/>
    <d v="1899-12-30T00:14:00"/>
    <s v="Sin cebolla"/>
    <n v="36"/>
    <n v="93"/>
    <n v="0.38709677419354838"/>
    <n v="57"/>
  </r>
  <r>
    <x v="463"/>
    <n v="16"/>
    <s v="Plato_10"/>
    <s v="Descripción del Plato_10"/>
    <n v="15"/>
    <n v="26"/>
    <n v="3"/>
    <d v="1899-12-30T00:50:00"/>
    <s v="Sin cebolla"/>
    <n v="33"/>
    <n v="78"/>
    <n v="0.42307692307692307"/>
    <n v="45"/>
  </r>
  <r>
    <x v="463"/>
    <n v="16"/>
    <s v="Plato_6"/>
    <s v="Descripción del Plato_6"/>
    <n v="16"/>
    <n v="27"/>
    <n v="2"/>
    <d v="1899-12-30T00:24:00"/>
    <s v="Ninguna"/>
    <n v="22"/>
    <n v="54"/>
    <n v="0.40740740740740738"/>
    <n v="32"/>
  </r>
  <r>
    <x v="463"/>
    <n v="16"/>
    <s v="Plato_5"/>
    <s v="Descripción del Plato_5"/>
    <n v="13"/>
    <n v="22"/>
    <n v="1"/>
    <d v="1899-12-30T00:10:00"/>
    <s v="Ninguna"/>
    <n v="9"/>
    <n v="22"/>
    <n v="0.40909090909090912"/>
    <n v="13"/>
  </r>
  <r>
    <x v="464"/>
    <n v="4"/>
    <s v="Plato_1"/>
    <s v="Descripción del Plato_1"/>
    <n v="15"/>
    <n v="25"/>
    <n v="3"/>
    <d v="1899-12-30T00:37:00"/>
    <s v="Ninguna"/>
    <n v="30"/>
    <n v="75"/>
    <n v="0.4"/>
    <n v="45"/>
  </r>
  <r>
    <x v="464"/>
    <n v="4"/>
    <s v="Plato_14"/>
    <s v="Descripción del Plato_14"/>
    <n v="14"/>
    <n v="23"/>
    <n v="2"/>
    <d v="1899-12-30T00:23:00"/>
    <s v="Sin cebolla"/>
    <n v="18"/>
    <n v="46"/>
    <n v="0.39130434782608697"/>
    <n v="28"/>
  </r>
  <r>
    <x v="465"/>
    <n v="4"/>
    <s v="Plato_5"/>
    <s v="Descripción del Plato_5"/>
    <n v="13"/>
    <n v="22"/>
    <n v="1"/>
    <d v="1899-12-30T00:50:00"/>
    <s v="Sin cebolla"/>
    <n v="9"/>
    <n v="22"/>
    <n v="0.40909090909090912"/>
    <n v="13"/>
  </r>
  <r>
    <x v="465"/>
    <n v="4"/>
    <s v="Plato_2"/>
    <s v="Descripción del Plato_2"/>
    <n v="18"/>
    <n v="30"/>
    <n v="3"/>
    <d v="1899-12-30T00:52:00"/>
    <s v="Ninguna"/>
    <n v="36"/>
    <n v="90"/>
    <n v="0.4"/>
    <n v="54"/>
  </r>
  <r>
    <x v="465"/>
    <n v="4"/>
    <s v="Plato_16"/>
    <s v="Descripción del Plato_16"/>
    <n v="16"/>
    <n v="28"/>
    <n v="1"/>
    <d v="1899-12-30T00:43:00"/>
    <s v="Ninguna"/>
    <n v="12"/>
    <n v="28"/>
    <n v="0.42857142857142855"/>
    <n v="16"/>
  </r>
  <r>
    <x v="466"/>
    <n v="15"/>
    <s v="Plato_11"/>
    <s v="Descripción del Plato_11"/>
    <n v="20"/>
    <n v="33"/>
    <n v="3"/>
    <d v="1899-12-30T00:13:00"/>
    <s v="Ninguna"/>
    <n v="39"/>
    <n v="99"/>
    <n v="0.39393939393939392"/>
    <n v="60"/>
  </r>
  <r>
    <x v="466"/>
    <n v="15"/>
    <s v="Plato_5"/>
    <s v="Descripción del Plato_5"/>
    <n v="13"/>
    <n v="22"/>
    <n v="2"/>
    <d v="1899-12-30T00:59:00"/>
    <s v="Ninguna"/>
    <n v="18"/>
    <n v="44"/>
    <n v="0.40909090909090912"/>
    <n v="26"/>
  </r>
  <r>
    <x v="467"/>
    <n v="14"/>
    <s v="Plato_12"/>
    <s v="Descripción del Plato_12"/>
    <n v="11"/>
    <n v="19"/>
    <n v="2"/>
    <d v="1899-12-30T00:38:00"/>
    <s v="Sin cebolla"/>
    <n v="16"/>
    <n v="38"/>
    <n v="0.42105263157894735"/>
    <n v="22"/>
  </r>
  <r>
    <x v="467"/>
    <n v="14"/>
    <s v="Plato_3"/>
    <s v="Descripción del Plato_3"/>
    <n v="12"/>
    <n v="20"/>
    <n v="2"/>
    <d v="1899-12-30T00:16:00"/>
    <s v="Sin cebolla"/>
    <n v="16"/>
    <n v="40"/>
    <n v="0.4"/>
    <n v="24"/>
  </r>
  <r>
    <x v="467"/>
    <n v="14"/>
    <s v="Plato_16"/>
    <s v="Descripción del Plato_16"/>
    <n v="16"/>
    <n v="28"/>
    <n v="1"/>
    <d v="1899-12-30T00:09:00"/>
    <s v="Sin cebolla"/>
    <n v="12"/>
    <n v="28"/>
    <n v="0.42857142857142855"/>
    <n v="16"/>
  </r>
  <r>
    <x v="468"/>
    <n v="1"/>
    <s v="Plato_8"/>
    <s v="Descripción del Plato_8"/>
    <n v="21"/>
    <n v="35"/>
    <n v="3"/>
    <d v="1899-12-30T00:22:00"/>
    <s v="Sin cebolla"/>
    <n v="42"/>
    <n v="105"/>
    <n v="0.4"/>
    <n v="63"/>
  </r>
  <r>
    <x v="468"/>
    <n v="1"/>
    <s v="Plato_15"/>
    <s v="Descripción del Plato_15"/>
    <n v="19"/>
    <n v="32"/>
    <n v="1"/>
    <d v="1899-12-30T00:44:00"/>
    <s v="Ninguna"/>
    <n v="13"/>
    <n v="32"/>
    <n v="0.40625"/>
    <n v="19"/>
  </r>
  <r>
    <x v="469"/>
    <n v="17"/>
    <s v="Plato_7"/>
    <s v="Descripción del Plato_7"/>
    <n v="14"/>
    <n v="24"/>
    <n v="1"/>
    <d v="1899-12-30T00:44:00"/>
    <s v="Ninguna"/>
    <n v="10"/>
    <n v="24"/>
    <n v="0.41666666666666669"/>
    <n v="14"/>
  </r>
  <r>
    <x v="469"/>
    <n v="17"/>
    <s v="Plato_4"/>
    <s v="Descripción del Plato_4"/>
    <n v="10"/>
    <n v="18"/>
    <n v="3"/>
    <d v="1899-12-30T00:28:00"/>
    <s v="Ninguna"/>
    <n v="24"/>
    <n v="54"/>
    <n v="0.44444444444444442"/>
    <n v="30"/>
  </r>
  <r>
    <x v="470"/>
    <n v="7"/>
    <s v="Plato_8"/>
    <s v="Descripción del Plato_8"/>
    <n v="21"/>
    <n v="35"/>
    <n v="3"/>
    <d v="1899-12-30T00:57:00"/>
    <s v="Ninguna"/>
    <n v="42"/>
    <n v="105"/>
    <n v="0.4"/>
    <n v="63"/>
  </r>
  <r>
    <x v="471"/>
    <n v="20"/>
    <s v="Plato_8"/>
    <s v="Descripción del Plato_8"/>
    <n v="21"/>
    <n v="35"/>
    <n v="2"/>
    <d v="1899-12-30T00:42:00"/>
    <s v="Ninguna"/>
    <n v="28"/>
    <n v="70"/>
    <n v="0.4"/>
    <n v="42"/>
  </r>
  <r>
    <x v="471"/>
    <n v="20"/>
    <s v="Plato_5"/>
    <s v="Descripción del Plato_5"/>
    <n v="13"/>
    <n v="22"/>
    <n v="2"/>
    <d v="1899-12-30T00:31:00"/>
    <s v="Sin cebolla"/>
    <n v="18"/>
    <n v="44"/>
    <n v="0.40909090909090912"/>
    <n v="26"/>
  </r>
  <r>
    <x v="472"/>
    <n v="13"/>
    <s v="Plato_5"/>
    <s v="Descripción del Plato_5"/>
    <n v="13"/>
    <n v="22"/>
    <n v="2"/>
    <d v="1899-12-30T00:51:00"/>
    <s v="Sin cebolla"/>
    <n v="18"/>
    <n v="44"/>
    <n v="0.40909090909090912"/>
    <n v="26"/>
  </r>
  <r>
    <x v="472"/>
    <n v="13"/>
    <s v="Plato_8"/>
    <s v="Descripción del Plato_8"/>
    <n v="21"/>
    <n v="35"/>
    <n v="1"/>
    <d v="1899-12-30T00:10:00"/>
    <s v="Ninguna"/>
    <n v="14"/>
    <n v="35"/>
    <n v="0.4"/>
    <n v="21"/>
  </r>
  <r>
    <x v="473"/>
    <n v="2"/>
    <s v="Plato_18"/>
    <s v="Descripción del Plato_18"/>
    <n v="20"/>
    <n v="34"/>
    <n v="1"/>
    <d v="1899-12-30T00:55:00"/>
    <s v="Sin cebolla"/>
    <n v="14"/>
    <n v="34"/>
    <n v="0.41176470588235292"/>
    <n v="20"/>
  </r>
  <r>
    <x v="473"/>
    <n v="2"/>
    <s v="Plato_9"/>
    <s v="Descripción del Plato_9"/>
    <n v="17"/>
    <n v="29"/>
    <n v="1"/>
    <d v="1899-12-30T00:37:00"/>
    <s v="Ninguna"/>
    <n v="12"/>
    <n v="29"/>
    <n v="0.41379310344827586"/>
    <n v="17"/>
  </r>
  <r>
    <x v="473"/>
    <n v="2"/>
    <s v="Plato_17"/>
    <s v="Descripción del Plato_17"/>
    <n v="19"/>
    <n v="31"/>
    <n v="1"/>
    <d v="1899-12-30T00:34:00"/>
    <s v="Sin cebolla"/>
    <n v="12"/>
    <n v="31"/>
    <n v="0.38709677419354838"/>
    <n v="19"/>
  </r>
  <r>
    <x v="473"/>
    <n v="2"/>
    <s v="Plato_16"/>
    <s v="Descripción del Plato_16"/>
    <n v="16"/>
    <n v="28"/>
    <n v="3"/>
    <d v="1899-12-30T00:35:00"/>
    <s v="Ninguna"/>
    <n v="36"/>
    <n v="84"/>
    <n v="0.42857142857142855"/>
    <n v="48"/>
  </r>
  <r>
    <x v="474"/>
    <n v="18"/>
    <s v="Plato_7"/>
    <s v="Descripción del Plato_7"/>
    <n v="14"/>
    <n v="24"/>
    <n v="3"/>
    <d v="1899-12-30T00:21:00"/>
    <s v="Sin cebolla"/>
    <n v="30"/>
    <n v="72"/>
    <n v="0.41666666666666669"/>
    <n v="42"/>
  </r>
  <r>
    <x v="474"/>
    <n v="18"/>
    <s v="Plato_18"/>
    <s v="Descripción del Plato_18"/>
    <n v="20"/>
    <n v="34"/>
    <n v="3"/>
    <d v="1899-12-30T00:14:00"/>
    <s v="Sin cebolla"/>
    <n v="42"/>
    <n v="102"/>
    <n v="0.41176470588235292"/>
    <n v="60"/>
  </r>
  <r>
    <x v="475"/>
    <n v="13"/>
    <s v="Plato_7"/>
    <s v="Descripción del Plato_7"/>
    <n v="14"/>
    <n v="24"/>
    <n v="2"/>
    <d v="1899-12-30T00:55:00"/>
    <s v="Sin cebolla"/>
    <n v="20"/>
    <n v="48"/>
    <n v="0.41666666666666669"/>
    <n v="28"/>
  </r>
  <r>
    <x v="475"/>
    <n v="13"/>
    <s v="Plato_18"/>
    <s v="Descripción del Plato_18"/>
    <n v="20"/>
    <n v="34"/>
    <n v="1"/>
    <d v="1899-12-30T00:34:00"/>
    <s v="Ninguna"/>
    <n v="14"/>
    <n v="34"/>
    <n v="0.41176470588235292"/>
    <n v="20"/>
  </r>
  <r>
    <x v="475"/>
    <n v="13"/>
    <s v="Plato_15"/>
    <s v="Descripción del Plato_15"/>
    <n v="19"/>
    <n v="32"/>
    <n v="3"/>
    <d v="1899-12-30T00:05:00"/>
    <s v="Sin cebolla"/>
    <n v="39"/>
    <n v="96"/>
    <n v="0.40625"/>
    <n v="57"/>
  </r>
  <r>
    <x v="475"/>
    <n v="13"/>
    <s v="Plato_20"/>
    <s v="Descripción del Plato_20"/>
    <n v="25"/>
    <n v="40"/>
    <n v="1"/>
    <d v="1899-12-30T00:21:00"/>
    <s v="Ninguna"/>
    <n v="15"/>
    <n v="40"/>
    <n v="0.375"/>
    <n v="25"/>
  </r>
  <r>
    <x v="476"/>
    <n v="8"/>
    <s v="Plato_18"/>
    <s v="Descripción del Plato_18"/>
    <n v="20"/>
    <n v="34"/>
    <n v="2"/>
    <d v="1899-12-30T00:34:00"/>
    <s v="Sin cebolla"/>
    <n v="28"/>
    <n v="68"/>
    <n v="0.41176470588235292"/>
    <n v="40"/>
  </r>
  <r>
    <x v="476"/>
    <n v="8"/>
    <s v="Plato_14"/>
    <s v="Descripción del Plato_14"/>
    <n v="14"/>
    <n v="23"/>
    <n v="2"/>
    <d v="1899-12-30T00:13:00"/>
    <s v="Sin cebolla"/>
    <n v="18"/>
    <n v="46"/>
    <n v="0.39130434782608697"/>
    <n v="28"/>
  </r>
  <r>
    <x v="476"/>
    <n v="8"/>
    <s v="Plato_7"/>
    <s v="Descripción del Plato_7"/>
    <n v="14"/>
    <n v="24"/>
    <n v="2"/>
    <d v="1899-12-30T00:47:00"/>
    <s v="Sin cebolla"/>
    <n v="20"/>
    <n v="48"/>
    <n v="0.41666666666666669"/>
    <n v="28"/>
  </r>
  <r>
    <x v="476"/>
    <n v="8"/>
    <s v="Plato_13"/>
    <s v="Descripción del Plato_13"/>
    <n v="13"/>
    <n v="21"/>
    <n v="2"/>
    <d v="1899-12-30T00:21:00"/>
    <s v="Ninguna"/>
    <n v="16"/>
    <n v="42"/>
    <n v="0.38095238095238093"/>
    <n v="26"/>
  </r>
  <r>
    <x v="477"/>
    <n v="7"/>
    <s v="Plato_2"/>
    <s v="Descripción del Plato_2"/>
    <n v="18"/>
    <n v="30"/>
    <n v="2"/>
    <d v="1899-12-30T00:54:00"/>
    <s v="Sin cebolla"/>
    <n v="24"/>
    <n v="60"/>
    <n v="0.4"/>
    <n v="36"/>
  </r>
  <r>
    <x v="477"/>
    <n v="7"/>
    <s v="Plato_9"/>
    <s v="Descripción del Plato_9"/>
    <n v="17"/>
    <n v="29"/>
    <n v="2"/>
    <d v="1899-12-30T00:36:00"/>
    <s v="Sin cebolla"/>
    <n v="24"/>
    <n v="58"/>
    <n v="0.41379310344827586"/>
    <n v="34"/>
  </r>
  <r>
    <x v="478"/>
    <n v="1"/>
    <s v="Plato_4"/>
    <s v="Descripción del Plato_4"/>
    <n v="10"/>
    <n v="18"/>
    <n v="1"/>
    <d v="1899-12-30T00:45:00"/>
    <s v="Ninguna"/>
    <n v="8"/>
    <n v="18"/>
    <n v="0.44444444444444442"/>
    <n v="10"/>
  </r>
  <r>
    <x v="478"/>
    <n v="1"/>
    <s v="Plato_18"/>
    <s v="Descripción del Plato_18"/>
    <n v="20"/>
    <n v="34"/>
    <n v="1"/>
    <d v="1899-12-30T00:38:00"/>
    <s v="Sin cebolla"/>
    <n v="14"/>
    <n v="34"/>
    <n v="0.41176470588235292"/>
    <n v="20"/>
  </r>
  <r>
    <x v="479"/>
    <n v="1"/>
    <s v="Plato_8"/>
    <s v="Descripción del Plato_8"/>
    <n v="21"/>
    <n v="35"/>
    <n v="3"/>
    <d v="1899-12-30T00:57:00"/>
    <s v="Sin cebolla"/>
    <n v="42"/>
    <n v="105"/>
    <n v="0.4"/>
    <n v="63"/>
  </r>
  <r>
    <x v="479"/>
    <n v="1"/>
    <s v="Plato_6"/>
    <s v="Descripción del Plato_6"/>
    <n v="16"/>
    <n v="27"/>
    <n v="2"/>
    <d v="1899-12-30T00:08:00"/>
    <s v="Ninguna"/>
    <n v="22"/>
    <n v="54"/>
    <n v="0.40740740740740738"/>
    <n v="32"/>
  </r>
  <r>
    <x v="480"/>
    <n v="9"/>
    <s v="Plato_10"/>
    <s v="Descripción del Plato_10"/>
    <n v="15"/>
    <n v="26"/>
    <n v="2"/>
    <d v="1899-12-30T00:58:00"/>
    <s v="Sin cebolla"/>
    <n v="22"/>
    <n v="52"/>
    <n v="0.42307692307692307"/>
    <n v="30"/>
  </r>
  <r>
    <x v="481"/>
    <n v="9"/>
    <s v="Plato_13"/>
    <s v="Descripción del Plato_13"/>
    <n v="13"/>
    <n v="21"/>
    <n v="3"/>
    <d v="1899-12-30T00:21:00"/>
    <s v="Sin cebolla"/>
    <n v="24"/>
    <n v="63"/>
    <n v="0.38095238095238093"/>
    <n v="39"/>
  </r>
  <r>
    <x v="482"/>
    <n v="2"/>
    <s v="Plato_6"/>
    <s v="Descripción del Plato_6"/>
    <n v="16"/>
    <n v="27"/>
    <n v="3"/>
    <d v="1899-12-30T00:53:00"/>
    <s v="Ninguna"/>
    <n v="33"/>
    <n v="81"/>
    <n v="0.40740740740740738"/>
    <n v="48"/>
  </r>
  <r>
    <x v="483"/>
    <n v="18"/>
    <s v="Plato_1"/>
    <s v="Descripción del Plato_1"/>
    <n v="15"/>
    <n v="25"/>
    <n v="3"/>
    <d v="1899-12-30T00:34:00"/>
    <s v="Sin cebolla"/>
    <n v="30"/>
    <n v="75"/>
    <n v="0.4"/>
    <n v="45"/>
  </r>
  <r>
    <x v="484"/>
    <n v="6"/>
    <s v="Plato_7"/>
    <s v="Descripción del Plato_7"/>
    <n v="14"/>
    <n v="24"/>
    <n v="3"/>
    <d v="1899-12-30T00:23:00"/>
    <s v="Ninguna"/>
    <n v="30"/>
    <n v="72"/>
    <n v="0.41666666666666669"/>
    <n v="42"/>
  </r>
  <r>
    <x v="484"/>
    <n v="6"/>
    <s v="Plato_19"/>
    <s v="Descripción del Plato_19"/>
    <n v="22"/>
    <n v="36"/>
    <n v="2"/>
    <d v="1899-12-30T00:56:00"/>
    <s v="Ninguna"/>
    <n v="28"/>
    <n v="72"/>
    <n v="0.3888888888888889"/>
    <n v="44"/>
  </r>
  <r>
    <x v="485"/>
    <n v="15"/>
    <s v="Plato_19"/>
    <s v="Descripción del Plato_19"/>
    <n v="22"/>
    <n v="36"/>
    <n v="2"/>
    <d v="1899-12-30T00:07:00"/>
    <s v="Ninguna"/>
    <n v="28"/>
    <n v="72"/>
    <n v="0.3888888888888889"/>
    <n v="44"/>
  </r>
  <r>
    <x v="485"/>
    <n v="15"/>
    <s v="Plato_3"/>
    <s v="Descripción del Plato_3"/>
    <n v="12"/>
    <n v="20"/>
    <n v="1"/>
    <d v="1899-12-30T00:19:00"/>
    <s v="Ninguna"/>
    <n v="8"/>
    <n v="20"/>
    <n v="0.4"/>
    <n v="12"/>
  </r>
  <r>
    <x v="485"/>
    <n v="15"/>
    <s v="Plato_18"/>
    <s v="Descripción del Plato_18"/>
    <n v="20"/>
    <n v="34"/>
    <n v="1"/>
    <d v="1899-12-30T00:09:00"/>
    <s v="Ninguna"/>
    <n v="14"/>
    <n v="34"/>
    <n v="0.41176470588235292"/>
    <n v="20"/>
  </r>
  <r>
    <x v="485"/>
    <n v="15"/>
    <s v="Plato_7"/>
    <s v="Descripción del Plato_7"/>
    <n v="14"/>
    <n v="24"/>
    <n v="1"/>
    <d v="1899-12-30T00:24:00"/>
    <s v="Ninguna"/>
    <n v="10"/>
    <n v="24"/>
    <n v="0.41666666666666669"/>
    <n v="14"/>
  </r>
  <r>
    <x v="486"/>
    <n v="17"/>
    <s v="Plato_18"/>
    <s v="Descripción del Plato_18"/>
    <n v="20"/>
    <n v="34"/>
    <n v="2"/>
    <d v="1899-12-30T00:58:00"/>
    <s v="Sin cebolla"/>
    <n v="28"/>
    <n v="68"/>
    <n v="0.41176470588235292"/>
    <n v="40"/>
  </r>
  <r>
    <x v="486"/>
    <n v="17"/>
    <s v="Plato_17"/>
    <s v="Descripción del Plato_17"/>
    <n v="19"/>
    <n v="31"/>
    <n v="2"/>
    <d v="1899-12-30T00:29:00"/>
    <s v="Sin cebolla"/>
    <n v="24"/>
    <n v="62"/>
    <n v="0.38709677419354838"/>
    <n v="38"/>
  </r>
  <r>
    <x v="486"/>
    <n v="17"/>
    <s v="Plato_5"/>
    <s v="Descripción del Plato_5"/>
    <n v="13"/>
    <n v="22"/>
    <n v="1"/>
    <d v="1899-12-30T00:05:00"/>
    <s v="Sin cebolla"/>
    <n v="9"/>
    <n v="22"/>
    <n v="0.40909090909090912"/>
    <n v="13"/>
  </r>
  <r>
    <x v="487"/>
    <n v="10"/>
    <s v="Plato_4"/>
    <s v="Descripción del Plato_4"/>
    <n v="10"/>
    <n v="18"/>
    <n v="3"/>
    <d v="1899-12-30T00:54:00"/>
    <s v="Ninguna"/>
    <n v="24"/>
    <n v="54"/>
    <n v="0.44444444444444442"/>
    <n v="30"/>
  </r>
  <r>
    <x v="487"/>
    <n v="10"/>
    <s v="Plato_14"/>
    <s v="Descripción del Plato_14"/>
    <n v="14"/>
    <n v="23"/>
    <n v="3"/>
    <d v="1899-12-30T00:52:00"/>
    <s v="Ninguna"/>
    <n v="27"/>
    <n v="69"/>
    <n v="0.39130434782608697"/>
    <n v="42"/>
  </r>
  <r>
    <x v="487"/>
    <n v="10"/>
    <s v="Plato_17"/>
    <s v="Descripción del Plato_17"/>
    <n v="19"/>
    <n v="31"/>
    <n v="2"/>
    <d v="1899-12-30T00:18:00"/>
    <s v="Sin cebolla"/>
    <n v="24"/>
    <n v="62"/>
    <n v="0.38709677419354838"/>
    <n v="38"/>
  </r>
  <r>
    <x v="488"/>
    <n v="3"/>
    <s v="Plato_20"/>
    <s v="Descripción del Plato_20"/>
    <n v="25"/>
    <n v="40"/>
    <n v="2"/>
    <d v="1899-12-30T00:28:00"/>
    <s v="Sin cebolla"/>
    <n v="30"/>
    <n v="80"/>
    <n v="0.375"/>
    <n v="50"/>
  </r>
  <r>
    <x v="488"/>
    <n v="3"/>
    <s v="Plato_14"/>
    <s v="Descripción del Plato_14"/>
    <n v="14"/>
    <n v="23"/>
    <n v="3"/>
    <d v="1899-12-30T00:06:00"/>
    <s v="Sin cebolla"/>
    <n v="27"/>
    <n v="69"/>
    <n v="0.39130434782608697"/>
    <n v="42"/>
  </r>
  <r>
    <x v="489"/>
    <n v="1"/>
    <s v="Plato_10"/>
    <s v="Descripción del Plato_10"/>
    <n v="15"/>
    <n v="26"/>
    <n v="3"/>
    <d v="1899-12-30T00:34:00"/>
    <s v="Ninguna"/>
    <n v="33"/>
    <n v="78"/>
    <n v="0.42307692307692307"/>
    <n v="45"/>
  </r>
  <r>
    <x v="489"/>
    <n v="1"/>
    <s v="Plato_15"/>
    <s v="Descripción del Plato_15"/>
    <n v="19"/>
    <n v="32"/>
    <n v="1"/>
    <d v="1899-12-30T00:55:00"/>
    <s v="Ninguna"/>
    <n v="13"/>
    <n v="32"/>
    <n v="0.40625"/>
    <n v="19"/>
  </r>
  <r>
    <x v="489"/>
    <n v="1"/>
    <s v="Plato_18"/>
    <s v="Descripción del Plato_18"/>
    <n v="20"/>
    <n v="34"/>
    <n v="3"/>
    <d v="1899-12-30T00:42:00"/>
    <s v="Ninguna"/>
    <n v="42"/>
    <n v="102"/>
    <n v="0.41176470588235292"/>
    <n v="60"/>
  </r>
  <r>
    <x v="490"/>
    <n v="7"/>
    <s v="Plato_9"/>
    <s v="Descripción del Plato_9"/>
    <n v="17"/>
    <n v="29"/>
    <n v="2"/>
    <d v="1899-12-30T00:30:00"/>
    <s v="Ninguna"/>
    <n v="24"/>
    <n v="58"/>
    <n v="0.41379310344827586"/>
    <n v="34"/>
  </r>
  <r>
    <x v="490"/>
    <n v="7"/>
    <s v="Plato_2"/>
    <s v="Descripción del Plato_2"/>
    <n v="18"/>
    <n v="30"/>
    <n v="2"/>
    <d v="1899-12-30T00:11:00"/>
    <s v="Ninguna"/>
    <n v="24"/>
    <n v="60"/>
    <n v="0.4"/>
    <n v="36"/>
  </r>
  <r>
    <x v="491"/>
    <n v="4"/>
    <s v="Plato_11"/>
    <s v="Descripción del Plato_11"/>
    <n v="20"/>
    <n v="33"/>
    <n v="3"/>
    <d v="1899-12-30T00:15:00"/>
    <s v="Ninguna"/>
    <n v="39"/>
    <n v="99"/>
    <n v="0.39393939393939392"/>
    <n v="60"/>
  </r>
  <r>
    <x v="491"/>
    <n v="4"/>
    <s v="Plato_13"/>
    <s v="Descripción del Plato_13"/>
    <n v="13"/>
    <n v="21"/>
    <n v="3"/>
    <d v="1899-12-30T00:08:00"/>
    <s v="Ninguna"/>
    <n v="24"/>
    <n v="63"/>
    <n v="0.38095238095238093"/>
    <n v="39"/>
  </r>
  <r>
    <x v="491"/>
    <n v="4"/>
    <s v="Plato_7"/>
    <s v="Descripción del Plato_7"/>
    <n v="14"/>
    <n v="24"/>
    <n v="2"/>
    <d v="1899-12-30T00:26:00"/>
    <s v="Ninguna"/>
    <n v="20"/>
    <n v="48"/>
    <n v="0.41666666666666669"/>
    <n v="28"/>
  </r>
  <r>
    <x v="492"/>
    <n v="2"/>
    <s v="Plato_4"/>
    <s v="Descripción del Plato_4"/>
    <n v="10"/>
    <n v="18"/>
    <n v="3"/>
    <d v="1899-12-30T00:08:00"/>
    <s v="Sin cebolla"/>
    <n v="24"/>
    <n v="54"/>
    <n v="0.44444444444444442"/>
    <n v="30"/>
  </r>
  <r>
    <x v="493"/>
    <n v="20"/>
    <s v="Plato_15"/>
    <s v="Descripción del Plato_15"/>
    <n v="19"/>
    <n v="32"/>
    <n v="2"/>
    <d v="1899-12-30T00:09:00"/>
    <s v="Ninguna"/>
    <n v="26"/>
    <n v="64"/>
    <n v="0.40625"/>
    <n v="38"/>
  </r>
  <r>
    <x v="493"/>
    <n v="20"/>
    <s v="Plato_19"/>
    <s v="Descripción del Plato_19"/>
    <n v="22"/>
    <n v="36"/>
    <n v="3"/>
    <d v="1899-12-30T00:22:00"/>
    <s v="Ninguna"/>
    <n v="42"/>
    <n v="108"/>
    <n v="0.3888888888888889"/>
    <n v="66"/>
  </r>
  <r>
    <x v="494"/>
    <n v="11"/>
    <s v="Plato_20"/>
    <s v="Descripción del Plato_20"/>
    <n v="25"/>
    <n v="40"/>
    <n v="3"/>
    <d v="1899-12-30T00:13:00"/>
    <s v="Sin cebolla"/>
    <n v="45"/>
    <n v="120"/>
    <n v="0.375"/>
    <n v="75"/>
  </r>
  <r>
    <x v="494"/>
    <n v="11"/>
    <s v="Plato_6"/>
    <s v="Descripción del Plato_6"/>
    <n v="16"/>
    <n v="27"/>
    <n v="2"/>
    <d v="1899-12-30T00:09:00"/>
    <s v="Sin cebolla"/>
    <n v="22"/>
    <n v="54"/>
    <n v="0.40740740740740738"/>
    <n v="32"/>
  </r>
  <r>
    <x v="494"/>
    <n v="11"/>
    <s v="Plato_16"/>
    <s v="Descripción del Plato_16"/>
    <n v="16"/>
    <n v="28"/>
    <n v="2"/>
    <d v="1899-12-30T00:44:00"/>
    <s v="Ninguna"/>
    <n v="24"/>
    <n v="56"/>
    <n v="0.42857142857142855"/>
    <n v="32"/>
  </r>
  <r>
    <x v="494"/>
    <n v="11"/>
    <s v="Plato_11"/>
    <s v="Descripción del Plato_11"/>
    <n v="20"/>
    <n v="33"/>
    <n v="1"/>
    <d v="1899-12-30T00:36:00"/>
    <s v="Sin cebolla"/>
    <n v="13"/>
    <n v="33"/>
    <n v="0.39393939393939392"/>
    <n v="20"/>
  </r>
  <r>
    <x v="495"/>
    <n v="1"/>
    <s v="Plato_11"/>
    <s v="Descripción del Plato_11"/>
    <n v="20"/>
    <n v="33"/>
    <n v="1"/>
    <d v="1899-12-30T00:28:00"/>
    <s v="Ninguna"/>
    <n v="13"/>
    <n v="33"/>
    <n v="0.39393939393939392"/>
    <n v="20"/>
  </r>
  <r>
    <x v="495"/>
    <n v="1"/>
    <s v="Plato_18"/>
    <s v="Descripción del Plato_18"/>
    <n v="20"/>
    <n v="34"/>
    <n v="3"/>
    <d v="1899-12-30T00:23:00"/>
    <s v="Ninguna"/>
    <n v="42"/>
    <n v="102"/>
    <n v="0.41176470588235292"/>
    <n v="60"/>
  </r>
  <r>
    <x v="495"/>
    <n v="1"/>
    <s v="Plato_12"/>
    <s v="Descripción del Plato_12"/>
    <n v="11"/>
    <n v="19"/>
    <n v="3"/>
    <d v="1899-12-30T00:41:00"/>
    <s v="Sin cebolla"/>
    <n v="24"/>
    <n v="57"/>
    <n v="0.42105263157894735"/>
    <n v="33"/>
  </r>
  <r>
    <x v="495"/>
    <n v="1"/>
    <s v="Plato_17"/>
    <s v="Descripción del Plato_17"/>
    <n v="19"/>
    <n v="31"/>
    <n v="1"/>
    <d v="1899-12-30T00:41:00"/>
    <s v="Sin cebolla"/>
    <n v="12"/>
    <n v="31"/>
    <n v="0.38709677419354838"/>
    <n v="19"/>
  </r>
  <r>
    <x v="496"/>
    <n v="13"/>
    <s v="Plato_2"/>
    <s v="Descripción del Plato_2"/>
    <n v="18"/>
    <n v="30"/>
    <n v="1"/>
    <d v="1899-12-30T00:06:00"/>
    <s v="Sin cebolla"/>
    <n v="12"/>
    <n v="30"/>
    <n v="0.4"/>
    <n v="18"/>
  </r>
  <r>
    <x v="496"/>
    <n v="13"/>
    <s v="Plato_20"/>
    <s v="Descripción del Plato_20"/>
    <n v="25"/>
    <n v="40"/>
    <n v="3"/>
    <d v="1899-12-30T00:32:00"/>
    <s v="Sin cebolla"/>
    <n v="45"/>
    <n v="120"/>
    <n v="0.375"/>
    <n v="75"/>
  </r>
  <r>
    <x v="497"/>
    <n v="20"/>
    <s v="Plato_12"/>
    <s v="Descripción del Plato_12"/>
    <n v="11"/>
    <n v="19"/>
    <n v="1"/>
    <d v="1899-12-30T00:32:00"/>
    <s v="Ninguna"/>
    <n v="8"/>
    <n v="19"/>
    <n v="0.42105263157894735"/>
    <n v="11"/>
  </r>
  <r>
    <x v="498"/>
    <n v="5"/>
    <s v="Plato_10"/>
    <s v="Descripción del Plato_10"/>
    <n v="15"/>
    <n v="26"/>
    <n v="3"/>
    <d v="1899-12-30T00:52:00"/>
    <s v="Ninguna"/>
    <n v="33"/>
    <n v="78"/>
    <n v="0.42307692307692307"/>
    <n v="45"/>
  </r>
  <r>
    <x v="498"/>
    <n v="5"/>
    <s v="Plato_2"/>
    <s v="Descripción del Plato_2"/>
    <n v="18"/>
    <n v="30"/>
    <n v="1"/>
    <d v="1899-12-30T00:36:00"/>
    <s v="Sin cebolla"/>
    <n v="12"/>
    <n v="30"/>
    <n v="0.4"/>
    <n v="18"/>
  </r>
  <r>
    <x v="498"/>
    <n v="5"/>
    <s v="Plato_1"/>
    <s v="Descripción del Plato_1"/>
    <n v="15"/>
    <n v="25"/>
    <n v="2"/>
    <d v="1899-12-30T00:42:00"/>
    <s v="Sin cebolla"/>
    <n v="20"/>
    <n v="50"/>
    <n v="0.4"/>
    <n v="30"/>
  </r>
  <r>
    <x v="499"/>
    <n v="4"/>
    <s v="Plato_6"/>
    <s v="Descripción del Plato_6"/>
    <n v="16"/>
    <n v="27"/>
    <n v="1"/>
    <d v="1899-12-30T00:22:00"/>
    <s v="Sin cebolla"/>
    <n v="11"/>
    <n v="27"/>
    <n v="0.40740740740740738"/>
    <n v="16"/>
  </r>
  <r>
    <x v="499"/>
    <n v="4"/>
    <s v="Plato_5"/>
    <s v="Descripción del Plato_5"/>
    <n v="13"/>
    <n v="22"/>
    <n v="3"/>
    <d v="1899-12-30T00:20:00"/>
    <s v="Ninguna"/>
    <n v="27"/>
    <n v="66"/>
    <n v="0.40909090909090912"/>
    <n v="39"/>
  </r>
  <r>
    <x v="500"/>
    <n v="7"/>
    <s v="Plato_20"/>
    <s v="Descripción del Plato_20"/>
    <n v="25"/>
    <n v="40"/>
    <n v="1"/>
    <d v="1899-12-30T00:18:00"/>
    <s v="Sin cebolla"/>
    <n v="15"/>
    <n v="40"/>
    <n v="0.375"/>
    <n v="25"/>
  </r>
  <r>
    <x v="500"/>
    <n v="7"/>
    <s v="Plato_13"/>
    <s v="Descripción del Plato_13"/>
    <n v="13"/>
    <n v="21"/>
    <n v="2"/>
    <d v="1899-12-30T00:15:00"/>
    <s v="Sin cebolla"/>
    <n v="16"/>
    <n v="42"/>
    <n v="0.38095238095238093"/>
    <n v="26"/>
  </r>
  <r>
    <x v="500"/>
    <n v="7"/>
    <s v="Plato_16"/>
    <s v="Descripción del Plato_16"/>
    <n v="16"/>
    <n v="28"/>
    <n v="2"/>
    <d v="1899-12-30T00:06:00"/>
    <s v="Ninguna"/>
    <n v="24"/>
    <n v="56"/>
    <n v="0.42857142857142855"/>
    <n v="32"/>
  </r>
  <r>
    <x v="501"/>
    <n v="5"/>
    <s v="Plato_5"/>
    <s v="Descripción del Plato_5"/>
    <n v="13"/>
    <n v="22"/>
    <n v="1"/>
    <d v="1899-12-30T00:33:00"/>
    <s v="Ninguna"/>
    <n v="9"/>
    <n v="22"/>
    <n v="0.40909090909090912"/>
    <n v="13"/>
  </r>
  <r>
    <x v="501"/>
    <n v="5"/>
    <s v="Plato_4"/>
    <s v="Descripción del Plato_4"/>
    <n v="10"/>
    <n v="18"/>
    <n v="1"/>
    <d v="1899-12-30T00:05:00"/>
    <s v="Ninguna"/>
    <n v="8"/>
    <n v="18"/>
    <n v="0.44444444444444442"/>
    <n v="10"/>
  </r>
  <r>
    <x v="501"/>
    <n v="5"/>
    <s v="Plato_11"/>
    <s v="Descripción del Plato_11"/>
    <n v="20"/>
    <n v="33"/>
    <n v="3"/>
    <d v="1899-12-30T00:35:00"/>
    <s v="Sin cebolla"/>
    <n v="39"/>
    <n v="99"/>
    <n v="0.39393939393939392"/>
    <n v="60"/>
  </r>
  <r>
    <x v="502"/>
    <n v="3"/>
    <s v="Plato_20"/>
    <s v="Descripción del Plato_20"/>
    <n v="25"/>
    <n v="40"/>
    <n v="2"/>
    <d v="1899-12-30T00:52:00"/>
    <s v="Ninguna"/>
    <n v="30"/>
    <n v="80"/>
    <n v="0.375"/>
    <n v="50"/>
  </r>
  <r>
    <x v="502"/>
    <n v="3"/>
    <s v="Plato_12"/>
    <s v="Descripción del Plato_12"/>
    <n v="11"/>
    <n v="19"/>
    <n v="3"/>
    <d v="1899-12-30T00:33:00"/>
    <s v="Sin cebolla"/>
    <n v="24"/>
    <n v="57"/>
    <n v="0.42105263157894735"/>
    <n v="33"/>
  </r>
  <r>
    <x v="503"/>
    <n v="2"/>
    <s v="Plato_6"/>
    <s v="Descripción del Plato_6"/>
    <n v="16"/>
    <n v="27"/>
    <n v="2"/>
    <d v="1899-12-30T00:19:00"/>
    <s v="Ninguna"/>
    <n v="22"/>
    <n v="54"/>
    <n v="0.40740740740740738"/>
    <n v="32"/>
  </r>
  <r>
    <x v="504"/>
    <n v="5"/>
    <s v="Plato_20"/>
    <s v="Descripción del Plato_20"/>
    <n v="25"/>
    <n v="40"/>
    <n v="2"/>
    <d v="1899-12-30T00:56:00"/>
    <s v="Ninguna"/>
    <n v="30"/>
    <n v="80"/>
    <n v="0.375"/>
    <n v="50"/>
  </r>
  <r>
    <x v="504"/>
    <n v="5"/>
    <s v="Plato_1"/>
    <s v="Descripción del Plato_1"/>
    <n v="15"/>
    <n v="25"/>
    <n v="3"/>
    <d v="1899-12-30T00:59:00"/>
    <s v="Ninguna"/>
    <n v="30"/>
    <n v="75"/>
    <n v="0.4"/>
    <n v="45"/>
  </r>
  <r>
    <x v="505"/>
    <n v="18"/>
    <s v="Plato_8"/>
    <s v="Descripción del Plato_8"/>
    <n v="21"/>
    <n v="35"/>
    <n v="2"/>
    <d v="1899-12-30T00:05:00"/>
    <s v="Sin cebolla"/>
    <n v="28"/>
    <n v="70"/>
    <n v="0.4"/>
    <n v="42"/>
  </r>
  <r>
    <x v="506"/>
    <n v="18"/>
    <s v="Plato_18"/>
    <s v="Descripción del Plato_18"/>
    <n v="20"/>
    <n v="34"/>
    <n v="3"/>
    <d v="1899-12-30T00:53:00"/>
    <s v="Ninguna"/>
    <n v="42"/>
    <n v="102"/>
    <n v="0.41176470588235292"/>
    <n v="60"/>
  </r>
  <r>
    <x v="506"/>
    <n v="18"/>
    <s v="Plato_19"/>
    <s v="Descripción del Plato_19"/>
    <n v="22"/>
    <n v="36"/>
    <n v="3"/>
    <d v="1899-12-30T00:16:00"/>
    <s v="Sin cebolla"/>
    <n v="42"/>
    <n v="108"/>
    <n v="0.3888888888888889"/>
    <n v="66"/>
  </r>
  <r>
    <x v="507"/>
    <n v="6"/>
    <s v="Plato_15"/>
    <s v="Descripción del Plato_15"/>
    <n v="19"/>
    <n v="32"/>
    <n v="1"/>
    <d v="1899-12-30T00:34:00"/>
    <s v="Sin cebolla"/>
    <n v="13"/>
    <n v="32"/>
    <n v="0.40625"/>
    <n v="19"/>
  </r>
  <r>
    <x v="508"/>
    <n v="5"/>
    <s v="Plato_20"/>
    <s v="Descripción del Plato_20"/>
    <n v="25"/>
    <n v="40"/>
    <n v="2"/>
    <d v="1899-12-30T00:47:00"/>
    <s v="Ninguna"/>
    <n v="30"/>
    <n v="80"/>
    <n v="0.375"/>
    <n v="50"/>
  </r>
  <r>
    <x v="509"/>
    <n v="6"/>
    <s v="Plato_19"/>
    <s v="Descripción del Plato_19"/>
    <n v="22"/>
    <n v="36"/>
    <n v="1"/>
    <d v="1899-12-30T00:48:00"/>
    <s v="Ninguna"/>
    <n v="14"/>
    <n v="36"/>
    <n v="0.3888888888888889"/>
    <n v="22"/>
  </r>
  <r>
    <x v="510"/>
    <n v="2"/>
    <s v="Plato_14"/>
    <s v="Descripción del Plato_14"/>
    <n v="14"/>
    <n v="23"/>
    <n v="3"/>
    <d v="1899-12-30T00:14:00"/>
    <s v="Ninguna"/>
    <n v="27"/>
    <n v="69"/>
    <n v="0.39130434782608697"/>
    <n v="42"/>
  </r>
  <r>
    <x v="510"/>
    <n v="2"/>
    <s v="Plato_18"/>
    <s v="Descripción del Plato_18"/>
    <n v="20"/>
    <n v="34"/>
    <n v="2"/>
    <d v="1899-12-30T00:24:00"/>
    <s v="Ninguna"/>
    <n v="28"/>
    <n v="68"/>
    <n v="0.41176470588235292"/>
    <n v="40"/>
  </r>
  <r>
    <x v="511"/>
    <n v="2"/>
    <s v="Plato_3"/>
    <s v="Descripción del Plato_3"/>
    <n v="12"/>
    <n v="20"/>
    <n v="1"/>
    <d v="1899-12-30T00:06:00"/>
    <s v="Sin cebolla"/>
    <n v="8"/>
    <n v="20"/>
    <n v="0.4"/>
    <n v="12"/>
  </r>
  <r>
    <x v="511"/>
    <n v="2"/>
    <s v="Plato_19"/>
    <s v="Descripción del Plato_19"/>
    <n v="22"/>
    <n v="36"/>
    <n v="3"/>
    <d v="1899-12-30T00:53:00"/>
    <s v="Sin cebolla"/>
    <n v="42"/>
    <n v="108"/>
    <n v="0.3888888888888889"/>
    <n v="66"/>
  </r>
  <r>
    <x v="512"/>
    <n v="8"/>
    <s v="Plato_4"/>
    <s v="Descripción del Plato_4"/>
    <n v="10"/>
    <n v="18"/>
    <n v="3"/>
    <d v="1899-12-30T00:56:00"/>
    <s v="Sin cebolla"/>
    <n v="24"/>
    <n v="54"/>
    <n v="0.44444444444444442"/>
    <n v="30"/>
  </r>
  <r>
    <x v="513"/>
    <n v="18"/>
    <s v="Plato_10"/>
    <s v="Descripción del Plato_10"/>
    <n v="15"/>
    <n v="26"/>
    <n v="2"/>
    <d v="1899-12-30T00:21:00"/>
    <s v="Ninguna"/>
    <n v="22"/>
    <n v="52"/>
    <n v="0.42307692307692307"/>
    <n v="30"/>
  </r>
  <r>
    <x v="513"/>
    <n v="18"/>
    <s v="Plato_12"/>
    <s v="Descripción del Plato_12"/>
    <n v="11"/>
    <n v="19"/>
    <n v="2"/>
    <d v="1899-12-30T00:56:00"/>
    <s v="Sin cebolla"/>
    <n v="16"/>
    <n v="38"/>
    <n v="0.42105263157894735"/>
    <n v="22"/>
  </r>
  <r>
    <x v="513"/>
    <n v="18"/>
    <s v="Plato_3"/>
    <s v="Descripción del Plato_3"/>
    <n v="12"/>
    <n v="20"/>
    <n v="1"/>
    <d v="1899-12-30T00:25:00"/>
    <s v="Sin cebolla"/>
    <n v="8"/>
    <n v="20"/>
    <n v="0.4"/>
    <n v="12"/>
  </r>
  <r>
    <x v="513"/>
    <n v="18"/>
    <s v="Plato_15"/>
    <s v="Descripción del Plato_15"/>
    <n v="19"/>
    <n v="32"/>
    <n v="2"/>
    <d v="1899-12-30T00:10:00"/>
    <s v="Ninguna"/>
    <n v="26"/>
    <n v="64"/>
    <n v="0.40625"/>
    <n v="38"/>
  </r>
  <r>
    <x v="514"/>
    <n v="19"/>
    <s v="Plato_4"/>
    <s v="Descripción del Plato_4"/>
    <n v="10"/>
    <n v="18"/>
    <n v="1"/>
    <d v="1899-12-30T00:13:00"/>
    <s v="Sin cebolla"/>
    <n v="8"/>
    <n v="18"/>
    <n v="0.44444444444444442"/>
    <n v="10"/>
  </r>
  <r>
    <x v="515"/>
    <n v="7"/>
    <s v="Plato_12"/>
    <s v="Descripción del Plato_12"/>
    <n v="11"/>
    <n v="19"/>
    <n v="3"/>
    <d v="1899-12-30T00:43:00"/>
    <s v="Ninguna"/>
    <n v="24"/>
    <n v="57"/>
    <n v="0.42105263157894735"/>
    <n v="33"/>
  </r>
  <r>
    <x v="515"/>
    <n v="7"/>
    <s v="Plato_14"/>
    <s v="Descripción del Plato_14"/>
    <n v="14"/>
    <n v="23"/>
    <n v="3"/>
    <d v="1899-12-30T00:40:00"/>
    <s v="Ninguna"/>
    <n v="27"/>
    <n v="69"/>
    <n v="0.39130434782608697"/>
    <n v="42"/>
  </r>
  <r>
    <x v="515"/>
    <n v="7"/>
    <s v="Plato_3"/>
    <s v="Descripción del Plato_3"/>
    <n v="12"/>
    <n v="20"/>
    <n v="1"/>
    <d v="1899-12-30T00:14:00"/>
    <s v="Ninguna"/>
    <n v="8"/>
    <n v="20"/>
    <n v="0.4"/>
    <n v="12"/>
  </r>
  <r>
    <x v="516"/>
    <n v="4"/>
    <s v="Plato_7"/>
    <s v="Descripción del Plato_7"/>
    <n v="14"/>
    <n v="24"/>
    <n v="1"/>
    <d v="1899-12-30T00:06:00"/>
    <s v="Ninguna"/>
    <n v="10"/>
    <n v="24"/>
    <n v="0.41666666666666669"/>
    <n v="14"/>
  </r>
  <r>
    <x v="516"/>
    <n v="4"/>
    <s v="Plato_12"/>
    <s v="Descripción del Plato_12"/>
    <n v="11"/>
    <n v="19"/>
    <n v="3"/>
    <d v="1899-12-30T00:44:00"/>
    <s v="Ninguna"/>
    <n v="24"/>
    <n v="57"/>
    <n v="0.42105263157894735"/>
    <n v="33"/>
  </r>
  <r>
    <x v="516"/>
    <n v="4"/>
    <s v="Plato_5"/>
    <s v="Descripción del Plato_5"/>
    <n v="13"/>
    <n v="22"/>
    <n v="1"/>
    <d v="1899-12-30T00:15:00"/>
    <s v="Sin cebolla"/>
    <n v="9"/>
    <n v="22"/>
    <n v="0.40909090909090912"/>
    <n v="13"/>
  </r>
  <r>
    <x v="517"/>
    <n v="5"/>
    <s v="Plato_11"/>
    <s v="Descripción del Plato_11"/>
    <n v="20"/>
    <n v="33"/>
    <n v="1"/>
    <d v="1899-12-30T00:48:00"/>
    <s v="Ninguna"/>
    <n v="13"/>
    <n v="33"/>
    <n v="0.39393939393939392"/>
    <n v="20"/>
  </r>
  <r>
    <x v="517"/>
    <n v="5"/>
    <s v="Plato_5"/>
    <s v="Descripción del Plato_5"/>
    <n v="13"/>
    <n v="22"/>
    <n v="2"/>
    <d v="1899-12-30T00:05:00"/>
    <s v="Sin cebolla"/>
    <n v="18"/>
    <n v="44"/>
    <n v="0.40909090909090912"/>
    <n v="26"/>
  </r>
  <r>
    <x v="518"/>
    <n v="6"/>
    <s v="Plato_6"/>
    <s v="Descripción del Plato_6"/>
    <n v="16"/>
    <n v="27"/>
    <n v="3"/>
    <d v="1899-12-30T00:49:00"/>
    <s v="Ninguna"/>
    <n v="33"/>
    <n v="81"/>
    <n v="0.40740740740740738"/>
    <n v="48"/>
  </r>
  <r>
    <x v="518"/>
    <n v="6"/>
    <s v="Plato_20"/>
    <s v="Descripción del Plato_20"/>
    <n v="25"/>
    <n v="40"/>
    <n v="3"/>
    <d v="1899-12-30T00:51:00"/>
    <s v="Sin cebolla"/>
    <n v="45"/>
    <n v="120"/>
    <n v="0.375"/>
    <n v="75"/>
  </r>
  <r>
    <x v="518"/>
    <n v="6"/>
    <s v="Plato_5"/>
    <s v="Descripción del Plato_5"/>
    <n v="13"/>
    <n v="22"/>
    <n v="2"/>
    <d v="1899-12-30T00:56:00"/>
    <s v="Ninguna"/>
    <n v="18"/>
    <n v="44"/>
    <n v="0.40909090909090912"/>
    <n v="26"/>
  </r>
  <r>
    <x v="519"/>
    <n v="4"/>
    <s v="Plato_9"/>
    <s v="Descripción del Plato_9"/>
    <n v="17"/>
    <n v="29"/>
    <n v="1"/>
    <d v="1899-12-30T00:46:00"/>
    <s v="Ninguna"/>
    <n v="12"/>
    <n v="29"/>
    <n v="0.41379310344827586"/>
    <n v="17"/>
  </r>
  <r>
    <x v="519"/>
    <n v="4"/>
    <s v="Plato_18"/>
    <s v="Descripción del Plato_18"/>
    <n v="20"/>
    <n v="34"/>
    <n v="2"/>
    <d v="1899-12-30T00:21:00"/>
    <s v="Ninguna"/>
    <n v="28"/>
    <n v="68"/>
    <n v="0.41176470588235292"/>
    <n v="40"/>
  </r>
  <r>
    <x v="519"/>
    <n v="4"/>
    <s v="Plato_17"/>
    <s v="Descripción del Plato_17"/>
    <n v="19"/>
    <n v="31"/>
    <n v="3"/>
    <d v="1899-12-30T00:22:00"/>
    <s v="Sin cebolla"/>
    <n v="36"/>
    <n v="93"/>
    <n v="0.38709677419354838"/>
    <n v="57"/>
  </r>
  <r>
    <x v="519"/>
    <n v="4"/>
    <s v="Plato_2"/>
    <s v="Descripción del Plato_2"/>
    <n v="18"/>
    <n v="30"/>
    <n v="3"/>
    <d v="1899-12-30T00:32:00"/>
    <s v="Ninguna"/>
    <n v="36"/>
    <n v="90"/>
    <n v="0.4"/>
    <n v="54"/>
  </r>
  <r>
    <x v="520"/>
    <n v="18"/>
    <s v="Plato_1"/>
    <s v="Descripción del Plato_1"/>
    <n v="15"/>
    <n v="25"/>
    <n v="2"/>
    <d v="1899-12-30T00:52:00"/>
    <s v="Sin cebolla"/>
    <n v="20"/>
    <n v="50"/>
    <n v="0.4"/>
    <n v="30"/>
  </r>
  <r>
    <x v="520"/>
    <n v="18"/>
    <s v="Plato_9"/>
    <s v="Descripción del Plato_9"/>
    <n v="17"/>
    <n v="29"/>
    <n v="2"/>
    <d v="1899-12-30T00:18:00"/>
    <s v="Ninguna"/>
    <n v="24"/>
    <n v="58"/>
    <n v="0.41379310344827586"/>
    <n v="34"/>
  </r>
  <r>
    <x v="520"/>
    <n v="18"/>
    <s v="Plato_18"/>
    <s v="Descripción del Plato_18"/>
    <n v="20"/>
    <n v="34"/>
    <n v="3"/>
    <d v="1899-12-30T00:21:00"/>
    <s v="Sin cebolla"/>
    <n v="42"/>
    <n v="102"/>
    <n v="0.41176470588235292"/>
    <n v="60"/>
  </r>
  <r>
    <x v="521"/>
    <n v="2"/>
    <s v="Plato_16"/>
    <s v="Descripción del Plato_16"/>
    <n v="16"/>
    <n v="28"/>
    <n v="3"/>
    <d v="1899-12-30T00:47:00"/>
    <s v="Sin cebolla"/>
    <n v="36"/>
    <n v="84"/>
    <n v="0.42857142857142855"/>
    <n v="48"/>
  </r>
  <r>
    <x v="522"/>
    <n v="4"/>
    <s v="Plato_6"/>
    <s v="Descripción del Plato_6"/>
    <n v="16"/>
    <n v="27"/>
    <n v="3"/>
    <d v="1899-12-30T00:51:00"/>
    <s v="Ninguna"/>
    <n v="33"/>
    <n v="81"/>
    <n v="0.40740740740740738"/>
    <n v="48"/>
  </r>
  <r>
    <x v="523"/>
    <n v="16"/>
    <s v="Plato_5"/>
    <s v="Descripción del Plato_5"/>
    <n v="13"/>
    <n v="22"/>
    <n v="1"/>
    <d v="1899-12-30T00:46:00"/>
    <s v="Sin cebolla"/>
    <n v="9"/>
    <n v="22"/>
    <n v="0.40909090909090912"/>
    <n v="13"/>
  </r>
  <r>
    <x v="523"/>
    <n v="16"/>
    <s v="Plato_6"/>
    <s v="Descripción del Plato_6"/>
    <n v="16"/>
    <n v="27"/>
    <n v="2"/>
    <d v="1899-12-30T00:15:00"/>
    <s v="Ninguna"/>
    <n v="22"/>
    <n v="54"/>
    <n v="0.40740740740740738"/>
    <n v="32"/>
  </r>
  <r>
    <x v="524"/>
    <n v="16"/>
    <s v="Plato_14"/>
    <s v="Descripción del Plato_14"/>
    <n v="14"/>
    <n v="23"/>
    <n v="3"/>
    <d v="1899-12-30T00:23:00"/>
    <s v="Sin cebolla"/>
    <n v="27"/>
    <n v="69"/>
    <n v="0.39130434782608697"/>
    <n v="42"/>
  </r>
  <r>
    <x v="524"/>
    <n v="16"/>
    <s v="Plato_8"/>
    <s v="Descripción del Plato_8"/>
    <n v="21"/>
    <n v="35"/>
    <n v="1"/>
    <d v="1899-12-30T00:14:00"/>
    <s v="Ninguna"/>
    <n v="14"/>
    <n v="35"/>
    <n v="0.4"/>
    <n v="21"/>
  </r>
  <r>
    <x v="524"/>
    <n v="16"/>
    <s v="Plato_17"/>
    <s v="Descripción del Plato_17"/>
    <n v="19"/>
    <n v="31"/>
    <n v="3"/>
    <d v="1899-12-30T00:40:00"/>
    <s v="Sin cebolla"/>
    <n v="36"/>
    <n v="93"/>
    <n v="0.38709677419354838"/>
    <n v="57"/>
  </r>
  <r>
    <x v="525"/>
    <n v="4"/>
    <s v="Plato_11"/>
    <s v="Descripción del Plato_11"/>
    <n v="20"/>
    <n v="33"/>
    <n v="1"/>
    <d v="1899-12-30T00:22:00"/>
    <s v="Ninguna"/>
    <n v="13"/>
    <n v="33"/>
    <n v="0.39393939393939392"/>
    <n v="20"/>
  </r>
  <r>
    <x v="526"/>
    <n v="19"/>
    <s v="Plato_6"/>
    <s v="Descripción del Plato_6"/>
    <n v="16"/>
    <n v="27"/>
    <n v="2"/>
    <d v="1899-12-30T00:31:00"/>
    <s v="Ninguna"/>
    <n v="22"/>
    <n v="54"/>
    <n v="0.40740740740740738"/>
    <n v="32"/>
  </r>
  <r>
    <x v="527"/>
    <n v="14"/>
    <s v="Plato_3"/>
    <s v="Descripción del Plato_3"/>
    <n v="12"/>
    <n v="20"/>
    <n v="1"/>
    <d v="1899-12-30T00:29:00"/>
    <s v="Ninguna"/>
    <n v="8"/>
    <n v="20"/>
    <n v="0.4"/>
    <n v="12"/>
  </r>
  <r>
    <x v="527"/>
    <n v="14"/>
    <s v="Plato_20"/>
    <s v="Descripción del Plato_20"/>
    <n v="25"/>
    <n v="40"/>
    <n v="1"/>
    <d v="1899-12-30T00:47:00"/>
    <s v="Ninguna"/>
    <n v="15"/>
    <n v="40"/>
    <n v="0.375"/>
    <n v="25"/>
  </r>
  <r>
    <x v="527"/>
    <n v="14"/>
    <s v="Plato_4"/>
    <s v="Descripción del Plato_4"/>
    <n v="10"/>
    <n v="18"/>
    <n v="1"/>
    <d v="1899-12-30T00:45:00"/>
    <s v="Sin cebolla"/>
    <n v="8"/>
    <n v="18"/>
    <n v="0.44444444444444442"/>
    <n v="10"/>
  </r>
  <r>
    <x v="528"/>
    <n v="1"/>
    <s v="Plato_18"/>
    <s v="Descripción del Plato_18"/>
    <n v="20"/>
    <n v="34"/>
    <n v="1"/>
    <d v="1899-12-30T00:24:00"/>
    <s v="Sin cebolla"/>
    <n v="14"/>
    <n v="34"/>
    <n v="0.41176470588235292"/>
    <n v="20"/>
  </r>
  <r>
    <x v="528"/>
    <n v="1"/>
    <s v="Plato_19"/>
    <s v="Descripción del Plato_19"/>
    <n v="22"/>
    <n v="36"/>
    <n v="2"/>
    <d v="1899-12-30T00:51:00"/>
    <s v="Ninguna"/>
    <n v="28"/>
    <n v="72"/>
    <n v="0.3888888888888889"/>
    <n v="44"/>
  </r>
  <r>
    <x v="528"/>
    <n v="1"/>
    <s v="Plato_14"/>
    <s v="Descripción del Plato_14"/>
    <n v="14"/>
    <n v="23"/>
    <n v="2"/>
    <d v="1899-12-30T00:27:00"/>
    <s v="Sin cebolla"/>
    <n v="18"/>
    <n v="46"/>
    <n v="0.39130434782608697"/>
    <n v="28"/>
  </r>
  <r>
    <x v="528"/>
    <n v="1"/>
    <s v="Plato_16"/>
    <s v="Descripción del Plato_16"/>
    <n v="16"/>
    <n v="28"/>
    <n v="2"/>
    <d v="1899-12-30T00:55:00"/>
    <s v="Ninguna"/>
    <n v="24"/>
    <n v="56"/>
    <n v="0.42857142857142855"/>
    <n v="32"/>
  </r>
  <r>
    <x v="529"/>
    <n v="7"/>
    <s v="Plato_4"/>
    <s v="Descripción del Plato_4"/>
    <n v="10"/>
    <n v="18"/>
    <n v="3"/>
    <d v="1899-12-30T00:37:00"/>
    <s v="Sin cebolla"/>
    <n v="24"/>
    <n v="54"/>
    <n v="0.44444444444444442"/>
    <n v="30"/>
  </r>
  <r>
    <x v="529"/>
    <n v="7"/>
    <s v="Plato_16"/>
    <s v="Descripción del Plato_16"/>
    <n v="16"/>
    <n v="28"/>
    <n v="2"/>
    <d v="1899-12-30T00:50:00"/>
    <s v="Sin cebolla"/>
    <n v="24"/>
    <n v="56"/>
    <n v="0.42857142857142855"/>
    <n v="32"/>
  </r>
  <r>
    <x v="529"/>
    <n v="7"/>
    <s v="Plato_1"/>
    <s v="Descripción del Plato_1"/>
    <n v="15"/>
    <n v="25"/>
    <n v="2"/>
    <d v="1899-12-30T00:19:00"/>
    <s v="Ninguna"/>
    <n v="20"/>
    <n v="50"/>
    <n v="0.4"/>
    <n v="30"/>
  </r>
  <r>
    <x v="530"/>
    <n v="9"/>
    <s v="Plato_13"/>
    <s v="Descripción del Plato_13"/>
    <n v="13"/>
    <n v="21"/>
    <n v="3"/>
    <d v="1899-12-30T00:41:00"/>
    <s v="Ninguna"/>
    <n v="24"/>
    <n v="63"/>
    <n v="0.38095238095238093"/>
    <n v="39"/>
  </r>
  <r>
    <x v="530"/>
    <n v="9"/>
    <s v="Plato_20"/>
    <s v="Descripción del Plato_20"/>
    <n v="25"/>
    <n v="40"/>
    <n v="1"/>
    <d v="1899-12-30T00:43:00"/>
    <s v="Ninguna"/>
    <n v="15"/>
    <n v="40"/>
    <n v="0.375"/>
    <n v="25"/>
  </r>
  <r>
    <x v="530"/>
    <n v="9"/>
    <s v="Plato_4"/>
    <s v="Descripción del Plato_4"/>
    <n v="10"/>
    <n v="18"/>
    <n v="3"/>
    <d v="1899-12-30T00:56:00"/>
    <s v="Sin cebolla"/>
    <n v="24"/>
    <n v="54"/>
    <n v="0.44444444444444442"/>
    <n v="30"/>
  </r>
  <r>
    <x v="530"/>
    <n v="9"/>
    <s v="Plato_9"/>
    <s v="Descripción del Plato_9"/>
    <n v="17"/>
    <n v="29"/>
    <n v="3"/>
    <d v="1899-12-30T00:59:00"/>
    <s v="Sin cebolla"/>
    <n v="36"/>
    <n v="87"/>
    <n v="0.41379310344827586"/>
    <n v="51"/>
  </r>
  <r>
    <x v="531"/>
    <n v="13"/>
    <s v="Plato_13"/>
    <s v="Descripción del Plato_13"/>
    <n v="13"/>
    <n v="21"/>
    <n v="1"/>
    <d v="1899-12-30T00:24:00"/>
    <s v="Sin cebolla"/>
    <n v="8"/>
    <n v="21"/>
    <n v="0.38095238095238093"/>
    <n v="13"/>
  </r>
  <r>
    <x v="531"/>
    <n v="13"/>
    <s v="Plato_10"/>
    <s v="Descripción del Plato_10"/>
    <n v="15"/>
    <n v="26"/>
    <n v="2"/>
    <d v="1899-12-30T00:28:00"/>
    <s v="Ninguna"/>
    <n v="22"/>
    <n v="52"/>
    <n v="0.42307692307692307"/>
    <n v="30"/>
  </r>
  <r>
    <x v="531"/>
    <n v="13"/>
    <s v="Plato_15"/>
    <s v="Descripción del Plato_15"/>
    <n v="19"/>
    <n v="32"/>
    <n v="2"/>
    <d v="1899-12-30T00:07:00"/>
    <s v="Sin cebolla"/>
    <n v="26"/>
    <n v="64"/>
    <n v="0.40625"/>
    <n v="38"/>
  </r>
  <r>
    <x v="532"/>
    <n v="1"/>
    <s v="Plato_3"/>
    <s v="Descripción del Plato_3"/>
    <n v="12"/>
    <n v="20"/>
    <n v="1"/>
    <d v="1899-12-30T00:34:00"/>
    <s v="Ninguna"/>
    <n v="8"/>
    <n v="20"/>
    <n v="0.4"/>
    <n v="12"/>
  </r>
  <r>
    <x v="532"/>
    <n v="1"/>
    <s v="Plato_13"/>
    <s v="Descripción del Plato_13"/>
    <n v="13"/>
    <n v="21"/>
    <n v="1"/>
    <d v="1899-12-30T00:14:00"/>
    <s v="Sin cebolla"/>
    <n v="8"/>
    <n v="21"/>
    <n v="0.38095238095238093"/>
    <n v="13"/>
  </r>
  <r>
    <x v="533"/>
    <n v="1"/>
    <s v="Plato_7"/>
    <s v="Descripción del Plato_7"/>
    <n v="14"/>
    <n v="24"/>
    <n v="2"/>
    <d v="1899-12-30T00:56:00"/>
    <s v="Sin cebolla"/>
    <n v="20"/>
    <n v="48"/>
    <n v="0.41666666666666669"/>
    <n v="28"/>
  </r>
  <r>
    <x v="533"/>
    <n v="1"/>
    <s v="Plato_9"/>
    <s v="Descripción del Plato_9"/>
    <n v="17"/>
    <n v="29"/>
    <n v="1"/>
    <d v="1899-12-30T00:10:00"/>
    <s v="Sin cebolla"/>
    <n v="12"/>
    <n v="29"/>
    <n v="0.41379310344827586"/>
    <n v="17"/>
  </r>
  <r>
    <x v="533"/>
    <n v="1"/>
    <s v="Plato_8"/>
    <s v="Descripción del Plato_8"/>
    <n v="21"/>
    <n v="35"/>
    <n v="2"/>
    <d v="1899-12-30T00:10:00"/>
    <s v="Ninguna"/>
    <n v="28"/>
    <n v="70"/>
    <n v="0.4"/>
    <n v="42"/>
  </r>
  <r>
    <x v="534"/>
    <n v="15"/>
    <s v="Plato_20"/>
    <s v="Descripción del Plato_20"/>
    <n v="25"/>
    <n v="40"/>
    <n v="3"/>
    <d v="1899-12-30T00:48:00"/>
    <s v="Sin cebolla"/>
    <n v="45"/>
    <n v="120"/>
    <n v="0.375"/>
    <n v="75"/>
  </r>
  <r>
    <x v="534"/>
    <n v="15"/>
    <s v="Plato_9"/>
    <s v="Descripción del Plato_9"/>
    <n v="17"/>
    <n v="29"/>
    <n v="3"/>
    <d v="1899-12-30T00:09:00"/>
    <s v="Ninguna"/>
    <n v="36"/>
    <n v="87"/>
    <n v="0.41379310344827586"/>
    <n v="51"/>
  </r>
  <r>
    <x v="534"/>
    <n v="15"/>
    <s v="Plato_7"/>
    <s v="Descripción del Plato_7"/>
    <n v="14"/>
    <n v="24"/>
    <n v="2"/>
    <d v="1899-12-30T00:42:00"/>
    <s v="Ninguna"/>
    <n v="20"/>
    <n v="48"/>
    <n v="0.41666666666666669"/>
    <n v="28"/>
  </r>
  <r>
    <x v="534"/>
    <n v="15"/>
    <s v="Plato_13"/>
    <s v="Descripción del Plato_13"/>
    <n v="13"/>
    <n v="21"/>
    <n v="1"/>
    <d v="1899-12-30T00:14:00"/>
    <s v="Ninguna"/>
    <n v="8"/>
    <n v="21"/>
    <n v="0.38095238095238093"/>
    <n v="13"/>
  </r>
  <r>
    <x v="535"/>
    <n v="9"/>
    <s v="Plato_4"/>
    <s v="Descripción del Plato_4"/>
    <n v="10"/>
    <n v="18"/>
    <n v="1"/>
    <d v="1899-12-30T00:29:00"/>
    <s v="Sin cebolla"/>
    <n v="8"/>
    <n v="18"/>
    <n v="0.44444444444444442"/>
    <n v="10"/>
  </r>
  <r>
    <x v="535"/>
    <n v="9"/>
    <s v="Plato_9"/>
    <s v="Descripción del Plato_9"/>
    <n v="17"/>
    <n v="29"/>
    <n v="2"/>
    <d v="1899-12-30T00:52:00"/>
    <s v="Ninguna"/>
    <n v="24"/>
    <n v="58"/>
    <n v="0.41379310344827586"/>
    <n v="34"/>
  </r>
  <r>
    <x v="535"/>
    <n v="9"/>
    <s v="Plato_14"/>
    <s v="Descripción del Plato_14"/>
    <n v="14"/>
    <n v="23"/>
    <n v="2"/>
    <d v="1899-12-30T00:38:00"/>
    <s v="Ninguna"/>
    <n v="18"/>
    <n v="46"/>
    <n v="0.39130434782608697"/>
    <n v="28"/>
  </r>
  <r>
    <x v="535"/>
    <n v="9"/>
    <s v="Plato_2"/>
    <s v="Descripción del Plato_2"/>
    <n v="18"/>
    <n v="30"/>
    <n v="3"/>
    <d v="1899-12-30T00:33:00"/>
    <s v="Ninguna"/>
    <n v="36"/>
    <n v="90"/>
    <n v="0.4"/>
    <n v="54"/>
  </r>
  <r>
    <x v="536"/>
    <n v="18"/>
    <s v="Plato_13"/>
    <s v="Descripción del Plato_13"/>
    <n v="13"/>
    <n v="21"/>
    <n v="3"/>
    <d v="1899-12-30T00:21:00"/>
    <s v="Sin cebolla"/>
    <n v="24"/>
    <n v="63"/>
    <n v="0.38095238095238093"/>
    <n v="39"/>
  </r>
  <r>
    <x v="537"/>
    <n v="14"/>
    <s v="Plato_2"/>
    <s v="Descripción del Plato_2"/>
    <n v="18"/>
    <n v="30"/>
    <n v="1"/>
    <d v="1899-12-30T00:55:00"/>
    <s v="Sin cebolla"/>
    <n v="12"/>
    <n v="30"/>
    <n v="0.4"/>
    <n v="18"/>
  </r>
  <r>
    <x v="537"/>
    <n v="14"/>
    <s v="Plato_14"/>
    <s v="Descripción del Plato_14"/>
    <n v="14"/>
    <n v="23"/>
    <n v="1"/>
    <d v="1899-12-30T00:39:00"/>
    <s v="Ninguna"/>
    <n v="9"/>
    <n v="23"/>
    <n v="0.39130434782608697"/>
    <n v="14"/>
  </r>
  <r>
    <x v="537"/>
    <n v="14"/>
    <s v="Plato_11"/>
    <s v="Descripción del Plato_11"/>
    <n v="20"/>
    <n v="33"/>
    <n v="1"/>
    <d v="1899-12-30T00:58:00"/>
    <s v="Sin cebolla"/>
    <n v="13"/>
    <n v="33"/>
    <n v="0.39393939393939392"/>
    <n v="20"/>
  </r>
  <r>
    <x v="537"/>
    <n v="14"/>
    <s v="Plato_16"/>
    <s v="Descripción del Plato_16"/>
    <n v="16"/>
    <n v="28"/>
    <n v="2"/>
    <d v="1899-12-30T00:46:00"/>
    <s v="Ninguna"/>
    <n v="24"/>
    <n v="56"/>
    <n v="0.42857142857142855"/>
    <n v="32"/>
  </r>
  <r>
    <x v="538"/>
    <n v="18"/>
    <s v="Plato_2"/>
    <s v="Descripción del Plato_2"/>
    <n v="18"/>
    <n v="30"/>
    <n v="3"/>
    <d v="1899-12-30T00:43:00"/>
    <s v="Sin cebolla"/>
    <n v="36"/>
    <n v="90"/>
    <n v="0.4"/>
    <n v="54"/>
  </r>
  <r>
    <x v="538"/>
    <n v="18"/>
    <s v="Plato_6"/>
    <s v="Descripción del Plato_6"/>
    <n v="16"/>
    <n v="27"/>
    <n v="1"/>
    <d v="1899-12-30T00:40:00"/>
    <s v="Sin cebolla"/>
    <n v="11"/>
    <n v="27"/>
    <n v="0.40740740740740738"/>
    <n v="16"/>
  </r>
  <r>
    <x v="538"/>
    <n v="18"/>
    <s v="Plato_9"/>
    <s v="Descripción del Plato_9"/>
    <n v="17"/>
    <n v="29"/>
    <n v="3"/>
    <d v="1899-12-30T00:18:00"/>
    <s v="Ninguna"/>
    <n v="36"/>
    <n v="87"/>
    <n v="0.41379310344827586"/>
    <n v="51"/>
  </r>
  <r>
    <x v="538"/>
    <n v="18"/>
    <s v="Plato_4"/>
    <s v="Descripción del Plato_4"/>
    <n v="10"/>
    <n v="18"/>
    <n v="2"/>
    <d v="1899-12-30T00:28:00"/>
    <s v="Ninguna"/>
    <n v="16"/>
    <n v="36"/>
    <n v="0.44444444444444442"/>
    <n v="20"/>
  </r>
  <r>
    <x v="539"/>
    <n v="6"/>
    <s v="Plato_4"/>
    <s v="Descripción del Plato_4"/>
    <n v="10"/>
    <n v="18"/>
    <n v="3"/>
    <d v="1899-12-30T00:47:00"/>
    <s v="Ninguna"/>
    <n v="24"/>
    <n v="54"/>
    <n v="0.44444444444444442"/>
    <n v="30"/>
  </r>
  <r>
    <x v="539"/>
    <n v="6"/>
    <s v="Plato_8"/>
    <s v="Descripción del Plato_8"/>
    <n v="21"/>
    <n v="35"/>
    <n v="2"/>
    <d v="1899-12-30T00:35:00"/>
    <s v="Ninguna"/>
    <n v="28"/>
    <n v="70"/>
    <n v="0.4"/>
    <n v="42"/>
  </r>
  <r>
    <x v="540"/>
    <n v="19"/>
    <s v="Plato_12"/>
    <s v="Descripción del Plato_12"/>
    <n v="11"/>
    <n v="19"/>
    <n v="2"/>
    <d v="1899-12-30T00:31:00"/>
    <s v="Ninguna"/>
    <n v="16"/>
    <n v="38"/>
    <n v="0.42105263157894735"/>
    <n v="22"/>
  </r>
  <r>
    <x v="540"/>
    <n v="19"/>
    <s v="Plato_11"/>
    <s v="Descripción del Plato_11"/>
    <n v="20"/>
    <n v="33"/>
    <n v="2"/>
    <d v="1899-12-30T00:21:00"/>
    <s v="Ninguna"/>
    <n v="26"/>
    <n v="66"/>
    <n v="0.39393939393939392"/>
    <n v="40"/>
  </r>
  <r>
    <x v="540"/>
    <n v="19"/>
    <s v="Plato_9"/>
    <s v="Descripción del Plato_9"/>
    <n v="17"/>
    <n v="29"/>
    <n v="1"/>
    <d v="1899-12-30T00:35:00"/>
    <s v="Ninguna"/>
    <n v="12"/>
    <n v="29"/>
    <n v="0.41379310344827586"/>
    <n v="17"/>
  </r>
  <r>
    <x v="540"/>
    <n v="19"/>
    <s v="Plato_14"/>
    <s v="Descripción del Plato_14"/>
    <n v="14"/>
    <n v="23"/>
    <n v="3"/>
    <d v="1899-12-30T00:37:00"/>
    <s v="Ninguna"/>
    <n v="27"/>
    <n v="69"/>
    <n v="0.39130434782608697"/>
    <n v="42"/>
  </r>
  <r>
    <x v="541"/>
    <n v="9"/>
    <s v="Plato_18"/>
    <s v="Descripción del Plato_18"/>
    <n v="20"/>
    <n v="34"/>
    <n v="2"/>
    <d v="1899-12-30T00:17:00"/>
    <s v="Sin cebolla"/>
    <n v="28"/>
    <n v="68"/>
    <n v="0.41176470588235292"/>
    <n v="40"/>
  </r>
  <r>
    <x v="541"/>
    <n v="9"/>
    <s v="Plato_10"/>
    <s v="Descripción del Plato_10"/>
    <n v="15"/>
    <n v="26"/>
    <n v="1"/>
    <d v="1899-12-30T00:46:00"/>
    <s v="Ninguna"/>
    <n v="11"/>
    <n v="26"/>
    <n v="0.42307692307692307"/>
    <n v="15"/>
  </r>
  <r>
    <x v="541"/>
    <n v="9"/>
    <s v="Plato_6"/>
    <s v="Descripción del Plato_6"/>
    <n v="16"/>
    <n v="27"/>
    <n v="2"/>
    <d v="1899-12-30T00:52:00"/>
    <s v="Sin cebolla"/>
    <n v="22"/>
    <n v="54"/>
    <n v="0.40740740740740738"/>
    <n v="32"/>
  </r>
  <r>
    <x v="542"/>
    <n v="19"/>
    <s v="Plato_16"/>
    <s v="Descripción del Plato_16"/>
    <n v="16"/>
    <n v="28"/>
    <n v="2"/>
    <d v="1899-12-30T00:27:00"/>
    <s v="Sin cebolla"/>
    <n v="24"/>
    <n v="56"/>
    <n v="0.42857142857142855"/>
    <n v="32"/>
  </r>
  <r>
    <x v="542"/>
    <n v="19"/>
    <s v="Plato_6"/>
    <s v="Descripción del Plato_6"/>
    <n v="16"/>
    <n v="27"/>
    <n v="2"/>
    <d v="1899-12-30T00:05:00"/>
    <s v="Ninguna"/>
    <n v="22"/>
    <n v="54"/>
    <n v="0.40740740740740738"/>
    <n v="32"/>
  </r>
  <r>
    <x v="542"/>
    <n v="19"/>
    <s v="Plato_15"/>
    <s v="Descripción del Plato_15"/>
    <n v="19"/>
    <n v="32"/>
    <n v="3"/>
    <d v="1899-12-30T00:42:00"/>
    <s v="Sin cebolla"/>
    <n v="39"/>
    <n v="96"/>
    <n v="0.40625"/>
    <n v="57"/>
  </r>
  <r>
    <x v="543"/>
    <n v="7"/>
    <s v="Plato_8"/>
    <s v="Descripción del Plato_8"/>
    <n v="21"/>
    <n v="35"/>
    <n v="2"/>
    <d v="1899-12-30T00:48:00"/>
    <s v="Ninguna"/>
    <n v="28"/>
    <n v="70"/>
    <n v="0.4"/>
    <n v="42"/>
  </r>
  <r>
    <x v="544"/>
    <n v="20"/>
    <s v="Plato_11"/>
    <s v="Descripción del Plato_11"/>
    <n v="20"/>
    <n v="33"/>
    <n v="3"/>
    <d v="1899-12-30T00:57:00"/>
    <s v="Sin cebolla"/>
    <n v="39"/>
    <n v="99"/>
    <n v="0.39393939393939392"/>
    <n v="60"/>
  </r>
  <r>
    <x v="544"/>
    <n v="20"/>
    <s v="Plato_17"/>
    <s v="Descripción del Plato_17"/>
    <n v="19"/>
    <n v="31"/>
    <n v="1"/>
    <d v="1899-12-30T00:42:00"/>
    <s v="Sin cebolla"/>
    <n v="12"/>
    <n v="31"/>
    <n v="0.38709677419354838"/>
    <n v="19"/>
  </r>
  <r>
    <x v="545"/>
    <n v="5"/>
    <s v="Plato_15"/>
    <s v="Descripción del Plato_15"/>
    <n v="19"/>
    <n v="32"/>
    <n v="2"/>
    <d v="1899-12-30T00:33:00"/>
    <s v="Sin cebolla"/>
    <n v="26"/>
    <n v="64"/>
    <n v="0.40625"/>
    <n v="38"/>
  </r>
  <r>
    <x v="545"/>
    <n v="5"/>
    <s v="Plato_16"/>
    <s v="Descripción del Plato_16"/>
    <n v="16"/>
    <n v="28"/>
    <n v="1"/>
    <d v="1899-12-30T00:58:00"/>
    <s v="Sin cebolla"/>
    <n v="12"/>
    <n v="28"/>
    <n v="0.42857142857142855"/>
    <n v="16"/>
  </r>
  <r>
    <x v="546"/>
    <n v="9"/>
    <s v="Plato_17"/>
    <s v="Descripción del Plato_17"/>
    <n v="19"/>
    <n v="31"/>
    <n v="3"/>
    <d v="1899-12-30T00:13:00"/>
    <s v="Ninguna"/>
    <n v="36"/>
    <n v="93"/>
    <n v="0.38709677419354838"/>
    <n v="57"/>
  </r>
  <r>
    <x v="546"/>
    <n v="9"/>
    <s v="Plato_11"/>
    <s v="Descripción del Plato_11"/>
    <n v="20"/>
    <n v="33"/>
    <n v="3"/>
    <d v="1899-12-30T00:54:00"/>
    <s v="Sin cebolla"/>
    <n v="39"/>
    <n v="99"/>
    <n v="0.39393939393939392"/>
    <n v="60"/>
  </r>
  <r>
    <x v="546"/>
    <n v="9"/>
    <s v="Plato_8"/>
    <s v="Descripción del Plato_8"/>
    <n v="21"/>
    <n v="35"/>
    <n v="1"/>
    <d v="1899-12-30T00:30:00"/>
    <s v="Sin cebolla"/>
    <n v="14"/>
    <n v="35"/>
    <n v="0.4"/>
    <n v="21"/>
  </r>
  <r>
    <x v="547"/>
    <n v="4"/>
    <s v="Plato_18"/>
    <s v="Descripción del Plato_18"/>
    <n v="20"/>
    <n v="34"/>
    <n v="1"/>
    <d v="1899-12-30T00:58:00"/>
    <s v="Sin cebolla"/>
    <n v="14"/>
    <n v="34"/>
    <n v="0.41176470588235292"/>
    <n v="20"/>
  </r>
  <r>
    <x v="547"/>
    <n v="4"/>
    <s v="Plato_17"/>
    <s v="Descripción del Plato_17"/>
    <n v="19"/>
    <n v="31"/>
    <n v="2"/>
    <d v="1899-12-30T00:48:00"/>
    <s v="Sin cebolla"/>
    <n v="24"/>
    <n v="62"/>
    <n v="0.38709677419354838"/>
    <n v="38"/>
  </r>
  <r>
    <x v="548"/>
    <n v="12"/>
    <s v="Plato_1"/>
    <s v="Descripción del Plato_1"/>
    <n v="15"/>
    <n v="25"/>
    <n v="1"/>
    <d v="1899-12-30T00:19:00"/>
    <s v="Ninguna"/>
    <n v="10"/>
    <n v="25"/>
    <n v="0.4"/>
    <n v="15"/>
  </r>
  <r>
    <x v="548"/>
    <n v="12"/>
    <s v="Plato_8"/>
    <s v="Descripción del Plato_8"/>
    <n v="21"/>
    <n v="35"/>
    <n v="1"/>
    <d v="1899-12-30T00:20:00"/>
    <s v="Sin cebolla"/>
    <n v="14"/>
    <n v="35"/>
    <n v="0.4"/>
    <n v="21"/>
  </r>
  <r>
    <x v="548"/>
    <n v="12"/>
    <s v="Plato_18"/>
    <s v="Descripción del Plato_18"/>
    <n v="20"/>
    <n v="34"/>
    <n v="3"/>
    <d v="1899-12-30T00:59:00"/>
    <s v="Ninguna"/>
    <n v="42"/>
    <n v="102"/>
    <n v="0.41176470588235292"/>
    <n v="60"/>
  </r>
  <r>
    <x v="549"/>
    <n v="1"/>
    <s v="Plato_2"/>
    <s v="Descripción del Plato_2"/>
    <n v="18"/>
    <n v="30"/>
    <n v="2"/>
    <d v="1899-12-30T00:28:00"/>
    <s v="Sin cebolla"/>
    <n v="24"/>
    <n v="60"/>
    <n v="0.4"/>
    <n v="36"/>
  </r>
  <r>
    <x v="549"/>
    <n v="1"/>
    <s v="Plato_7"/>
    <s v="Descripción del Plato_7"/>
    <n v="14"/>
    <n v="24"/>
    <n v="1"/>
    <d v="1899-12-30T00:05:00"/>
    <s v="Ninguna"/>
    <n v="10"/>
    <n v="24"/>
    <n v="0.41666666666666669"/>
    <n v="14"/>
  </r>
  <r>
    <x v="549"/>
    <n v="1"/>
    <s v="Plato_3"/>
    <s v="Descripción del Plato_3"/>
    <n v="12"/>
    <n v="20"/>
    <n v="2"/>
    <d v="1899-12-30T00:24:00"/>
    <s v="Ninguna"/>
    <n v="16"/>
    <n v="40"/>
    <n v="0.4"/>
    <n v="24"/>
  </r>
  <r>
    <x v="550"/>
    <n v="4"/>
    <s v="Plato_2"/>
    <s v="Descripción del Plato_2"/>
    <n v="18"/>
    <n v="30"/>
    <n v="1"/>
    <d v="1899-12-30T00:32:00"/>
    <s v="Sin cebolla"/>
    <n v="12"/>
    <n v="30"/>
    <n v="0.4"/>
    <n v="18"/>
  </r>
  <r>
    <x v="550"/>
    <n v="4"/>
    <s v="Plato_3"/>
    <s v="Descripción del Plato_3"/>
    <n v="12"/>
    <n v="20"/>
    <n v="3"/>
    <d v="1899-12-30T00:11:00"/>
    <s v="Ninguna"/>
    <n v="24"/>
    <n v="60"/>
    <n v="0.4"/>
    <n v="36"/>
  </r>
  <r>
    <x v="550"/>
    <n v="4"/>
    <s v="Plato_4"/>
    <s v="Descripción del Plato_4"/>
    <n v="10"/>
    <n v="18"/>
    <n v="1"/>
    <d v="1899-12-30T00:29:00"/>
    <s v="Ninguna"/>
    <n v="8"/>
    <n v="18"/>
    <n v="0.44444444444444442"/>
    <n v="10"/>
  </r>
  <r>
    <x v="550"/>
    <n v="4"/>
    <s v="Plato_13"/>
    <s v="Descripción del Plato_13"/>
    <n v="13"/>
    <n v="21"/>
    <n v="3"/>
    <d v="1899-12-30T00:51:00"/>
    <s v="Sin cebolla"/>
    <n v="24"/>
    <n v="63"/>
    <n v="0.38095238095238093"/>
    <n v="39"/>
  </r>
  <r>
    <x v="551"/>
    <n v="11"/>
    <s v="Plato_20"/>
    <s v="Descripción del Plato_20"/>
    <n v="25"/>
    <n v="40"/>
    <n v="3"/>
    <d v="1899-12-30T00:26:00"/>
    <s v="Sin cebolla"/>
    <n v="45"/>
    <n v="120"/>
    <n v="0.375"/>
    <n v="75"/>
  </r>
  <r>
    <x v="551"/>
    <n v="11"/>
    <s v="Plato_13"/>
    <s v="Descripción del Plato_13"/>
    <n v="13"/>
    <n v="21"/>
    <n v="3"/>
    <d v="1899-12-30T00:57:00"/>
    <s v="Sin cebolla"/>
    <n v="24"/>
    <n v="63"/>
    <n v="0.38095238095238093"/>
    <n v="39"/>
  </r>
  <r>
    <x v="551"/>
    <n v="11"/>
    <s v="Plato_3"/>
    <s v="Descripción del Plato_3"/>
    <n v="12"/>
    <n v="20"/>
    <n v="3"/>
    <d v="1899-12-30T00:32:00"/>
    <s v="Sin cebolla"/>
    <n v="24"/>
    <n v="60"/>
    <n v="0.4"/>
    <n v="36"/>
  </r>
  <r>
    <x v="552"/>
    <n v="14"/>
    <s v="Plato_2"/>
    <s v="Descripción del Plato_2"/>
    <n v="18"/>
    <n v="30"/>
    <n v="3"/>
    <d v="1899-12-30T00:26:00"/>
    <s v="Sin cebolla"/>
    <n v="36"/>
    <n v="90"/>
    <n v="0.4"/>
    <n v="54"/>
  </r>
  <r>
    <x v="552"/>
    <n v="14"/>
    <s v="Plato_1"/>
    <s v="Descripción del Plato_1"/>
    <n v="15"/>
    <n v="25"/>
    <n v="2"/>
    <d v="1899-12-30T00:56:00"/>
    <s v="Ninguna"/>
    <n v="20"/>
    <n v="50"/>
    <n v="0.4"/>
    <n v="30"/>
  </r>
  <r>
    <x v="552"/>
    <n v="14"/>
    <s v="Plato_5"/>
    <s v="Descripción del Plato_5"/>
    <n v="13"/>
    <n v="22"/>
    <n v="2"/>
    <d v="1899-12-30T00:54:00"/>
    <s v="Ninguna"/>
    <n v="18"/>
    <n v="44"/>
    <n v="0.40909090909090912"/>
    <n v="26"/>
  </r>
  <r>
    <x v="552"/>
    <n v="14"/>
    <s v="Plato_12"/>
    <s v="Descripción del Plato_12"/>
    <n v="11"/>
    <n v="19"/>
    <n v="1"/>
    <d v="1899-12-30T00:42:00"/>
    <s v="Sin cebolla"/>
    <n v="8"/>
    <n v="19"/>
    <n v="0.42105263157894735"/>
    <n v="11"/>
  </r>
  <r>
    <x v="553"/>
    <n v="10"/>
    <s v="Plato_14"/>
    <s v="Descripción del Plato_14"/>
    <n v="14"/>
    <n v="23"/>
    <n v="2"/>
    <d v="1899-12-30T00:55:00"/>
    <s v="Sin cebolla"/>
    <n v="18"/>
    <n v="46"/>
    <n v="0.39130434782608697"/>
    <n v="28"/>
  </r>
  <r>
    <x v="553"/>
    <n v="10"/>
    <s v="Plato_20"/>
    <s v="Descripción del Plato_20"/>
    <n v="25"/>
    <n v="40"/>
    <n v="3"/>
    <d v="1899-12-30T00:16:00"/>
    <s v="Ninguna"/>
    <n v="45"/>
    <n v="120"/>
    <n v="0.375"/>
    <n v="75"/>
  </r>
  <r>
    <x v="554"/>
    <n v="20"/>
    <s v="Plato_2"/>
    <s v="Descripción del Plato_2"/>
    <n v="18"/>
    <n v="30"/>
    <n v="1"/>
    <d v="1899-12-30T00:46:00"/>
    <s v="Ninguna"/>
    <n v="12"/>
    <n v="30"/>
    <n v="0.4"/>
    <n v="18"/>
  </r>
  <r>
    <x v="555"/>
    <n v="9"/>
    <s v="Plato_5"/>
    <s v="Descripción del Plato_5"/>
    <n v="13"/>
    <n v="22"/>
    <n v="1"/>
    <d v="1899-12-30T00:36:00"/>
    <s v="Ninguna"/>
    <n v="9"/>
    <n v="22"/>
    <n v="0.40909090909090912"/>
    <n v="13"/>
  </r>
  <r>
    <x v="555"/>
    <n v="9"/>
    <s v="Plato_4"/>
    <s v="Descripción del Plato_4"/>
    <n v="10"/>
    <n v="18"/>
    <n v="3"/>
    <d v="1899-12-30T00:30:00"/>
    <s v="Sin cebolla"/>
    <n v="24"/>
    <n v="54"/>
    <n v="0.44444444444444442"/>
    <n v="30"/>
  </r>
  <r>
    <x v="556"/>
    <n v="7"/>
    <s v="Plato_15"/>
    <s v="Descripción del Plato_15"/>
    <n v="19"/>
    <n v="32"/>
    <n v="2"/>
    <d v="1899-12-30T00:47:00"/>
    <s v="Sin cebolla"/>
    <n v="26"/>
    <n v="64"/>
    <n v="0.40625"/>
    <n v="38"/>
  </r>
  <r>
    <x v="556"/>
    <n v="7"/>
    <s v="Plato_13"/>
    <s v="Descripción del Plato_13"/>
    <n v="13"/>
    <n v="21"/>
    <n v="3"/>
    <d v="1899-12-30T00:22:00"/>
    <s v="Sin cebolla"/>
    <n v="24"/>
    <n v="63"/>
    <n v="0.38095238095238093"/>
    <n v="39"/>
  </r>
  <r>
    <x v="556"/>
    <n v="7"/>
    <s v="Plato_1"/>
    <s v="Descripción del Plato_1"/>
    <n v="15"/>
    <n v="25"/>
    <n v="2"/>
    <d v="1899-12-30T00:38:00"/>
    <s v="Ninguna"/>
    <n v="20"/>
    <n v="50"/>
    <n v="0.4"/>
    <n v="30"/>
  </r>
  <r>
    <x v="557"/>
    <n v="6"/>
    <s v="Plato_15"/>
    <s v="Descripción del Plato_15"/>
    <n v="19"/>
    <n v="32"/>
    <n v="3"/>
    <d v="1899-12-30T00:56:00"/>
    <s v="Ninguna"/>
    <n v="39"/>
    <n v="96"/>
    <n v="0.40625"/>
    <n v="57"/>
  </r>
  <r>
    <x v="557"/>
    <n v="6"/>
    <s v="Plato_1"/>
    <s v="Descripción del Plato_1"/>
    <n v="15"/>
    <n v="25"/>
    <n v="2"/>
    <d v="1899-12-30T00:54:00"/>
    <s v="Sin cebolla"/>
    <n v="20"/>
    <n v="50"/>
    <n v="0.4"/>
    <n v="30"/>
  </r>
  <r>
    <x v="557"/>
    <n v="6"/>
    <s v="Plato_11"/>
    <s v="Descripción del Plato_11"/>
    <n v="20"/>
    <n v="33"/>
    <n v="1"/>
    <d v="1899-12-30T00:57:00"/>
    <s v="Ninguna"/>
    <n v="13"/>
    <n v="33"/>
    <n v="0.39393939393939392"/>
    <n v="20"/>
  </r>
  <r>
    <x v="558"/>
    <n v="11"/>
    <s v="Plato_11"/>
    <s v="Descripción del Plato_11"/>
    <n v="20"/>
    <n v="33"/>
    <n v="3"/>
    <d v="1899-12-30T00:41:00"/>
    <s v="Sin cebolla"/>
    <n v="39"/>
    <n v="99"/>
    <n v="0.39393939393939392"/>
    <n v="60"/>
  </r>
  <r>
    <x v="559"/>
    <n v="6"/>
    <s v="Plato_4"/>
    <s v="Descripción del Plato_4"/>
    <n v="10"/>
    <n v="18"/>
    <n v="2"/>
    <d v="1899-12-30T00:36:00"/>
    <s v="Sin cebolla"/>
    <n v="16"/>
    <n v="36"/>
    <n v="0.44444444444444442"/>
    <n v="20"/>
  </r>
  <r>
    <x v="559"/>
    <n v="6"/>
    <s v="Plato_1"/>
    <s v="Descripción del Plato_1"/>
    <n v="15"/>
    <n v="25"/>
    <n v="3"/>
    <d v="1899-12-30T00:12:00"/>
    <s v="Sin cebolla"/>
    <n v="30"/>
    <n v="75"/>
    <n v="0.4"/>
    <n v="45"/>
  </r>
  <r>
    <x v="560"/>
    <n v="4"/>
    <s v="Plato_4"/>
    <s v="Descripción del Plato_4"/>
    <n v="10"/>
    <n v="18"/>
    <n v="1"/>
    <d v="1899-12-30T00:56:00"/>
    <s v="Sin cebolla"/>
    <n v="8"/>
    <n v="18"/>
    <n v="0.44444444444444442"/>
    <n v="10"/>
  </r>
  <r>
    <x v="560"/>
    <n v="4"/>
    <s v="Plato_14"/>
    <s v="Descripción del Plato_14"/>
    <n v="14"/>
    <n v="23"/>
    <n v="2"/>
    <d v="1899-12-30T00:08:00"/>
    <s v="Sin cebolla"/>
    <n v="18"/>
    <n v="46"/>
    <n v="0.39130434782608697"/>
    <n v="28"/>
  </r>
  <r>
    <x v="561"/>
    <n v="20"/>
    <s v="Plato_20"/>
    <s v="Descripción del Plato_20"/>
    <n v="25"/>
    <n v="40"/>
    <n v="3"/>
    <d v="1899-12-30T00:41:00"/>
    <s v="Ninguna"/>
    <n v="45"/>
    <n v="120"/>
    <n v="0.375"/>
    <n v="75"/>
  </r>
  <r>
    <x v="561"/>
    <n v="20"/>
    <s v="Plato_9"/>
    <s v="Descripción del Plato_9"/>
    <n v="17"/>
    <n v="29"/>
    <n v="2"/>
    <d v="1899-12-30T00:07:00"/>
    <s v="Ninguna"/>
    <n v="24"/>
    <n v="58"/>
    <n v="0.41379310344827586"/>
    <n v="34"/>
  </r>
  <r>
    <x v="561"/>
    <n v="20"/>
    <s v="Plato_7"/>
    <s v="Descripción del Plato_7"/>
    <n v="14"/>
    <n v="24"/>
    <n v="2"/>
    <d v="1899-12-30T00:22:00"/>
    <s v="Ninguna"/>
    <n v="20"/>
    <n v="48"/>
    <n v="0.41666666666666669"/>
    <n v="28"/>
  </r>
  <r>
    <x v="561"/>
    <n v="20"/>
    <s v="Plato_17"/>
    <s v="Descripción del Plato_17"/>
    <n v="19"/>
    <n v="31"/>
    <n v="2"/>
    <d v="1899-12-30T00:42:00"/>
    <s v="Sin cebolla"/>
    <n v="24"/>
    <n v="62"/>
    <n v="0.38709677419354838"/>
    <n v="38"/>
  </r>
  <r>
    <x v="562"/>
    <n v="12"/>
    <s v="Plato_6"/>
    <s v="Descripción del Plato_6"/>
    <n v="16"/>
    <n v="27"/>
    <n v="2"/>
    <d v="1899-12-30T00:37:00"/>
    <s v="Sin cebolla"/>
    <n v="22"/>
    <n v="54"/>
    <n v="0.40740740740740738"/>
    <n v="32"/>
  </r>
  <r>
    <x v="563"/>
    <n v="9"/>
    <s v="Plato_19"/>
    <s v="Descripción del Plato_19"/>
    <n v="22"/>
    <n v="36"/>
    <n v="1"/>
    <d v="1899-12-30T00:07:00"/>
    <s v="Sin cebolla"/>
    <n v="14"/>
    <n v="36"/>
    <n v="0.3888888888888889"/>
    <n v="22"/>
  </r>
  <r>
    <x v="563"/>
    <n v="9"/>
    <s v="Plato_20"/>
    <s v="Descripción del Plato_20"/>
    <n v="25"/>
    <n v="40"/>
    <n v="2"/>
    <d v="1899-12-30T00:36:00"/>
    <s v="Sin cebolla"/>
    <n v="30"/>
    <n v="80"/>
    <n v="0.375"/>
    <n v="50"/>
  </r>
  <r>
    <x v="563"/>
    <n v="9"/>
    <s v="Plato_3"/>
    <s v="Descripción del Plato_3"/>
    <n v="12"/>
    <n v="20"/>
    <n v="2"/>
    <d v="1899-12-30T00:11:00"/>
    <s v="Sin cebolla"/>
    <n v="16"/>
    <n v="40"/>
    <n v="0.4"/>
    <n v="24"/>
  </r>
  <r>
    <x v="564"/>
    <n v="3"/>
    <s v="Plato_15"/>
    <s v="Descripción del Plato_15"/>
    <n v="19"/>
    <n v="32"/>
    <n v="3"/>
    <d v="1899-12-30T00:19:00"/>
    <s v="Ninguna"/>
    <n v="39"/>
    <n v="96"/>
    <n v="0.40625"/>
    <n v="57"/>
  </r>
  <r>
    <x v="564"/>
    <n v="3"/>
    <s v="Plato_4"/>
    <s v="Descripción del Plato_4"/>
    <n v="10"/>
    <n v="18"/>
    <n v="3"/>
    <d v="1899-12-30T00:53:00"/>
    <s v="Sin cebolla"/>
    <n v="24"/>
    <n v="54"/>
    <n v="0.44444444444444442"/>
    <n v="30"/>
  </r>
  <r>
    <x v="564"/>
    <n v="3"/>
    <s v="Plato_11"/>
    <s v="Descripción del Plato_11"/>
    <n v="20"/>
    <n v="33"/>
    <n v="2"/>
    <d v="1899-12-30T00:21:00"/>
    <s v="Sin cebolla"/>
    <n v="26"/>
    <n v="66"/>
    <n v="0.39393939393939392"/>
    <n v="40"/>
  </r>
  <r>
    <x v="564"/>
    <n v="3"/>
    <s v="Plato_8"/>
    <s v="Descripción del Plato_8"/>
    <n v="21"/>
    <n v="35"/>
    <n v="1"/>
    <d v="1899-12-30T00:05:00"/>
    <s v="Sin cebolla"/>
    <n v="14"/>
    <n v="35"/>
    <n v="0.4"/>
    <n v="21"/>
  </r>
  <r>
    <x v="565"/>
    <n v="4"/>
    <s v="Plato_10"/>
    <s v="Descripción del Plato_10"/>
    <n v="15"/>
    <n v="26"/>
    <n v="3"/>
    <d v="1899-12-30T00:56:00"/>
    <s v="Ninguna"/>
    <n v="33"/>
    <n v="78"/>
    <n v="0.42307692307692307"/>
    <n v="45"/>
  </r>
  <r>
    <x v="566"/>
    <n v="15"/>
    <s v="Plato_16"/>
    <s v="Descripción del Plato_16"/>
    <n v="16"/>
    <n v="28"/>
    <n v="2"/>
    <d v="1899-12-30T00:09:00"/>
    <s v="Ninguna"/>
    <n v="24"/>
    <n v="56"/>
    <n v="0.42857142857142855"/>
    <n v="32"/>
  </r>
  <r>
    <x v="566"/>
    <n v="15"/>
    <s v="Plato_11"/>
    <s v="Descripción del Plato_11"/>
    <n v="20"/>
    <n v="33"/>
    <n v="2"/>
    <d v="1899-12-30T00:34:00"/>
    <s v="Sin cebolla"/>
    <n v="26"/>
    <n v="66"/>
    <n v="0.39393939393939392"/>
    <n v="40"/>
  </r>
  <r>
    <x v="566"/>
    <n v="15"/>
    <s v="Plato_18"/>
    <s v="Descripción del Plato_18"/>
    <n v="20"/>
    <n v="34"/>
    <n v="2"/>
    <d v="1899-12-30T00:18:00"/>
    <s v="Ninguna"/>
    <n v="28"/>
    <n v="68"/>
    <n v="0.41176470588235292"/>
    <n v="40"/>
  </r>
  <r>
    <x v="566"/>
    <n v="15"/>
    <s v="Plato_13"/>
    <s v="Descripción del Plato_13"/>
    <n v="13"/>
    <n v="21"/>
    <n v="3"/>
    <d v="1899-12-30T00:41:00"/>
    <s v="Sin cebolla"/>
    <n v="24"/>
    <n v="63"/>
    <n v="0.38095238095238093"/>
    <n v="39"/>
  </r>
  <r>
    <x v="567"/>
    <n v="5"/>
    <s v="Plato_18"/>
    <s v="Descripción del Plato_18"/>
    <n v="20"/>
    <n v="34"/>
    <n v="3"/>
    <d v="1899-12-30T00:40:00"/>
    <s v="Ninguna"/>
    <n v="42"/>
    <n v="102"/>
    <n v="0.41176470588235292"/>
    <n v="60"/>
  </r>
  <r>
    <x v="567"/>
    <n v="5"/>
    <s v="Plato_20"/>
    <s v="Descripción del Plato_20"/>
    <n v="25"/>
    <n v="40"/>
    <n v="2"/>
    <d v="1899-12-30T00:44:00"/>
    <s v="Sin cebolla"/>
    <n v="30"/>
    <n v="80"/>
    <n v="0.375"/>
    <n v="50"/>
  </r>
  <r>
    <x v="568"/>
    <n v="12"/>
    <s v="Plato_18"/>
    <s v="Descripción del Plato_18"/>
    <n v="20"/>
    <n v="34"/>
    <n v="2"/>
    <d v="1899-12-30T00:26:00"/>
    <s v="Ninguna"/>
    <n v="28"/>
    <n v="68"/>
    <n v="0.41176470588235292"/>
    <n v="40"/>
  </r>
  <r>
    <x v="568"/>
    <n v="12"/>
    <s v="Plato_13"/>
    <s v="Descripción del Plato_13"/>
    <n v="13"/>
    <n v="21"/>
    <n v="3"/>
    <d v="1899-12-30T00:32:00"/>
    <s v="Sin cebolla"/>
    <n v="24"/>
    <n v="63"/>
    <n v="0.38095238095238093"/>
    <n v="39"/>
  </r>
  <r>
    <x v="569"/>
    <n v="1"/>
    <s v="Plato_11"/>
    <s v="Descripción del Plato_11"/>
    <n v="20"/>
    <n v="33"/>
    <n v="1"/>
    <d v="1899-12-30T00:38:00"/>
    <s v="Ninguna"/>
    <n v="13"/>
    <n v="33"/>
    <n v="0.39393939393939392"/>
    <n v="20"/>
  </r>
  <r>
    <x v="569"/>
    <n v="1"/>
    <s v="Plato_10"/>
    <s v="Descripción del Plato_10"/>
    <n v="15"/>
    <n v="26"/>
    <n v="2"/>
    <d v="1899-12-30T00:08:00"/>
    <s v="Sin cebolla"/>
    <n v="22"/>
    <n v="52"/>
    <n v="0.42307692307692307"/>
    <n v="30"/>
  </r>
  <r>
    <x v="570"/>
    <n v="15"/>
    <s v="Plato_6"/>
    <s v="Descripción del Plato_6"/>
    <n v="16"/>
    <n v="27"/>
    <n v="2"/>
    <d v="1899-12-30T00:26:00"/>
    <s v="Ninguna"/>
    <n v="22"/>
    <n v="54"/>
    <n v="0.40740740740740738"/>
    <n v="32"/>
  </r>
  <r>
    <x v="571"/>
    <n v="19"/>
    <s v="Plato_2"/>
    <s v="Descripción del Plato_2"/>
    <n v="18"/>
    <n v="30"/>
    <n v="1"/>
    <d v="1899-12-30T00:34:00"/>
    <s v="Sin cebolla"/>
    <n v="12"/>
    <n v="30"/>
    <n v="0.4"/>
    <n v="18"/>
  </r>
  <r>
    <x v="571"/>
    <n v="19"/>
    <s v="Plato_5"/>
    <s v="Descripción del Plato_5"/>
    <n v="13"/>
    <n v="22"/>
    <n v="2"/>
    <d v="1899-12-30T00:10:00"/>
    <s v="Sin cebolla"/>
    <n v="18"/>
    <n v="44"/>
    <n v="0.40909090909090912"/>
    <n v="26"/>
  </r>
  <r>
    <x v="572"/>
    <n v="7"/>
    <s v="Plato_13"/>
    <s v="Descripción del Plato_13"/>
    <n v="13"/>
    <n v="21"/>
    <n v="3"/>
    <d v="1899-12-30T00:41:00"/>
    <s v="Ninguna"/>
    <n v="24"/>
    <n v="63"/>
    <n v="0.38095238095238093"/>
    <n v="39"/>
  </r>
  <r>
    <x v="572"/>
    <n v="7"/>
    <s v="Plato_18"/>
    <s v="Descripción del Plato_18"/>
    <n v="20"/>
    <n v="34"/>
    <n v="3"/>
    <d v="1899-12-30T00:28:00"/>
    <s v="Sin cebolla"/>
    <n v="42"/>
    <n v="102"/>
    <n v="0.41176470588235292"/>
    <n v="60"/>
  </r>
  <r>
    <x v="573"/>
    <n v="20"/>
    <s v="Plato_10"/>
    <s v="Descripción del Plato_10"/>
    <n v="15"/>
    <n v="26"/>
    <n v="3"/>
    <d v="1899-12-30T00:50:00"/>
    <s v="Sin cebolla"/>
    <n v="33"/>
    <n v="78"/>
    <n v="0.42307692307692307"/>
    <n v="45"/>
  </r>
  <r>
    <x v="573"/>
    <n v="20"/>
    <s v="Plato_19"/>
    <s v="Descripción del Plato_19"/>
    <n v="22"/>
    <n v="36"/>
    <n v="2"/>
    <d v="1899-12-30T00:40:00"/>
    <s v="Ninguna"/>
    <n v="28"/>
    <n v="72"/>
    <n v="0.3888888888888889"/>
    <n v="44"/>
  </r>
  <r>
    <x v="573"/>
    <n v="20"/>
    <s v="Plato_4"/>
    <s v="Descripción del Plato_4"/>
    <n v="10"/>
    <n v="18"/>
    <n v="2"/>
    <d v="1899-12-30T00:37:00"/>
    <s v="Sin cebolla"/>
    <n v="16"/>
    <n v="36"/>
    <n v="0.44444444444444442"/>
    <n v="20"/>
  </r>
  <r>
    <x v="573"/>
    <n v="20"/>
    <s v="Plato_13"/>
    <s v="Descripción del Plato_13"/>
    <n v="13"/>
    <n v="21"/>
    <n v="1"/>
    <d v="1899-12-30T00:41:00"/>
    <s v="Sin cebolla"/>
    <n v="8"/>
    <n v="21"/>
    <n v="0.38095238095238093"/>
    <n v="13"/>
  </r>
  <r>
    <x v="574"/>
    <n v="15"/>
    <s v="Plato_4"/>
    <s v="Descripción del Plato_4"/>
    <n v="10"/>
    <n v="18"/>
    <n v="1"/>
    <d v="1899-12-30T00:44:00"/>
    <s v="Ninguna"/>
    <n v="8"/>
    <n v="18"/>
    <n v="0.44444444444444442"/>
    <n v="10"/>
  </r>
  <r>
    <x v="575"/>
    <n v="9"/>
    <s v="Plato_11"/>
    <s v="Descripción del Plato_11"/>
    <n v="20"/>
    <n v="33"/>
    <n v="1"/>
    <d v="1899-12-30T00:46:00"/>
    <s v="Ninguna"/>
    <n v="13"/>
    <n v="33"/>
    <n v="0.39393939393939392"/>
    <n v="20"/>
  </r>
  <r>
    <x v="575"/>
    <n v="9"/>
    <s v="Plato_17"/>
    <s v="Descripción del Plato_17"/>
    <n v="19"/>
    <n v="31"/>
    <n v="3"/>
    <d v="1899-12-30T00:32:00"/>
    <s v="Ninguna"/>
    <n v="36"/>
    <n v="93"/>
    <n v="0.38709677419354838"/>
    <n v="57"/>
  </r>
  <r>
    <x v="575"/>
    <n v="9"/>
    <s v="Plato_19"/>
    <s v="Descripción del Plato_19"/>
    <n v="22"/>
    <n v="36"/>
    <n v="3"/>
    <d v="1899-12-30T00:37:00"/>
    <s v="Sin cebolla"/>
    <n v="42"/>
    <n v="108"/>
    <n v="0.3888888888888889"/>
    <n v="66"/>
  </r>
  <r>
    <x v="576"/>
    <n v="5"/>
    <s v="Plato_4"/>
    <s v="Descripción del Plato_4"/>
    <n v="10"/>
    <n v="18"/>
    <n v="1"/>
    <d v="1899-12-30T00:10:00"/>
    <s v="Sin cebolla"/>
    <n v="8"/>
    <n v="18"/>
    <n v="0.44444444444444442"/>
    <n v="10"/>
  </r>
  <r>
    <x v="576"/>
    <n v="5"/>
    <s v="Plato_5"/>
    <s v="Descripción del Plato_5"/>
    <n v="13"/>
    <n v="22"/>
    <n v="1"/>
    <d v="1899-12-30T00:15:00"/>
    <s v="Ninguna"/>
    <n v="9"/>
    <n v="22"/>
    <n v="0.40909090909090912"/>
    <n v="13"/>
  </r>
  <r>
    <x v="577"/>
    <n v="11"/>
    <s v="Plato_2"/>
    <s v="Descripción del Plato_2"/>
    <n v="18"/>
    <n v="30"/>
    <n v="3"/>
    <d v="1899-12-30T00:44:00"/>
    <s v="Ninguna"/>
    <n v="36"/>
    <n v="90"/>
    <n v="0.4"/>
    <n v="54"/>
  </r>
  <r>
    <x v="578"/>
    <n v="9"/>
    <s v="Plato_1"/>
    <s v="Descripción del Plato_1"/>
    <n v="15"/>
    <n v="25"/>
    <n v="2"/>
    <d v="1899-12-30T00:48:00"/>
    <s v="Ninguna"/>
    <n v="20"/>
    <n v="50"/>
    <n v="0.4"/>
    <n v="30"/>
  </r>
  <r>
    <x v="579"/>
    <n v="10"/>
    <s v="Plato_11"/>
    <s v="Descripción del Plato_11"/>
    <n v="20"/>
    <n v="33"/>
    <n v="1"/>
    <d v="1899-12-30T00:30:00"/>
    <s v="Ninguna"/>
    <n v="13"/>
    <n v="33"/>
    <n v="0.39393939393939392"/>
    <n v="20"/>
  </r>
  <r>
    <x v="580"/>
    <n v="18"/>
    <s v="Plato_11"/>
    <s v="Descripción del Plato_11"/>
    <n v="20"/>
    <n v="33"/>
    <n v="1"/>
    <d v="1899-12-30T00:15:00"/>
    <s v="Ninguna"/>
    <n v="13"/>
    <n v="33"/>
    <n v="0.39393939393939392"/>
    <n v="20"/>
  </r>
  <r>
    <x v="580"/>
    <n v="18"/>
    <s v="Plato_2"/>
    <s v="Descripción del Plato_2"/>
    <n v="18"/>
    <n v="30"/>
    <n v="3"/>
    <d v="1899-12-30T00:40:00"/>
    <s v="Ninguna"/>
    <n v="36"/>
    <n v="90"/>
    <n v="0.4"/>
    <n v="54"/>
  </r>
  <r>
    <x v="581"/>
    <n v="3"/>
    <s v="Plato_6"/>
    <s v="Descripción del Plato_6"/>
    <n v="16"/>
    <n v="27"/>
    <n v="2"/>
    <d v="1899-12-30T00:42:00"/>
    <s v="Sin cebolla"/>
    <n v="22"/>
    <n v="54"/>
    <n v="0.40740740740740738"/>
    <n v="32"/>
  </r>
  <r>
    <x v="582"/>
    <n v="9"/>
    <s v="Plato_12"/>
    <s v="Descripción del Plato_12"/>
    <n v="11"/>
    <n v="19"/>
    <n v="3"/>
    <d v="1899-12-30T00:15:00"/>
    <s v="Ninguna"/>
    <n v="24"/>
    <n v="57"/>
    <n v="0.42105263157894735"/>
    <n v="33"/>
  </r>
  <r>
    <x v="582"/>
    <n v="9"/>
    <s v="Plato_4"/>
    <s v="Descripción del Plato_4"/>
    <n v="10"/>
    <n v="18"/>
    <n v="1"/>
    <d v="1899-12-30T00:11:00"/>
    <s v="Ninguna"/>
    <n v="8"/>
    <n v="18"/>
    <n v="0.44444444444444442"/>
    <n v="10"/>
  </r>
  <r>
    <x v="582"/>
    <n v="9"/>
    <s v="Plato_7"/>
    <s v="Descripción del Plato_7"/>
    <n v="14"/>
    <n v="24"/>
    <n v="2"/>
    <d v="1899-12-30T00:29:00"/>
    <s v="Sin cebolla"/>
    <n v="20"/>
    <n v="48"/>
    <n v="0.41666666666666669"/>
    <n v="28"/>
  </r>
  <r>
    <x v="582"/>
    <n v="9"/>
    <s v="Plato_20"/>
    <s v="Descripción del Plato_20"/>
    <n v="25"/>
    <n v="40"/>
    <n v="3"/>
    <d v="1899-12-30T00:50:00"/>
    <s v="Sin cebolla"/>
    <n v="45"/>
    <n v="120"/>
    <n v="0.375"/>
    <n v="75"/>
  </r>
  <r>
    <x v="583"/>
    <n v="9"/>
    <s v="Plato_13"/>
    <s v="Descripción del Plato_13"/>
    <n v="13"/>
    <n v="21"/>
    <n v="1"/>
    <d v="1899-12-30T00:57:00"/>
    <s v="Sin cebolla"/>
    <n v="8"/>
    <n v="21"/>
    <n v="0.38095238095238093"/>
    <n v="13"/>
  </r>
  <r>
    <x v="583"/>
    <n v="9"/>
    <s v="Plato_17"/>
    <s v="Descripción del Plato_17"/>
    <n v="19"/>
    <n v="31"/>
    <n v="2"/>
    <d v="1899-12-30T00:34:00"/>
    <s v="Ninguna"/>
    <n v="24"/>
    <n v="62"/>
    <n v="0.38709677419354838"/>
    <n v="38"/>
  </r>
  <r>
    <x v="583"/>
    <n v="9"/>
    <s v="Plato_16"/>
    <s v="Descripción del Plato_16"/>
    <n v="16"/>
    <n v="28"/>
    <n v="2"/>
    <d v="1899-12-30T00:23:00"/>
    <s v="Ninguna"/>
    <n v="24"/>
    <n v="56"/>
    <n v="0.42857142857142855"/>
    <n v="32"/>
  </r>
  <r>
    <x v="584"/>
    <n v="3"/>
    <s v="Plato_15"/>
    <s v="Descripción del Plato_15"/>
    <n v="19"/>
    <n v="32"/>
    <n v="1"/>
    <d v="1899-12-30T00:35:00"/>
    <s v="Sin cebolla"/>
    <n v="13"/>
    <n v="32"/>
    <n v="0.40625"/>
    <n v="19"/>
  </r>
  <r>
    <x v="584"/>
    <n v="3"/>
    <s v="Plato_8"/>
    <s v="Descripción del Plato_8"/>
    <n v="21"/>
    <n v="35"/>
    <n v="1"/>
    <d v="1899-12-30T00:08:00"/>
    <s v="Sin cebolla"/>
    <n v="14"/>
    <n v="35"/>
    <n v="0.4"/>
    <n v="21"/>
  </r>
  <r>
    <x v="584"/>
    <n v="3"/>
    <s v="Plato_4"/>
    <s v="Descripción del Plato_4"/>
    <n v="10"/>
    <n v="18"/>
    <n v="2"/>
    <d v="1899-12-30T00:22:00"/>
    <s v="Ninguna"/>
    <n v="16"/>
    <n v="36"/>
    <n v="0.44444444444444442"/>
    <n v="20"/>
  </r>
  <r>
    <x v="584"/>
    <n v="3"/>
    <s v="Plato_1"/>
    <s v="Descripción del Plato_1"/>
    <n v="15"/>
    <n v="25"/>
    <n v="1"/>
    <d v="1899-12-30T00:30:00"/>
    <s v="Sin cebolla"/>
    <n v="10"/>
    <n v="25"/>
    <n v="0.4"/>
    <n v="15"/>
  </r>
  <r>
    <x v="585"/>
    <n v="17"/>
    <s v="Plato_11"/>
    <s v="Descripción del Plato_11"/>
    <n v="20"/>
    <n v="33"/>
    <n v="3"/>
    <d v="1899-12-30T00:47:00"/>
    <s v="Sin cebolla"/>
    <n v="39"/>
    <n v="99"/>
    <n v="0.39393939393939392"/>
    <n v="60"/>
  </r>
  <r>
    <x v="585"/>
    <n v="17"/>
    <s v="Plato_7"/>
    <s v="Descripción del Plato_7"/>
    <n v="14"/>
    <n v="24"/>
    <n v="3"/>
    <d v="1899-12-30T00:45:00"/>
    <s v="Ninguna"/>
    <n v="30"/>
    <n v="72"/>
    <n v="0.41666666666666669"/>
    <n v="42"/>
  </r>
  <r>
    <x v="586"/>
    <n v="7"/>
    <s v="Plato_7"/>
    <s v="Descripción del Plato_7"/>
    <n v="14"/>
    <n v="24"/>
    <n v="2"/>
    <d v="1899-12-30T00:43:00"/>
    <s v="Sin cebolla"/>
    <n v="20"/>
    <n v="48"/>
    <n v="0.41666666666666669"/>
    <n v="28"/>
  </r>
  <r>
    <x v="587"/>
    <n v="15"/>
    <s v="Plato_10"/>
    <s v="Descripción del Plato_10"/>
    <n v="15"/>
    <n v="26"/>
    <n v="1"/>
    <d v="1899-12-30T00:25:00"/>
    <s v="Sin cebolla"/>
    <n v="11"/>
    <n v="26"/>
    <n v="0.42307692307692307"/>
    <n v="15"/>
  </r>
  <r>
    <x v="587"/>
    <n v="15"/>
    <s v="Plato_1"/>
    <s v="Descripción del Plato_1"/>
    <n v="15"/>
    <n v="25"/>
    <n v="3"/>
    <d v="1899-12-30T00:12:00"/>
    <s v="Sin cebolla"/>
    <n v="30"/>
    <n v="75"/>
    <n v="0.4"/>
    <n v="45"/>
  </r>
  <r>
    <x v="588"/>
    <n v="10"/>
    <s v="Plato_14"/>
    <s v="Descripción del Plato_14"/>
    <n v="14"/>
    <n v="23"/>
    <n v="1"/>
    <d v="1899-12-30T00:45:00"/>
    <s v="Ninguna"/>
    <n v="9"/>
    <n v="23"/>
    <n v="0.39130434782608697"/>
    <n v="14"/>
  </r>
  <r>
    <x v="588"/>
    <n v="10"/>
    <s v="Plato_18"/>
    <s v="Descripción del Plato_18"/>
    <n v="20"/>
    <n v="34"/>
    <n v="3"/>
    <d v="1899-12-30T00:59:00"/>
    <s v="Ninguna"/>
    <n v="42"/>
    <n v="102"/>
    <n v="0.41176470588235292"/>
    <n v="60"/>
  </r>
  <r>
    <x v="588"/>
    <n v="10"/>
    <s v="Plato_13"/>
    <s v="Descripción del Plato_13"/>
    <n v="13"/>
    <n v="21"/>
    <n v="3"/>
    <d v="1899-12-30T00:07:00"/>
    <s v="Ninguna"/>
    <n v="24"/>
    <n v="63"/>
    <n v="0.38095238095238093"/>
    <n v="39"/>
  </r>
  <r>
    <x v="588"/>
    <n v="10"/>
    <s v="Plato_15"/>
    <s v="Descripción del Plato_15"/>
    <n v="19"/>
    <n v="32"/>
    <n v="3"/>
    <d v="1899-12-30T00:09:00"/>
    <s v="Ninguna"/>
    <n v="39"/>
    <n v="96"/>
    <n v="0.40625"/>
    <n v="57"/>
  </r>
  <r>
    <x v="589"/>
    <n v="3"/>
    <s v="Plato_18"/>
    <s v="Descripción del Plato_18"/>
    <n v="20"/>
    <n v="34"/>
    <n v="3"/>
    <d v="1899-12-30T00:43:00"/>
    <s v="Sin cebolla"/>
    <n v="42"/>
    <n v="102"/>
    <n v="0.41176470588235292"/>
    <n v="60"/>
  </r>
  <r>
    <x v="589"/>
    <n v="3"/>
    <s v="Plato_3"/>
    <s v="Descripción del Plato_3"/>
    <n v="12"/>
    <n v="20"/>
    <n v="1"/>
    <d v="1899-12-30T00:21:00"/>
    <s v="Sin cebolla"/>
    <n v="8"/>
    <n v="20"/>
    <n v="0.4"/>
    <n v="12"/>
  </r>
  <r>
    <x v="590"/>
    <n v="11"/>
    <s v="Plato_20"/>
    <s v="Descripción del Plato_20"/>
    <n v="25"/>
    <n v="40"/>
    <n v="3"/>
    <d v="1899-12-30T00:51:00"/>
    <s v="Ninguna"/>
    <n v="45"/>
    <n v="120"/>
    <n v="0.375"/>
    <n v="75"/>
  </r>
  <r>
    <x v="591"/>
    <n v="5"/>
    <s v="Plato_5"/>
    <s v="Descripción del Plato_5"/>
    <n v="13"/>
    <n v="22"/>
    <n v="2"/>
    <d v="1899-12-30T00:59:00"/>
    <s v="Ninguna"/>
    <n v="18"/>
    <n v="44"/>
    <n v="0.40909090909090912"/>
    <n v="26"/>
  </r>
  <r>
    <x v="591"/>
    <n v="5"/>
    <s v="Plato_1"/>
    <s v="Descripción del Plato_1"/>
    <n v="15"/>
    <n v="25"/>
    <n v="2"/>
    <d v="1899-12-30T00:42:00"/>
    <s v="Ninguna"/>
    <n v="20"/>
    <n v="50"/>
    <n v="0.4"/>
    <n v="30"/>
  </r>
  <r>
    <x v="592"/>
    <n v="17"/>
    <s v="Plato_20"/>
    <s v="Descripción del Plato_20"/>
    <n v="25"/>
    <n v="40"/>
    <n v="1"/>
    <d v="1899-12-30T00:30:00"/>
    <s v="Ninguna"/>
    <n v="15"/>
    <n v="40"/>
    <n v="0.375"/>
    <n v="25"/>
  </r>
  <r>
    <x v="592"/>
    <n v="17"/>
    <s v="Plato_17"/>
    <s v="Descripción del Plato_17"/>
    <n v="19"/>
    <n v="31"/>
    <n v="1"/>
    <d v="1899-12-30T00:08:00"/>
    <s v="Ninguna"/>
    <n v="12"/>
    <n v="31"/>
    <n v="0.38709677419354838"/>
    <n v="19"/>
  </r>
  <r>
    <x v="592"/>
    <n v="17"/>
    <s v="Plato_11"/>
    <s v="Descripción del Plato_11"/>
    <n v="20"/>
    <n v="33"/>
    <n v="2"/>
    <d v="1899-12-30T00:05:00"/>
    <s v="Sin cebolla"/>
    <n v="26"/>
    <n v="66"/>
    <n v="0.39393939393939392"/>
    <n v="40"/>
  </r>
  <r>
    <x v="592"/>
    <n v="17"/>
    <s v="Plato_19"/>
    <s v="Descripción del Plato_19"/>
    <n v="22"/>
    <n v="36"/>
    <n v="2"/>
    <d v="1899-12-30T00:05:00"/>
    <s v="Ninguna"/>
    <n v="28"/>
    <n v="72"/>
    <n v="0.3888888888888889"/>
    <n v="44"/>
  </r>
  <r>
    <x v="593"/>
    <n v="17"/>
    <s v="Plato_11"/>
    <s v="Descripción del Plato_11"/>
    <n v="20"/>
    <n v="33"/>
    <n v="1"/>
    <d v="1899-12-30T00:05:00"/>
    <s v="Ninguna"/>
    <n v="13"/>
    <n v="33"/>
    <n v="0.39393939393939392"/>
    <n v="20"/>
  </r>
  <r>
    <x v="593"/>
    <n v="17"/>
    <s v="Plato_5"/>
    <s v="Descripción del Plato_5"/>
    <n v="13"/>
    <n v="22"/>
    <n v="3"/>
    <d v="1899-12-30T00:44:00"/>
    <s v="Ninguna"/>
    <n v="27"/>
    <n v="66"/>
    <n v="0.40909090909090912"/>
    <n v="39"/>
  </r>
  <r>
    <x v="593"/>
    <n v="17"/>
    <s v="Plato_3"/>
    <s v="Descripción del Plato_3"/>
    <n v="12"/>
    <n v="20"/>
    <n v="2"/>
    <d v="1899-12-30T00:49:00"/>
    <s v="Ninguna"/>
    <n v="16"/>
    <n v="40"/>
    <n v="0.4"/>
    <n v="24"/>
  </r>
  <r>
    <x v="594"/>
    <n v="9"/>
    <s v="Plato_13"/>
    <s v="Descripción del Plato_13"/>
    <n v="13"/>
    <n v="21"/>
    <n v="2"/>
    <d v="1899-12-30T00:05:00"/>
    <s v="Ninguna"/>
    <n v="16"/>
    <n v="42"/>
    <n v="0.38095238095238093"/>
    <n v="26"/>
  </r>
  <r>
    <x v="594"/>
    <n v="9"/>
    <s v="Plato_2"/>
    <s v="Descripción del Plato_2"/>
    <n v="18"/>
    <n v="30"/>
    <n v="1"/>
    <d v="1899-12-30T00:44:00"/>
    <s v="Sin cebolla"/>
    <n v="12"/>
    <n v="30"/>
    <n v="0.4"/>
    <n v="18"/>
  </r>
  <r>
    <x v="595"/>
    <n v="18"/>
    <s v="Plato_14"/>
    <s v="Descripción del Plato_14"/>
    <n v="14"/>
    <n v="23"/>
    <n v="2"/>
    <d v="1899-12-30T00:47:00"/>
    <s v="Sin cebolla"/>
    <n v="18"/>
    <n v="46"/>
    <n v="0.39130434782608697"/>
    <n v="28"/>
  </r>
  <r>
    <x v="595"/>
    <n v="18"/>
    <s v="Plato_7"/>
    <s v="Descripción del Plato_7"/>
    <n v="14"/>
    <n v="24"/>
    <n v="2"/>
    <d v="1899-12-30T00:50:00"/>
    <s v="Sin cebolla"/>
    <n v="20"/>
    <n v="48"/>
    <n v="0.41666666666666669"/>
    <n v="28"/>
  </r>
  <r>
    <x v="595"/>
    <n v="18"/>
    <s v="Plato_15"/>
    <s v="Descripción del Plato_15"/>
    <n v="19"/>
    <n v="32"/>
    <n v="3"/>
    <d v="1899-12-30T00:42:00"/>
    <s v="Sin cebolla"/>
    <n v="39"/>
    <n v="96"/>
    <n v="0.40625"/>
    <n v="57"/>
  </r>
  <r>
    <x v="595"/>
    <n v="18"/>
    <s v="Plato_1"/>
    <s v="Descripción del Plato_1"/>
    <n v="15"/>
    <n v="25"/>
    <n v="2"/>
    <d v="1899-12-30T00:19:00"/>
    <s v="Ninguna"/>
    <n v="20"/>
    <n v="50"/>
    <n v="0.4"/>
    <n v="30"/>
  </r>
  <r>
    <x v="596"/>
    <n v="16"/>
    <s v="Plato_16"/>
    <s v="Descripción del Plato_16"/>
    <n v="16"/>
    <n v="28"/>
    <n v="1"/>
    <d v="1899-12-30T00:39:00"/>
    <s v="Sin cebolla"/>
    <n v="12"/>
    <n v="28"/>
    <n v="0.42857142857142855"/>
    <n v="16"/>
  </r>
  <r>
    <x v="596"/>
    <n v="16"/>
    <s v="Plato_4"/>
    <s v="Descripción del Plato_4"/>
    <n v="10"/>
    <n v="18"/>
    <n v="1"/>
    <d v="1899-12-30T00:55:00"/>
    <s v="Sin cebolla"/>
    <n v="8"/>
    <n v="18"/>
    <n v="0.44444444444444442"/>
    <n v="10"/>
  </r>
  <r>
    <x v="596"/>
    <n v="16"/>
    <s v="Plato_20"/>
    <s v="Descripción del Plato_20"/>
    <n v="25"/>
    <n v="40"/>
    <n v="2"/>
    <d v="1899-12-30T00:39:00"/>
    <s v="Sin cebolla"/>
    <n v="30"/>
    <n v="80"/>
    <n v="0.375"/>
    <n v="50"/>
  </r>
  <r>
    <x v="596"/>
    <n v="16"/>
    <s v="Plato_7"/>
    <s v="Descripción del Plato_7"/>
    <n v="14"/>
    <n v="24"/>
    <n v="1"/>
    <d v="1899-12-30T00:08:00"/>
    <s v="Sin cebolla"/>
    <n v="10"/>
    <n v="24"/>
    <n v="0.41666666666666669"/>
    <n v="14"/>
  </r>
  <r>
    <x v="597"/>
    <n v="9"/>
    <s v="Plato_10"/>
    <s v="Descripción del Plato_10"/>
    <n v="15"/>
    <n v="26"/>
    <n v="2"/>
    <d v="1899-12-30T00:44:00"/>
    <s v="Ninguna"/>
    <n v="22"/>
    <n v="52"/>
    <n v="0.42307692307692307"/>
    <n v="30"/>
  </r>
  <r>
    <x v="597"/>
    <n v="9"/>
    <s v="Plato_15"/>
    <s v="Descripción del Plato_15"/>
    <n v="19"/>
    <n v="32"/>
    <n v="2"/>
    <d v="1899-12-30T00:22:00"/>
    <s v="Ninguna"/>
    <n v="26"/>
    <n v="64"/>
    <n v="0.40625"/>
    <n v="38"/>
  </r>
  <r>
    <x v="597"/>
    <n v="9"/>
    <s v="Plato_17"/>
    <s v="Descripción del Plato_17"/>
    <n v="19"/>
    <n v="31"/>
    <n v="3"/>
    <d v="1899-12-30T00:15:00"/>
    <s v="Ninguna"/>
    <n v="36"/>
    <n v="93"/>
    <n v="0.38709677419354838"/>
    <n v="57"/>
  </r>
  <r>
    <x v="598"/>
    <n v="11"/>
    <s v="Plato_18"/>
    <s v="Descripción del Plato_18"/>
    <n v="20"/>
    <n v="34"/>
    <n v="2"/>
    <d v="1899-12-30T00:05:00"/>
    <s v="Ninguna"/>
    <n v="28"/>
    <n v="68"/>
    <n v="0.41176470588235292"/>
    <n v="40"/>
  </r>
  <r>
    <x v="598"/>
    <n v="11"/>
    <s v="Plato_17"/>
    <s v="Descripción del Plato_17"/>
    <n v="19"/>
    <n v="31"/>
    <n v="1"/>
    <d v="1899-12-30T00:49:00"/>
    <s v="Ninguna"/>
    <n v="12"/>
    <n v="31"/>
    <n v="0.38709677419354838"/>
    <n v="19"/>
  </r>
  <r>
    <x v="598"/>
    <n v="11"/>
    <s v="Plato_8"/>
    <s v="Descripción del Plato_8"/>
    <n v="21"/>
    <n v="35"/>
    <n v="2"/>
    <d v="1899-12-30T00:54:00"/>
    <s v="Ninguna"/>
    <n v="28"/>
    <n v="70"/>
    <n v="0.4"/>
    <n v="42"/>
  </r>
  <r>
    <x v="599"/>
    <n v="14"/>
    <s v="Plato_16"/>
    <s v="Descripción del Plato_16"/>
    <n v="16"/>
    <n v="28"/>
    <n v="3"/>
    <d v="1899-12-30T00:22:00"/>
    <s v="Sin cebolla"/>
    <n v="36"/>
    <n v="84"/>
    <n v="0.42857142857142855"/>
    <n v="48"/>
  </r>
  <r>
    <x v="599"/>
    <n v="14"/>
    <s v="Plato_2"/>
    <s v="Descripción del Plato_2"/>
    <n v="18"/>
    <n v="30"/>
    <n v="2"/>
    <d v="1899-12-30T00:43:00"/>
    <s v="Ninguna"/>
    <n v="24"/>
    <n v="60"/>
    <n v="0.4"/>
    <n v="36"/>
  </r>
  <r>
    <x v="600"/>
    <n v="13"/>
    <s v="Plato_20"/>
    <s v="Descripción del Plato_20"/>
    <n v="25"/>
    <n v="40"/>
    <n v="2"/>
    <d v="1899-12-30T00:11:00"/>
    <s v="Sin cebolla"/>
    <n v="30"/>
    <n v="80"/>
    <n v="0.375"/>
    <n v="50"/>
  </r>
  <r>
    <x v="600"/>
    <n v="13"/>
    <s v="Plato_16"/>
    <s v="Descripción del Plato_16"/>
    <n v="16"/>
    <n v="28"/>
    <n v="3"/>
    <d v="1899-12-30T00:28:00"/>
    <s v="Ninguna"/>
    <n v="36"/>
    <n v="84"/>
    <n v="0.42857142857142855"/>
    <n v="48"/>
  </r>
  <r>
    <x v="600"/>
    <n v="13"/>
    <s v="Plato_14"/>
    <s v="Descripción del Plato_14"/>
    <n v="14"/>
    <n v="23"/>
    <n v="1"/>
    <d v="1899-12-30T00:44:00"/>
    <s v="Sin cebolla"/>
    <n v="9"/>
    <n v="23"/>
    <n v="0.39130434782608697"/>
    <n v="14"/>
  </r>
  <r>
    <x v="600"/>
    <n v="13"/>
    <s v="Plato_8"/>
    <s v="Descripción del Plato_8"/>
    <n v="21"/>
    <n v="35"/>
    <n v="3"/>
    <d v="1899-12-30T00:32:00"/>
    <s v="Ninguna"/>
    <n v="42"/>
    <n v="105"/>
    <n v="0.4"/>
    <n v="63"/>
  </r>
  <r>
    <x v="601"/>
    <n v="12"/>
    <s v="Plato_8"/>
    <s v="Descripción del Plato_8"/>
    <n v="21"/>
    <n v="35"/>
    <n v="2"/>
    <d v="1899-12-30T00:56:00"/>
    <s v="Ninguna"/>
    <n v="28"/>
    <n v="70"/>
    <n v="0.4"/>
    <n v="42"/>
  </r>
  <r>
    <x v="601"/>
    <n v="12"/>
    <s v="Plato_5"/>
    <s v="Descripción del Plato_5"/>
    <n v="13"/>
    <n v="22"/>
    <n v="3"/>
    <d v="1899-12-30T00:58:00"/>
    <s v="Ninguna"/>
    <n v="27"/>
    <n v="66"/>
    <n v="0.40909090909090912"/>
    <n v="39"/>
  </r>
  <r>
    <x v="601"/>
    <n v="12"/>
    <s v="Plato_2"/>
    <s v="Descripción del Plato_2"/>
    <n v="18"/>
    <n v="30"/>
    <n v="3"/>
    <d v="1899-12-30T00:12:00"/>
    <s v="Ninguna"/>
    <n v="36"/>
    <n v="90"/>
    <n v="0.4"/>
    <n v="54"/>
  </r>
  <r>
    <x v="601"/>
    <n v="12"/>
    <s v="Plato_20"/>
    <s v="Descripción del Plato_20"/>
    <n v="25"/>
    <n v="40"/>
    <n v="1"/>
    <d v="1899-12-30T00:36:00"/>
    <s v="Sin cebolla"/>
    <n v="15"/>
    <n v="40"/>
    <n v="0.375"/>
    <n v="25"/>
  </r>
  <r>
    <x v="602"/>
    <n v="19"/>
    <s v="Plato_17"/>
    <s v="Descripción del Plato_17"/>
    <n v="19"/>
    <n v="31"/>
    <n v="2"/>
    <d v="1899-12-30T00:17:00"/>
    <s v="Ninguna"/>
    <n v="24"/>
    <n v="62"/>
    <n v="0.38709677419354838"/>
    <n v="38"/>
  </r>
  <r>
    <x v="603"/>
    <n v="14"/>
    <s v="Plato_8"/>
    <s v="Descripción del Plato_8"/>
    <n v="21"/>
    <n v="35"/>
    <n v="3"/>
    <d v="1899-12-30T00:42:00"/>
    <s v="Ninguna"/>
    <n v="42"/>
    <n v="105"/>
    <n v="0.4"/>
    <n v="63"/>
  </r>
  <r>
    <x v="604"/>
    <n v="19"/>
    <s v="Plato_3"/>
    <s v="Descripción del Plato_3"/>
    <n v="12"/>
    <n v="20"/>
    <n v="1"/>
    <d v="1899-12-30T00:47:00"/>
    <s v="Ninguna"/>
    <n v="8"/>
    <n v="20"/>
    <n v="0.4"/>
    <n v="12"/>
  </r>
  <r>
    <x v="604"/>
    <n v="19"/>
    <s v="Plato_20"/>
    <s v="Descripción del Plato_20"/>
    <n v="25"/>
    <n v="40"/>
    <n v="1"/>
    <d v="1899-12-30T00:24:00"/>
    <s v="Sin cebolla"/>
    <n v="15"/>
    <n v="40"/>
    <n v="0.375"/>
    <n v="25"/>
  </r>
  <r>
    <x v="604"/>
    <n v="19"/>
    <s v="Plato_8"/>
    <s v="Descripción del Plato_8"/>
    <n v="21"/>
    <n v="35"/>
    <n v="2"/>
    <d v="1899-12-30T00:55:00"/>
    <s v="Sin cebolla"/>
    <n v="28"/>
    <n v="70"/>
    <n v="0.4"/>
    <n v="42"/>
  </r>
  <r>
    <x v="604"/>
    <n v="19"/>
    <s v="Plato_2"/>
    <s v="Descripción del Plato_2"/>
    <n v="18"/>
    <n v="30"/>
    <n v="3"/>
    <d v="1899-12-30T00:50:00"/>
    <s v="Sin cebolla"/>
    <n v="36"/>
    <n v="90"/>
    <n v="0.4"/>
    <n v="54"/>
  </r>
  <r>
    <x v="605"/>
    <n v="1"/>
    <s v="Plato_1"/>
    <s v="Descripción del Plato_1"/>
    <n v="15"/>
    <n v="25"/>
    <n v="2"/>
    <d v="1899-12-30T00:47:00"/>
    <s v="Ninguna"/>
    <n v="20"/>
    <n v="50"/>
    <n v="0.4"/>
    <n v="30"/>
  </r>
  <r>
    <x v="605"/>
    <n v="1"/>
    <s v="Plato_6"/>
    <s v="Descripción del Plato_6"/>
    <n v="16"/>
    <n v="27"/>
    <n v="3"/>
    <d v="1899-12-30T00:48:00"/>
    <s v="Sin cebolla"/>
    <n v="33"/>
    <n v="81"/>
    <n v="0.40740740740740738"/>
    <n v="48"/>
  </r>
  <r>
    <x v="605"/>
    <n v="1"/>
    <s v="Plato_10"/>
    <s v="Descripción del Plato_10"/>
    <n v="15"/>
    <n v="26"/>
    <n v="2"/>
    <d v="1899-12-30T00:50:00"/>
    <s v="Sin cebolla"/>
    <n v="22"/>
    <n v="52"/>
    <n v="0.42307692307692307"/>
    <n v="30"/>
  </r>
  <r>
    <x v="606"/>
    <n v="10"/>
    <s v="Plato_20"/>
    <s v="Descripción del Plato_20"/>
    <n v="25"/>
    <n v="40"/>
    <n v="1"/>
    <d v="1899-12-30T00:25:00"/>
    <s v="Ninguna"/>
    <n v="15"/>
    <n v="40"/>
    <n v="0.375"/>
    <n v="25"/>
  </r>
  <r>
    <x v="606"/>
    <n v="10"/>
    <s v="Plato_16"/>
    <s v="Descripción del Plato_16"/>
    <n v="16"/>
    <n v="28"/>
    <n v="1"/>
    <d v="1899-12-30T00:44:00"/>
    <s v="Ninguna"/>
    <n v="12"/>
    <n v="28"/>
    <n v="0.42857142857142855"/>
    <n v="16"/>
  </r>
  <r>
    <x v="607"/>
    <n v="7"/>
    <s v="Plato_9"/>
    <s v="Descripción del Plato_9"/>
    <n v="17"/>
    <n v="29"/>
    <n v="1"/>
    <d v="1899-12-30T00:45:00"/>
    <s v="Ninguna"/>
    <n v="12"/>
    <n v="29"/>
    <n v="0.41379310344827586"/>
    <n v="17"/>
  </r>
  <r>
    <x v="608"/>
    <n v="1"/>
    <s v="Plato_15"/>
    <s v="Descripción del Plato_15"/>
    <n v="19"/>
    <n v="32"/>
    <n v="1"/>
    <d v="1899-12-30T00:27:00"/>
    <s v="Sin cebolla"/>
    <n v="13"/>
    <n v="32"/>
    <n v="0.40625"/>
    <n v="19"/>
  </r>
  <r>
    <x v="609"/>
    <n v="19"/>
    <s v="Plato_10"/>
    <s v="Descripción del Plato_10"/>
    <n v="15"/>
    <n v="26"/>
    <n v="1"/>
    <d v="1899-12-30T00:39:00"/>
    <s v="Sin cebolla"/>
    <n v="11"/>
    <n v="26"/>
    <n v="0.42307692307692307"/>
    <n v="15"/>
  </r>
  <r>
    <x v="609"/>
    <n v="19"/>
    <s v="Plato_4"/>
    <s v="Descripción del Plato_4"/>
    <n v="10"/>
    <n v="18"/>
    <n v="1"/>
    <d v="1899-12-30T00:08:00"/>
    <s v="Ninguna"/>
    <n v="8"/>
    <n v="18"/>
    <n v="0.44444444444444442"/>
    <n v="10"/>
  </r>
  <r>
    <x v="610"/>
    <n v="13"/>
    <s v="Plato_13"/>
    <s v="Descripción del Plato_13"/>
    <n v="13"/>
    <n v="21"/>
    <n v="2"/>
    <d v="1899-12-30T00:53:00"/>
    <s v="Sin cebolla"/>
    <n v="16"/>
    <n v="42"/>
    <n v="0.38095238095238093"/>
    <n v="26"/>
  </r>
  <r>
    <x v="610"/>
    <n v="13"/>
    <s v="Plato_19"/>
    <s v="Descripción del Plato_19"/>
    <n v="22"/>
    <n v="36"/>
    <n v="1"/>
    <d v="1899-12-30T00:30:00"/>
    <s v="Sin cebolla"/>
    <n v="14"/>
    <n v="36"/>
    <n v="0.3888888888888889"/>
    <n v="22"/>
  </r>
  <r>
    <x v="611"/>
    <n v="11"/>
    <s v="Plato_6"/>
    <s v="Descripción del Plato_6"/>
    <n v="16"/>
    <n v="27"/>
    <n v="1"/>
    <d v="1899-12-30T00:26:00"/>
    <s v="Ninguna"/>
    <n v="11"/>
    <n v="27"/>
    <n v="0.40740740740740738"/>
    <n v="16"/>
  </r>
  <r>
    <x v="611"/>
    <n v="11"/>
    <s v="Plato_19"/>
    <s v="Descripción del Plato_19"/>
    <n v="22"/>
    <n v="36"/>
    <n v="3"/>
    <d v="1899-12-30T00:37:00"/>
    <s v="Ninguna"/>
    <n v="42"/>
    <n v="108"/>
    <n v="0.3888888888888889"/>
    <n v="66"/>
  </r>
  <r>
    <x v="611"/>
    <n v="11"/>
    <s v="Plato_16"/>
    <s v="Descripción del Plato_16"/>
    <n v="16"/>
    <n v="28"/>
    <n v="2"/>
    <d v="1899-12-30T00:15:00"/>
    <s v="Ninguna"/>
    <n v="24"/>
    <n v="56"/>
    <n v="0.42857142857142855"/>
    <n v="32"/>
  </r>
  <r>
    <x v="611"/>
    <n v="11"/>
    <s v="Plato_3"/>
    <s v="Descripción del Plato_3"/>
    <n v="12"/>
    <n v="20"/>
    <n v="2"/>
    <d v="1899-12-30T00:51:00"/>
    <s v="Ninguna"/>
    <n v="16"/>
    <n v="40"/>
    <n v="0.4"/>
    <n v="24"/>
  </r>
  <r>
    <x v="612"/>
    <n v="1"/>
    <s v="Plato_12"/>
    <s v="Descripción del Plato_12"/>
    <n v="11"/>
    <n v="19"/>
    <n v="3"/>
    <d v="1899-12-30T00:41:00"/>
    <s v="Sin cebolla"/>
    <n v="24"/>
    <n v="57"/>
    <n v="0.42105263157894735"/>
    <n v="33"/>
  </r>
  <r>
    <x v="612"/>
    <n v="1"/>
    <s v="Plato_14"/>
    <s v="Descripción del Plato_14"/>
    <n v="14"/>
    <n v="23"/>
    <n v="3"/>
    <d v="1899-12-30T00:23:00"/>
    <s v="Sin cebolla"/>
    <n v="27"/>
    <n v="69"/>
    <n v="0.39130434782608697"/>
    <n v="42"/>
  </r>
  <r>
    <x v="612"/>
    <n v="1"/>
    <s v="Plato_4"/>
    <s v="Descripción del Plato_4"/>
    <n v="10"/>
    <n v="18"/>
    <n v="3"/>
    <d v="1899-12-30T00:31:00"/>
    <s v="Sin cebolla"/>
    <n v="24"/>
    <n v="54"/>
    <n v="0.44444444444444442"/>
    <n v="30"/>
  </r>
  <r>
    <x v="612"/>
    <n v="1"/>
    <s v="Plato_8"/>
    <s v="Descripción del Plato_8"/>
    <n v="21"/>
    <n v="35"/>
    <n v="3"/>
    <d v="1899-12-30T00:57:00"/>
    <s v="Sin cebolla"/>
    <n v="42"/>
    <n v="105"/>
    <n v="0.4"/>
    <n v="63"/>
  </r>
  <r>
    <x v="613"/>
    <n v="19"/>
    <s v="Plato_7"/>
    <s v="Descripción del Plato_7"/>
    <n v="14"/>
    <n v="24"/>
    <n v="3"/>
    <d v="1899-12-30T00:50:00"/>
    <s v="Ninguna"/>
    <n v="30"/>
    <n v="72"/>
    <n v="0.41666666666666669"/>
    <n v="42"/>
  </r>
  <r>
    <x v="614"/>
    <n v="7"/>
    <s v="Plato_17"/>
    <s v="Descripción del Plato_17"/>
    <n v="19"/>
    <n v="31"/>
    <n v="3"/>
    <d v="1899-12-30T00:50:00"/>
    <s v="Ninguna"/>
    <n v="36"/>
    <n v="93"/>
    <n v="0.38709677419354838"/>
    <n v="57"/>
  </r>
  <r>
    <x v="614"/>
    <n v="7"/>
    <s v="Plato_14"/>
    <s v="Descripción del Plato_14"/>
    <n v="14"/>
    <n v="23"/>
    <n v="3"/>
    <d v="1899-12-30T00:43:00"/>
    <s v="Ninguna"/>
    <n v="27"/>
    <n v="69"/>
    <n v="0.39130434782608697"/>
    <n v="42"/>
  </r>
  <r>
    <x v="614"/>
    <n v="7"/>
    <s v="Plato_1"/>
    <s v="Descripción del Plato_1"/>
    <n v="15"/>
    <n v="25"/>
    <n v="3"/>
    <d v="1899-12-30T00:41:00"/>
    <s v="Ninguna"/>
    <n v="30"/>
    <n v="75"/>
    <n v="0.4"/>
    <n v="45"/>
  </r>
  <r>
    <x v="614"/>
    <n v="7"/>
    <s v="Plato_15"/>
    <s v="Descripción del Plato_15"/>
    <n v="19"/>
    <n v="32"/>
    <n v="3"/>
    <d v="1899-12-30T00:22:00"/>
    <s v="Sin cebolla"/>
    <n v="39"/>
    <n v="96"/>
    <n v="0.40625"/>
    <n v="57"/>
  </r>
  <r>
    <x v="615"/>
    <n v="4"/>
    <s v="Plato_7"/>
    <s v="Descripción del Plato_7"/>
    <n v="14"/>
    <n v="24"/>
    <n v="3"/>
    <d v="1899-12-30T00:33:00"/>
    <s v="Ninguna"/>
    <n v="30"/>
    <n v="72"/>
    <n v="0.41666666666666669"/>
    <n v="42"/>
  </r>
  <r>
    <x v="615"/>
    <n v="4"/>
    <s v="Plato_2"/>
    <s v="Descripción del Plato_2"/>
    <n v="18"/>
    <n v="30"/>
    <n v="2"/>
    <d v="1899-12-30T00:14:00"/>
    <s v="Sin cebolla"/>
    <n v="24"/>
    <n v="60"/>
    <n v="0.4"/>
    <n v="36"/>
  </r>
  <r>
    <x v="616"/>
    <n v="13"/>
    <s v="Plato_10"/>
    <s v="Descripción del Plato_10"/>
    <n v="15"/>
    <n v="26"/>
    <n v="2"/>
    <d v="1899-12-30T00:18:00"/>
    <s v="Sin cebolla"/>
    <n v="22"/>
    <n v="52"/>
    <n v="0.42307692307692307"/>
    <n v="30"/>
  </r>
  <r>
    <x v="616"/>
    <n v="13"/>
    <s v="Plato_2"/>
    <s v="Descripción del Plato_2"/>
    <n v="18"/>
    <n v="30"/>
    <n v="3"/>
    <d v="1899-12-30T00:33:00"/>
    <s v="Sin cebolla"/>
    <n v="36"/>
    <n v="90"/>
    <n v="0.4"/>
    <n v="54"/>
  </r>
  <r>
    <x v="617"/>
    <n v="3"/>
    <s v="Plato_15"/>
    <s v="Descripción del Plato_15"/>
    <n v="19"/>
    <n v="32"/>
    <n v="2"/>
    <d v="1899-12-30T00:06:00"/>
    <s v="Sin cebolla"/>
    <n v="26"/>
    <n v="64"/>
    <n v="0.40625"/>
    <n v="38"/>
  </r>
  <r>
    <x v="617"/>
    <n v="3"/>
    <s v="Plato_17"/>
    <s v="Descripción del Plato_17"/>
    <n v="19"/>
    <n v="31"/>
    <n v="3"/>
    <d v="1899-12-30T00:35:00"/>
    <s v="Ninguna"/>
    <n v="36"/>
    <n v="93"/>
    <n v="0.38709677419354838"/>
    <n v="57"/>
  </r>
  <r>
    <x v="617"/>
    <n v="3"/>
    <s v="Plato_4"/>
    <s v="Descripción del Plato_4"/>
    <n v="10"/>
    <n v="18"/>
    <n v="3"/>
    <d v="1899-12-30T00:24:00"/>
    <s v="Ninguna"/>
    <n v="24"/>
    <n v="54"/>
    <n v="0.44444444444444442"/>
    <n v="30"/>
  </r>
  <r>
    <x v="617"/>
    <n v="3"/>
    <s v="Plato_19"/>
    <s v="Descripción del Plato_19"/>
    <n v="22"/>
    <n v="36"/>
    <n v="3"/>
    <d v="1899-12-30T00:53:00"/>
    <s v="Ninguna"/>
    <n v="42"/>
    <n v="108"/>
    <n v="0.3888888888888889"/>
    <n v="66"/>
  </r>
  <r>
    <x v="618"/>
    <n v="6"/>
    <s v="Plato_6"/>
    <s v="Descripción del Plato_6"/>
    <n v="16"/>
    <n v="27"/>
    <n v="2"/>
    <d v="1899-12-30T00:40:00"/>
    <s v="Ninguna"/>
    <n v="22"/>
    <n v="54"/>
    <n v="0.40740740740740738"/>
    <n v="32"/>
  </r>
  <r>
    <x v="618"/>
    <n v="6"/>
    <s v="Plato_10"/>
    <s v="Descripción del Plato_10"/>
    <n v="15"/>
    <n v="26"/>
    <n v="3"/>
    <d v="1899-12-30T00:56:00"/>
    <s v="Sin cebolla"/>
    <n v="33"/>
    <n v="78"/>
    <n v="0.42307692307692307"/>
    <n v="45"/>
  </r>
  <r>
    <x v="619"/>
    <n v="16"/>
    <s v="Plato_12"/>
    <s v="Descripción del Plato_12"/>
    <n v="11"/>
    <n v="19"/>
    <n v="3"/>
    <d v="1899-12-30T00:40:00"/>
    <s v="Sin cebolla"/>
    <n v="24"/>
    <n v="57"/>
    <n v="0.42105263157894735"/>
    <n v="33"/>
  </r>
  <r>
    <x v="620"/>
    <n v="5"/>
    <s v="Plato_8"/>
    <s v="Descripción del Plato_8"/>
    <n v="21"/>
    <n v="35"/>
    <n v="3"/>
    <d v="1899-12-30T00:08:00"/>
    <s v="Sin cebolla"/>
    <n v="42"/>
    <n v="105"/>
    <n v="0.4"/>
    <n v="63"/>
  </r>
  <r>
    <x v="621"/>
    <n v="7"/>
    <s v="Plato_17"/>
    <s v="Descripción del Plato_17"/>
    <n v="19"/>
    <n v="31"/>
    <n v="3"/>
    <d v="1899-12-30T00:53:00"/>
    <s v="Ninguna"/>
    <n v="36"/>
    <n v="93"/>
    <n v="0.38709677419354838"/>
    <n v="57"/>
  </r>
  <r>
    <x v="621"/>
    <n v="7"/>
    <s v="Plato_16"/>
    <s v="Descripción del Plato_16"/>
    <n v="16"/>
    <n v="28"/>
    <n v="1"/>
    <d v="1899-12-30T00:25:00"/>
    <s v="Ninguna"/>
    <n v="12"/>
    <n v="28"/>
    <n v="0.42857142857142855"/>
    <n v="16"/>
  </r>
  <r>
    <x v="622"/>
    <n v="13"/>
    <s v="Plato_5"/>
    <s v="Descripción del Plato_5"/>
    <n v="13"/>
    <n v="22"/>
    <n v="2"/>
    <d v="1899-12-30T00:23:00"/>
    <s v="Ninguna"/>
    <n v="18"/>
    <n v="44"/>
    <n v="0.40909090909090912"/>
    <n v="26"/>
  </r>
  <r>
    <x v="622"/>
    <n v="13"/>
    <s v="Plato_8"/>
    <s v="Descripción del Plato_8"/>
    <n v="21"/>
    <n v="35"/>
    <n v="2"/>
    <d v="1899-12-30T00:59:00"/>
    <s v="Ninguna"/>
    <n v="28"/>
    <n v="70"/>
    <n v="0.4"/>
    <n v="42"/>
  </r>
  <r>
    <x v="622"/>
    <n v="13"/>
    <s v="Plato_1"/>
    <s v="Descripción del Plato_1"/>
    <n v="15"/>
    <n v="25"/>
    <n v="1"/>
    <d v="1899-12-30T00:20:00"/>
    <s v="Ninguna"/>
    <n v="10"/>
    <n v="25"/>
    <n v="0.4"/>
    <n v="15"/>
  </r>
  <r>
    <x v="622"/>
    <n v="13"/>
    <s v="Plato_15"/>
    <s v="Descripción del Plato_15"/>
    <n v="19"/>
    <n v="32"/>
    <n v="3"/>
    <d v="1899-12-30T00:43:00"/>
    <s v="Sin cebolla"/>
    <n v="39"/>
    <n v="96"/>
    <n v="0.40625"/>
    <n v="57"/>
  </r>
  <r>
    <x v="623"/>
    <n v="1"/>
    <s v="Plato_19"/>
    <s v="Descripción del Plato_19"/>
    <n v="22"/>
    <n v="36"/>
    <n v="1"/>
    <d v="1899-12-30T00:19:00"/>
    <s v="Sin cebolla"/>
    <n v="14"/>
    <n v="36"/>
    <n v="0.3888888888888889"/>
    <n v="22"/>
  </r>
  <r>
    <x v="623"/>
    <n v="1"/>
    <s v="Plato_7"/>
    <s v="Descripción del Plato_7"/>
    <n v="14"/>
    <n v="24"/>
    <n v="1"/>
    <d v="1899-12-30T00:45:00"/>
    <s v="Ninguna"/>
    <n v="10"/>
    <n v="24"/>
    <n v="0.41666666666666669"/>
    <n v="14"/>
  </r>
  <r>
    <x v="623"/>
    <n v="1"/>
    <s v="Plato_13"/>
    <s v="Descripción del Plato_13"/>
    <n v="13"/>
    <n v="21"/>
    <n v="2"/>
    <d v="1899-12-30T00:15:00"/>
    <s v="Sin cebolla"/>
    <n v="16"/>
    <n v="42"/>
    <n v="0.38095238095238093"/>
    <n v="26"/>
  </r>
  <r>
    <x v="624"/>
    <n v="5"/>
    <s v="Plato_4"/>
    <s v="Descripción del Plato_4"/>
    <n v="10"/>
    <n v="18"/>
    <n v="2"/>
    <d v="1899-12-30T00:12:00"/>
    <s v="Ninguna"/>
    <n v="16"/>
    <n v="36"/>
    <n v="0.44444444444444442"/>
    <n v="20"/>
  </r>
  <r>
    <x v="624"/>
    <n v="5"/>
    <s v="Plato_20"/>
    <s v="Descripción del Plato_20"/>
    <n v="25"/>
    <n v="40"/>
    <n v="1"/>
    <d v="1899-12-30T00:46:00"/>
    <s v="Sin cebolla"/>
    <n v="15"/>
    <n v="40"/>
    <n v="0.375"/>
    <n v="25"/>
  </r>
  <r>
    <x v="624"/>
    <n v="5"/>
    <s v="Plato_13"/>
    <s v="Descripción del Plato_13"/>
    <n v="13"/>
    <n v="21"/>
    <n v="3"/>
    <d v="1899-12-30T00:39:00"/>
    <s v="Ninguna"/>
    <n v="24"/>
    <n v="63"/>
    <n v="0.38095238095238093"/>
    <n v="39"/>
  </r>
  <r>
    <x v="625"/>
    <n v="14"/>
    <s v="Plato_2"/>
    <s v="Descripción del Plato_2"/>
    <n v="18"/>
    <n v="30"/>
    <n v="2"/>
    <d v="1899-12-30T00:11:00"/>
    <s v="Ninguna"/>
    <n v="24"/>
    <n v="60"/>
    <n v="0.4"/>
    <n v="36"/>
  </r>
  <r>
    <x v="625"/>
    <n v="14"/>
    <s v="Plato_7"/>
    <s v="Descripción del Plato_7"/>
    <n v="14"/>
    <n v="24"/>
    <n v="2"/>
    <d v="1899-12-30T00:36:00"/>
    <s v="Sin cebolla"/>
    <n v="20"/>
    <n v="48"/>
    <n v="0.41666666666666669"/>
    <n v="28"/>
  </r>
  <r>
    <x v="625"/>
    <n v="14"/>
    <s v="Plato_9"/>
    <s v="Descripción del Plato_9"/>
    <n v="17"/>
    <n v="29"/>
    <n v="1"/>
    <d v="1899-12-30T00:11:00"/>
    <s v="Sin cebolla"/>
    <n v="12"/>
    <n v="29"/>
    <n v="0.41379310344827586"/>
    <n v="17"/>
  </r>
  <r>
    <x v="626"/>
    <n v="4"/>
    <s v="Plato_13"/>
    <s v="Descripción del Plato_13"/>
    <n v="13"/>
    <n v="21"/>
    <n v="1"/>
    <d v="1899-12-30T00:37:00"/>
    <s v="Ninguna"/>
    <n v="8"/>
    <n v="21"/>
    <n v="0.38095238095238093"/>
    <n v="13"/>
  </r>
  <r>
    <x v="627"/>
    <n v="2"/>
    <s v="Plato_7"/>
    <s v="Descripción del Plato_7"/>
    <n v="14"/>
    <n v="24"/>
    <n v="2"/>
    <d v="1899-12-30T00:10:00"/>
    <s v="Ninguna"/>
    <n v="20"/>
    <n v="48"/>
    <n v="0.41666666666666669"/>
    <n v="28"/>
  </r>
  <r>
    <x v="627"/>
    <n v="2"/>
    <s v="Plato_20"/>
    <s v="Descripción del Plato_20"/>
    <n v="25"/>
    <n v="40"/>
    <n v="3"/>
    <d v="1899-12-30T00:33:00"/>
    <s v="Sin cebolla"/>
    <n v="45"/>
    <n v="120"/>
    <n v="0.375"/>
    <n v="75"/>
  </r>
  <r>
    <x v="628"/>
    <n v="17"/>
    <s v="Plato_18"/>
    <s v="Descripción del Plato_18"/>
    <n v="20"/>
    <n v="34"/>
    <n v="1"/>
    <d v="1899-12-30T00:22:00"/>
    <s v="Sin cebolla"/>
    <n v="14"/>
    <n v="34"/>
    <n v="0.41176470588235292"/>
    <n v="20"/>
  </r>
  <r>
    <x v="628"/>
    <n v="17"/>
    <s v="Plato_3"/>
    <s v="Descripción del Plato_3"/>
    <n v="12"/>
    <n v="20"/>
    <n v="3"/>
    <d v="1899-12-30T00:19:00"/>
    <s v="Ninguna"/>
    <n v="24"/>
    <n v="60"/>
    <n v="0.4"/>
    <n v="36"/>
  </r>
  <r>
    <x v="628"/>
    <n v="17"/>
    <s v="Plato_4"/>
    <s v="Descripción del Plato_4"/>
    <n v="10"/>
    <n v="18"/>
    <n v="2"/>
    <d v="1899-12-30T00:43:00"/>
    <s v="Sin cebolla"/>
    <n v="16"/>
    <n v="36"/>
    <n v="0.44444444444444442"/>
    <n v="20"/>
  </r>
  <r>
    <x v="629"/>
    <n v="2"/>
    <s v="Plato_17"/>
    <s v="Descripción del Plato_17"/>
    <n v="19"/>
    <n v="31"/>
    <n v="2"/>
    <d v="1899-12-30T00:19:00"/>
    <s v="Ninguna"/>
    <n v="24"/>
    <n v="62"/>
    <n v="0.38709677419354838"/>
    <n v="38"/>
  </r>
  <r>
    <x v="629"/>
    <n v="2"/>
    <s v="Plato_20"/>
    <s v="Descripción del Plato_20"/>
    <n v="25"/>
    <n v="40"/>
    <n v="3"/>
    <d v="1899-12-30T00:56:00"/>
    <s v="Ninguna"/>
    <n v="45"/>
    <n v="120"/>
    <n v="0.375"/>
    <n v="75"/>
  </r>
  <r>
    <x v="630"/>
    <n v="6"/>
    <s v="Plato_5"/>
    <s v="Descripción del Plato_5"/>
    <n v="13"/>
    <n v="22"/>
    <n v="3"/>
    <d v="1899-12-30T00:46:00"/>
    <s v="Ninguna"/>
    <n v="27"/>
    <n v="66"/>
    <n v="0.40909090909090912"/>
    <n v="39"/>
  </r>
  <r>
    <x v="631"/>
    <n v="16"/>
    <s v="Plato_15"/>
    <s v="Descripción del Plato_15"/>
    <n v="19"/>
    <n v="32"/>
    <n v="3"/>
    <d v="1899-12-30T00:41:00"/>
    <s v="Sin cebolla"/>
    <n v="39"/>
    <n v="96"/>
    <n v="0.40625"/>
    <n v="57"/>
  </r>
  <r>
    <x v="631"/>
    <n v="16"/>
    <s v="Plato_11"/>
    <s v="Descripción del Plato_11"/>
    <n v="20"/>
    <n v="33"/>
    <n v="1"/>
    <d v="1899-12-30T00:47:00"/>
    <s v="Ninguna"/>
    <n v="13"/>
    <n v="33"/>
    <n v="0.39393939393939392"/>
    <n v="20"/>
  </r>
  <r>
    <x v="632"/>
    <n v="16"/>
    <s v="Plato_2"/>
    <s v="Descripción del Plato_2"/>
    <n v="18"/>
    <n v="30"/>
    <n v="3"/>
    <d v="1899-12-30T00:10:00"/>
    <s v="Ninguna"/>
    <n v="36"/>
    <n v="90"/>
    <n v="0.4"/>
    <n v="54"/>
  </r>
  <r>
    <x v="632"/>
    <n v="16"/>
    <s v="Plato_7"/>
    <s v="Descripción del Plato_7"/>
    <n v="14"/>
    <n v="24"/>
    <n v="2"/>
    <d v="1899-12-30T00:51:00"/>
    <s v="Sin cebolla"/>
    <n v="20"/>
    <n v="48"/>
    <n v="0.41666666666666669"/>
    <n v="28"/>
  </r>
  <r>
    <x v="632"/>
    <n v="16"/>
    <s v="Plato_5"/>
    <s v="Descripción del Plato_5"/>
    <n v="13"/>
    <n v="22"/>
    <n v="2"/>
    <d v="1899-12-30T00:34:00"/>
    <s v="Ninguna"/>
    <n v="18"/>
    <n v="44"/>
    <n v="0.40909090909090912"/>
    <n v="26"/>
  </r>
  <r>
    <x v="632"/>
    <n v="16"/>
    <s v="Plato_4"/>
    <s v="Descripción del Plato_4"/>
    <n v="10"/>
    <n v="18"/>
    <n v="3"/>
    <d v="1899-12-30T00:54:00"/>
    <s v="Sin cebolla"/>
    <n v="24"/>
    <n v="54"/>
    <n v="0.44444444444444442"/>
    <n v="30"/>
  </r>
  <r>
    <x v="633"/>
    <n v="2"/>
    <s v="Plato_5"/>
    <s v="Descripción del Plato_5"/>
    <n v="13"/>
    <n v="22"/>
    <n v="2"/>
    <d v="1899-12-30T00:25:00"/>
    <s v="Ninguna"/>
    <n v="18"/>
    <n v="44"/>
    <n v="0.40909090909090912"/>
    <n v="26"/>
  </r>
  <r>
    <x v="633"/>
    <n v="2"/>
    <s v="Plato_20"/>
    <s v="Descripción del Plato_20"/>
    <n v="25"/>
    <n v="40"/>
    <n v="3"/>
    <d v="1899-12-30T00:38:00"/>
    <s v="Sin cebolla"/>
    <n v="45"/>
    <n v="120"/>
    <n v="0.375"/>
    <n v="75"/>
  </r>
  <r>
    <x v="633"/>
    <n v="2"/>
    <s v="Plato_1"/>
    <s v="Descripción del Plato_1"/>
    <n v="15"/>
    <n v="25"/>
    <n v="3"/>
    <d v="1899-12-30T00:43:00"/>
    <s v="Sin cebolla"/>
    <n v="30"/>
    <n v="75"/>
    <n v="0.4"/>
    <n v="45"/>
  </r>
  <r>
    <x v="633"/>
    <n v="2"/>
    <s v="Plato_8"/>
    <s v="Descripción del Plato_8"/>
    <n v="21"/>
    <n v="35"/>
    <n v="3"/>
    <d v="1899-12-30T00:51:00"/>
    <s v="Ninguna"/>
    <n v="42"/>
    <n v="105"/>
    <n v="0.4"/>
    <n v="63"/>
  </r>
  <r>
    <x v="634"/>
    <n v="5"/>
    <s v="Plato_9"/>
    <s v="Descripción del Plato_9"/>
    <n v="17"/>
    <n v="29"/>
    <n v="2"/>
    <d v="1899-12-30T00:25:00"/>
    <s v="Sin cebolla"/>
    <n v="24"/>
    <n v="58"/>
    <n v="0.41379310344827586"/>
    <n v="34"/>
  </r>
  <r>
    <x v="635"/>
    <n v="14"/>
    <s v="Plato_7"/>
    <s v="Descripción del Plato_7"/>
    <n v="14"/>
    <n v="24"/>
    <n v="2"/>
    <d v="1899-12-30T00:45:00"/>
    <s v="Ninguna"/>
    <n v="20"/>
    <n v="48"/>
    <n v="0.41666666666666669"/>
    <n v="28"/>
  </r>
  <r>
    <x v="635"/>
    <n v="14"/>
    <s v="Plato_12"/>
    <s v="Descripción del Plato_12"/>
    <n v="11"/>
    <n v="19"/>
    <n v="3"/>
    <d v="1899-12-30T00:54:00"/>
    <s v="Sin cebolla"/>
    <n v="24"/>
    <n v="57"/>
    <n v="0.42105263157894735"/>
    <n v="33"/>
  </r>
  <r>
    <x v="635"/>
    <n v="14"/>
    <s v="Plato_13"/>
    <s v="Descripción del Plato_13"/>
    <n v="13"/>
    <n v="21"/>
    <n v="1"/>
    <d v="1899-12-30T00:52:00"/>
    <s v="Sin cebolla"/>
    <n v="8"/>
    <n v="21"/>
    <n v="0.38095238095238093"/>
    <n v="13"/>
  </r>
  <r>
    <x v="636"/>
    <n v="6"/>
    <s v="Plato_11"/>
    <s v="Descripción del Plato_11"/>
    <n v="20"/>
    <n v="33"/>
    <n v="1"/>
    <d v="1899-12-30T00:23:00"/>
    <s v="Sin cebolla"/>
    <n v="13"/>
    <n v="33"/>
    <n v="0.39393939393939392"/>
    <n v="20"/>
  </r>
  <r>
    <x v="636"/>
    <n v="6"/>
    <s v="Plato_18"/>
    <s v="Descripción del Plato_18"/>
    <n v="20"/>
    <n v="34"/>
    <n v="1"/>
    <d v="1899-12-30T00:06:00"/>
    <s v="Sin cebolla"/>
    <n v="14"/>
    <n v="34"/>
    <n v="0.41176470588235292"/>
    <n v="20"/>
  </r>
  <r>
    <x v="636"/>
    <n v="6"/>
    <s v="Plato_1"/>
    <s v="Descripción del Plato_1"/>
    <n v="15"/>
    <n v="25"/>
    <n v="2"/>
    <d v="1899-12-30T00:32:00"/>
    <s v="Ninguna"/>
    <n v="20"/>
    <n v="50"/>
    <n v="0.4"/>
    <n v="30"/>
  </r>
  <r>
    <x v="637"/>
    <n v="16"/>
    <s v="Plato_2"/>
    <s v="Descripción del Plato_2"/>
    <n v="18"/>
    <n v="30"/>
    <n v="3"/>
    <d v="1899-12-30T00:44:00"/>
    <s v="Ninguna"/>
    <n v="36"/>
    <n v="90"/>
    <n v="0.4"/>
    <n v="54"/>
  </r>
  <r>
    <x v="638"/>
    <n v="8"/>
    <s v="Plato_10"/>
    <s v="Descripción del Plato_10"/>
    <n v="15"/>
    <n v="26"/>
    <n v="2"/>
    <d v="1899-12-30T00:52:00"/>
    <s v="Ninguna"/>
    <n v="22"/>
    <n v="52"/>
    <n v="0.42307692307692307"/>
    <n v="30"/>
  </r>
  <r>
    <x v="638"/>
    <n v="8"/>
    <s v="Plato_17"/>
    <s v="Descripción del Plato_17"/>
    <n v="19"/>
    <n v="31"/>
    <n v="2"/>
    <d v="1899-12-30T00:29:00"/>
    <s v="Ninguna"/>
    <n v="24"/>
    <n v="62"/>
    <n v="0.38709677419354838"/>
    <n v="38"/>
  </r>
  <r>
    <x v="638"/>
    <n v="8"/>
    <s v="Plato_12"/>
    <s v="Descripción del Plato_12"/>
    <n v="11"/>
    <n v="19"/>
    <n v="2"/>
    <d v="1899-12-30T00:55:00"/>
    <s v="Ninguna"/>
    <n v="16"/>
    <n v="38"/>
    <n v="0.42105263157894735"/>
    <n v="22"/>
  </r>
  <r>
    <x v="639"/>
    <n v="14"/>
    <s v="Plato_10"/>
    <s v="Descripción del Plato_10"/>
    <n v="15"/>
    <n v="26"/>
    <n v="3"/>
    <d v="1899-12-30T00:07:00"/>
    <s v="Sin cebolla"/>
    <n v="33"/>
    <n v="78"/>
    <n v="0.42307692307692307"/>
    <n v="45"/>
  </r>
  <r>
    <x v="639"/>
    <n v="14"/>
    <s v="Plato_13"/>
    <s v="Descripción del Plato_13"/>
    <n v="13"/>
    <n v="21"/>
    <n v="2"/>
    <d v="1899-12-30T00:12:00"/>
    <s v="Ninguna"/>
    <n v="16"/>
    <n v="42"/>
    <n v="0.38095238095238093"/>
    <n v="26"/>
  </r>
  <r>
    <x v="639"/>
    <n v="14"/>
    <s v="Plato_11"/>
    <s v="Descripción del Plato_11"/>
    <n v="20"/>
    <n v="33"/>
    <n v="3"/>
    <d v="1899-12-30T00:56:00"/>
    <s v="Sin cebolla"/>
    <n v="39"/>
    <n v="99"/>
    <n v="0.39393939393939392"/>
    <n v="60"/>
  </r>
  <r>
    <x v="640"/>
    <n v="2"/>
    <s v="Plato_9"/>
    <s v="Descripción del Plato_9"/>
    <n v="17"/>
    <n v="29"/>
    <n v="3"/>
    <d v="1899-12-30T00:17:00"/>
    <s v="Ninguna"/>
    <n v="36"/>
    <n v="87"/>
    <n v="0.41379310344827586"/>
    <n v="51"/>
  </r>
  <r>
    <x v="640"/>
    <n v="2"/>
    <s v="Plato_1"/>
    <s v="Descripción del Plato_1"/>
    <n v="15"/>
    <n v="25"/>
    <n v="3"/>
    <d v="1899-12-30T00:28:00"/>
    <s v="Sin cebolla"/>
    <n v="30"/>
    <n v="75"/>
    <n v="0.4"/>
    <n v="45"/>
  </r>
  <r>
    <x v="640"/>
    <n v="2"/>
    <s v="Plato_14"/>
    <s v="Descripción del Plato_14"/>
    <n v="14"/>
    <n v="23"/>
    <n v="2"/>
    <d v="1899-12-30T00:29:00"/>
    <s v="Ninguna"/>
    <n v="18"/>
    <n v="46"/>
    <n v="0.39130434782608697"/>
    <n v="28"/>
  </r>
  <r>
    <x v="641"/>
    <n v="15"/>
    <s v="Plato_13"/>
    <s v="Descripción del Plato_13"/>
    <n v="13"/>
    <n v="21"/>
    <n v="3"/>
    <d v="1899-12-30T00:06:00"/>
    <s v="Sin cebolla"/>
    <n v="24"/>
    <n v="63"/>
    <n v="0.38095238095238093"/>
    <n v="39"/>
  </r>
  <r>
    <x v="641"/>
    <n v="15"/>
    <s v="Plato_10"/>
    <s v="Descripción del Plato_10"/>
    <n v="15"/>
    <n v="26"/>
    <n v="1"/>
    <d v="1899-12-30T00:57:00"/>
    <s v="Sin cebolla"/>
    <n v="11"/>
    <n v="26"/>
    <n v="0.42307692307692307"/>
    <n v="15"/>
  </r>
  <r>
    <x v="641"/>
    <n v="15"/>
    <s v="Plato_9"/>
    <s v="Descripción del Plato_9"/>
    <n v="17"/>
    <n v="29"/>
    <n v="3"/>
    <d v="1899-12-30T00:18:00"/>
    <s v="Sin cebolla"/>
    <n v="36"/>
    <n v="87"/>
    <n v="0.41379310344827586"/>
    <n v="51"/>
  </r>
  <r>
    <x v="642"/>
    <n v="17"/>
    <s v="Plato_11"/>
    <s v="Descripción del Plato_11"/>
    <n v="20"/>
    <n v="33"/>
    <n v="1"/>
    <d v="1899-12-30T00:18:00"/>
    <s v="Ninguna"/>
    <n v="13"/>
    <n v="33"/>
    <n v="0.39393939393939392"/>
    <n v="20"/>
  </r>
  <r>
    <x v="643"/>
    <n v="9"/>
    <s v="Plato_17"/>
    <s v="Descripción del Plato_17"/>
    <n v="19"/>
    <n v="31"/>
    <n v="3"/>
    <d v="1899-12-30T00:51:00"/>
    <s v="Ninguna"/>
    <n v="36"/>
    <n v="93"/>
    <n v="0.38709677419354838"/>
    <n v="57"/>
  </r>
  <r>
    <x v="644"/>
    <n v="6"/>
    <s v="Plato_11"/>
    <s v="Descripción del Plato_11"/>
    <n v="20"/>
    <n v="33"/>
    <n v="3"/>
    <d v="1899-12-30T00:43:00"/>
    <s v="Sin cebolla"/>
    <n v="39"/>
    <n v="99"/>
    <n v="0.39393939393939392"/>
    <n v="60"/>
  </r>
  <r>
    <x v="644"/>
    <n v="6"/>
    <s v="Plato_6"/>
    <s v="Descripción del Plato_6"/>
    <n v="16"/>
    <n v="27"/>
    <n v="3"/>
    <d v="1899-12-30T00:54:00"/>
    <s v="Ninguna"/>
    <n v="33"/>
    <n v="81"/>
    <n v="0.40740740740740738"/>
    <n v="48"/>
  </r>
  <r>
    <x v="645"/>
    <n v="12"/>
    <s v="Plato_8"/>
    <s v="Descripción del Plato_8"/>
    <n v="21"/>
    <n v="35"/>
    <n v="2"/>
    <d v="1899-12-30T00:36:00"/>
    <s v="Ninguna"/>
    <n v="28"/>
    <n v="70"/>
    <n v="0.4"/>
    <n v="42"/>
  </r>
  <r>
    <x v="646"/>
    <n v="12"/>
    <s v="Plato_4"/>
    <s v="Descripción del Plato_4"/>
    <n v="10"/>
    <n v="18"/>
    <n v="2"/>
    <d v="1899-12-30T00:13:00"/>
    <s v="Sin cebolla"/>
    <n v="16"/>
    <n v="36"/>
    <n v="0.44444444444444442"/>
    <n v="20"/>
  </r>
  <r>
    <x v="646"/>
    <n v="12"/>
    <s v="Plato_17"/>
    <s v="Descripción del Plato_17"/>
    <n v="19"/>
    <n v="31"/>
    <n v="2"/>
    <d v="1899-12-30T00:26:00"/>
    <s v="Sin cebolla"/>
    <n v="24"/>
    <n v="62"/>
    <n v="0.38709677419354838"/>
    <n v="38"/>
  </r>
  <r>
    <x v="647"/>
    <n v="9"/>
    <s v="Plato_16"/>
    <s v="Descripción del Plato_16"/>
    <n v="16"/>
    <n v="28"/>
    <n v="2"/>
    <d v="1899-12-30T00:47:00"/>
    <s v="Ninguna"/>
    <n v="24"/>
    <n v="56"/>
    <n v="0.42857142857142855"/>
    <n v="32"/>
  </r>
  <r>
    <x v="648"/>
    <n v="9"/>
    <s v="Plato_9"/>
    <s v="Descripción del Plato_9"/>
    <n v="17"/>
    <n v="29"/>
    <n v="3"/>
    <d v="1899-12-30T00:22:00"/>
    <s v="Sin cebolla"/>
    <n v="36"/>
    <n v="87"/>
    <n v="0.41379310344827586"/>
    <n v="51"/>
  </r>
  <r>
    <x v="648"/>
    <n v="9"/>
    <s v="Plato_16"/>
    <s v="Descripción del Plato_16"/>
    <n v="16"/>
    <n v="28"/>
    <n v="3"/>
    <d v="1899-12-30T00:40:00"/>
    <s v="Ninguna"/>
    <n v="36"/>
    <n v="84"/>
    <n v="0.42857142857142855"/>
    <n v="48"/>
  </r>
  <r>
    <x v="648"/>
    <n v="9"/>
    <s v="Plato_1"/>
    <s v="Descripción del Plato_1"/>
    <n v="15"/>
    <n v="25"/>
    <n v="1"/>
    <d v="1899-12-30T00:32:00"/>
    <s v="Sin cebolla"/>
    <n v="10"/>
    <n v="25"/>
    <n v="0.4"/>
    <n v="15"/>
  </r>
  <r>
    <x v="648"/>
    <n v="9"/>
    <s v="Plato_3"/>
    <s v="Descripción del Plato_3"/>
    <n v="12"/>
    <n v="20"/>
    <n v="3"/>
    <d v="1899-12-30T00:15:00"/>
    <s v="Ninguna"/>
    <n v="24"/>
    <n v="60"/>
    <n v="0.4"/>
    <n v="36"/>
  </r>
  <r>
    <x v="649"/>
    <n v="11"/>
    <s v="Plato_13"/>
    <s v="Descripción del Plato_13"/>
    <n v="13"/>
    <n v="21"/>
    <n v="2"/>
    <d v="1899-12-30T00:18:00"/>
    <s v="Sin cebolla"/>
    <n v="16"/>
    <n v="42"/>
    <n v="0.38095238095238093"/>
    <n v="26"/>
  </r>
  <r>
    <x v="649"/>
    <n v="11"/>
    <s v="Plato_9"/>
    <s v="Descripción del Plato_9"/>
    <n v="17"/>
    <n v="29"/>
    <n v="2"/>
    <d v="1899-12-30T00:35:00"/>
    <s v="Sin cebolla"/>
    <n v="24"/>
    <n v="58"/>
    <n v="0.41379310344827586"/>
    <n v="34"/>
  </r>
  <r>
    <x v="649"/>
    <n v="11"/>
    <s v="Plato_15"/>
    <s v="Descripción del Plato_15"/>
    <n v="19"/>
    <n v="32"/>
    <n v="1"/>
    <d v="1899-12-30T00:12:00"/>
    <s v="Sin cebolla"/>
    <n v="13"/>
    <n v="32"/>
    <n v="0.40625"/>
    <n v="19"/>
  </r>
  <r>
    <x v="649"/>
    <n v="11"/>
    <s v="Plato_8"/>
    <s v="Descripción del Plato_8"/>
    <n v="21"/>
    <n v="35"/>
    <n v="3"/>
    <d v="1899-12-30T00:11:00"/>
    <s v="Ninguna"/>
    <n v="42"/>
    <n v="105"/>
    <n v="0.4"/>
    <n v="63"/>
  </r>
  <r>
    <x v="650"/>
    <n v="16"/>
    <s v="Plato_20"/>
    <s v="Descripción del Plato_20"/>
    <n v="25"/>
    <n v="40"/>
    <n v="2"/>
    <d v="1899-12-30T00:50:00"/>
    <s v="Ninguna"/>
    <n v="30"/>
    <n v="80"/>
    <n v="0.375"/>
    <n v="50"/>
  </r>
  <r>
    <x v="650"/>
    <n v="16"/>
    <s v="Plato_13"/>
    <s v="Descripción del Plato_13"/>
    <n v="13"/>
    <n v="21"/>
    <n v="3"/>
    <d v="1899-12-30T00:09:00"/>
    <s v="Ninguna"/>
    <n v="24"/>
    <n v="63"/>
    <n v="0.38095238095238093"/>
    <n v="39"/>
  </r>
  <r>
    <x v="650"/>
    <n v="16"/>
    <s v="Plato_11"/>
    <s v="Descripción del Plato_11"/>
    <n v="20"/>
    <n v="33"/>
    <n v="2"/>
    <d v="1899-12-30T00:29:00"/>
    <s v="Ninguna"/>
    <n v="26"/>
    <n v="66"/>
    <n v="0.39393939393939392"/>
    <n v="40"/>
  </r>
  <r>
    <x v="651"/>
    <n v="14"/>
    <s v="Plato_17"/>
    <s v="Descripción del Plato_17"/>
    <n v="19"/>
    <n v="31"/>
    <n v="2"/>
    <d v="1899-12-30T00:12:00"/>
    <s v="Ninguna"/>
    <n v="24"/>
    <n v="62"/>
    <n v="0.38709677419354838"/>
    <n v="38"/>
  </r>
  <r>
    <x v="651"/>
    <n v="14"/>
    <s v="Plato_19"/>
    <s v="Descripción del Plato_19"/>
    <n v="22"/>
    <n v="36"/>
    <n v="3"/>
    <d v="1899-12-30T00:38:00"/>
    <s v="Sin cebolla"/>
    <n v="42"/>
    <n v="108"/>
    <n v="0.3888888888888889"/>
    <n v="66"/>
  </r>
  <r>
    <x v="652"/>
    <n v="13"/>
    <s v="Plato_16"/>
    <s v="Descripción del Plato_16"/>
    <n v="16"/>
    <n v="28"/>
    <n v="3"/>
    <d v="1899-12-30T00:51:00"/>
    <s v="Sin cebolla"/>
    <n v="36"/>
    <n v="84"/>
    <n v="0.42857142857142855"/>
    <n v="48"/>
  </r>
  <r>
    <x v="652"/>
    <n v="13"/>
    <s v="Plato_2"/>
    <s v="Descripción del Plato_2"/>
    <n v="18"/>
    <n v="30"/>
    <n v="3"/>
    <d v="1899-12-30T00:46:00"/>
    <s v="Ninguna"/>
    <n v="36"/>
    <n v="90"/>
    <n v="0.4"/>
    <n v="54"/>
  </r>
  <r>
    <x v="652"/>
    <n v="13"/>
    <s v="Plato_8"/>
    <s v="Descripción del Plato_8"/>
    <n v="21"/>
    <n v="35"/>
    <n v="2"/>
    <d v="1899-12-30T00:53:00"/>
    <s v="Ninguna"/>
    <n v="28"/>
    <n v="70"/>
    <n v="0.4"/>
    <n v="42"/>
  </r>
  <r>
    <x v="653"/>
    <n v="12"/>
    <s v="Plato_5"/>
    <s v="Descripción del Plato_5"/>
    <n v="13"/>
    <n v="22"/>
    <n v="1"/>
    <d v="1899-12-30T00:31:00"/>
    <s v="Ninguna"/>
    <n v="9"/>
    <n v="22"/>
    <n v="0.40909090909090912"/>
    <n v="13"/>
  </r>
  <r>
    <x v="653"/>
    <n v="12"/>
    <s v="Plato_3"/>
    <s v="Descripción del Plato_3"/>
    <n v="12"/>
    <n v="20"/>
    <n v="1"/>
    <d v="1899-12-30T00:13:00"/>
    <s v="Ninguna"/>
    <n v="8"/>
    <n v="20"/>
    <n v="0.4"/>
    <n v="12"/>
  </r>
  <r>
    <x v="654"/>
    <n v="5"/>
    <s v="Plato_17"/>
    <s v="Descripción del Plato_17"/>
    <n v="19"/>
    <n v="31"/>
    <n v="3"/>
    <d v="1899-12-30T00:36:00"/>
    <s v="Sin cebolla"/>
    <n v="36"/>
    <n v="93"/>
    <n v="0.38709677419354838"/>
    <n v="57"/>
  </r>
  <r>
    <x v="655"/>
    <n v="19"/>
    <s v="Plato_14"/>
    <s v="Descripción del Plato_14"/>
    <n v="14"/>
    <n v="23"/>
    <n v="1"/>
    <d v="1899-12-30T00:13:00"/>
    <s v="Ninguna"/>
    <n v="9"/>
    <n v="23"/>
    <n v="0.39130434782608697"/>
    <n v="14"/>
  </r>
  <r>
    <x v="655"/>
    <n v="19"/>
    <s v="Plato_3"/>
    <s v="Descripción del Plato_3"/>
    <n v="12"/>
    <n v="20"/>
    <n v="3"/>
    <d v="1899-12-30T00:44:00"/>
    <s v="Sin cebolla"/>
    <n v="24"/>
    <n v="60"/>
    <n v="0.4"/>
    <n v="36"/>
  </r>
  <r>
    <x v="655"/>
    <n v="19"/>
    <s v="Plato_12"/>
    <s v="Descripción del Plato_12"/>
    <n v="11"/>
    <n v="19"/>
    <n v="2"/>
    <d v="1899-12-30T00:39:00"/>
    <s v="Sin cebolla"/>
    <n v="16"/>
    <n v="38"/>
    <n v="0.42105263157894735"/>
    <n v="22"/>
  </r>
  <r>
    <x v="655"/>
    <n v="19"/>
    <s v="Plato_19"/>
    <s v="Descripción del Plato_19"/>
    <n v="22"/>
    <n v="36"/>
    <n v="1"/>
    <d v="1899-12-30T00:14:00"/>
    <s v="Ninguna"/>
    <n v="14"/>
    <n v="36"/>
    <n v="0.3888888888888889"/>
    <n v="22"/>
  </r>
  <r>
    <x v="656"/>
    <n v="1"/>
    <s v="Plato_20"/>
    <s v="Descripción del Plato_20"/>
    <n v="25"/>
    <n v="40"/>
    <n v="2"/>
    <d v="1899-12-30T00:55:00"/>
    <s v="Sin cebolla"/>
    <n v="30"/>
    <n v="80"/>
    <n v="0.375"/>
    <n v="50"/>
  </r>
  <r>
    <x v="656"/>
    <n v="1"/>
    <s v="Plato_14"/>
    <s v="Descripción del Plato_14"/>
    <n v="14"/>
    <n v="23"/>
    <n v="2"/>
    <d v="1899-12-30T00:39:00"/>
    <s v="Sin cebolla"/>
    <n v="18"/>
    <n v="46"/>
    <n v="0.39130434782608697"/>
    <n v="28"/>
  </r>
  <r>
    <x v="656"/>
    <n v="1"/>
    <s v="Plato_8"/>
    <s v="Descripción del Plato_8"/>
    <n v="21"/>
    <n v="35"/>
    <n v="2"/>
    <d v="1899-12-30T00:40:00"/>
    <s v="Sin cebolla"/>
    <n v="28"/>
    <n v="70"/>
    <n v="0.4"/>
    <n v="42"/>
  </r>
  <r>
    <x v="657"/>
    <n v="19"/>
    <s v="Plato_15"/>
    <s v="Descripción del Plato_15"/>
    <n v="19"/>
    <n v="32"/>
    <n v="1"/>
    <d v="1899-12-30T00:21:00"/>
    <s v="Sin cebolla"/>
    <n v="13"/>
    <n v="32"/>
    <n v="0.40625"/>
    <n v="19"/>
  </r>
  <r>
    <x v="657"/>
    <n v="19"/>
    <s v="Plato_6"/>
    <s v="Descripción del Plato_6"/>
    <n v="16"/>
    <n v="27"/>
    <n v="2"/>
    <d v="1899-12-30T00:27:00"/>
    <s v="Sin cebolla"/>
    <n v="22"/>
    <n v="54"/>
    <n v="0.40740740740740738"/>
    <n v="32"/>
  </r>
  <r>
    <x v="658"/>
    <n v="9"/>
    <s v="Plato_9"/>
    <s v="Descripción del Plato_9"/>
    <n v="17"/>
    <n v="29"/>
    <n v="3"/>
    <d v="1899-12-30T00:31:00"/>
    <s v="Ninguna"/>
    <n v="36"/>
    <n v="87"/>
    <n v="0.41379310344827586"/>
    <n v="51"/>
  </r>
  <r>
    <x v="659"/>
    <n v="19"/>
    <s v="Plato_12"/>
    <s v="Descripción del Plato_12"/>
    <n v="11"/>
    <n v="19"/>
    <n v="2"/>
    <d v="1899-12-30T00:24:00"/>
    <s v="Sin cebolla"/>
    <n v="16"/>
    <n v="38"/>
    <n v="0.42105263157894735"/>
    <n v="22"/>
  </r>
  <r>
    <x v="659"/>
    <n v="19"/>
    <s v="Plato_2"/>
    <s v="Descripción del Plato_2"/>
    <n v="18"/>
    <n v="30"/>
    <n v="3"/>
    <d v="1899-12-30T00:16:00"/>
    <s v="Ninguna"/>
    <n v="36"/>
    <n v="90"/>
    <n v="0.4"/>
    <n v="54"/>
  </r>
  <r>
    <x v="659"/>
    <n v="19"/>
    <s v="Plato_20"/>
    <s v="Descripción del Plato_20"/>
    <n v="25"/>
    <n v="40"/>
    <n v="2"/>
    <d v="1899-12-30T00:05:00"/>
    <s v="Sin cebolla"/>
    <n v="30"/>
    <n v="80"/>
    <n v="0.375"/>
    <n v="50"/>
  </r>
  <r>
    <x v="660"/>
    <n v="16"/>
    <s v="Plato_14"/>
    <s v="Descripción del Plato_14"/>
    <n v="14"/>
    <n v="23"/>
    <n v="3"/>
    <d v="1899-12-30T00:56:00"/>
    <s v="Sin cebolla"/>
    <n v="27"/>
    <n v="69"/>
    <n v="0.39130434782608697"/>
    <n v="42"/>
  </r>
  <r>
    <x v="660"/>
    <n v="16"/>
    <s v="Plato_17"/>
    <s v="Descripción del Plato_17"/>
    <n v="19"/>
    <n v="31"/>
    <n v="1"/>
    <d v="1899-12-30T00:22:00"/>
    <s v="Sin cebolla"/>
    <n v="12"/>
    <n v="31"/>
    <n v="0.38709677419354838"/>
    <n v="19"/>
  </r>
  <r>
    <x v="660"/>
    <n v="16"/>
    <s v="Plato_1"/>
    <s v="Descripción del Plato_1"/>
    <n v="15"/>
    <n v="25"/>
    <n v="2"/>
    <d v="1899-12-30T00:30:00"/>
    <s v="Ninguna"/>
    <n v="20"/>
    <n v="50"/>
    <n v="0.4"/>
    <n v="30"/>
  </r>
  <r>
    <x v="660"/>
    <n v="16"/>
    <s v="Plato_16"/>
    <s v="Descripción del Plato_16"/>
    <n v="16"/>
    <n v="28"/>
    <n v="2"/>
    <d v="1899-12-30T00:27:00"/>
    <s v="Sin cebolla"/>
    <n v="24"/>
    <n v="56"/>
    <n v="0.42857142857142855"/>
    <n v="32"/>
  </r>
  <r>
    <x v="661"/>
    <n v="15"/>
    <s v="Plato_7"/>
    <s v="Descripción del Plato_7"/>
    <n v="14"/>
    <n v="24"/>
    <n v="3"/>
    <d v="1899-12-30T00:34:00"/>
    <s v="Ninguna"/>
    <n v="30"/>
    <n v="72"/>
    <n v="0.41666666666666669"/>
    <n v="42"/>
  </r>
  <r>
    <x v="661"/>
    <n v="15"/>
    <s v="Plato_1"/>
    <s v="Descripción del Plato_1"/>
    <n v="15"/>
    <n v="25"/>
    <n v="1"/>
    <d v="1899-12-30T00:10:00"/>
    <s v="Sin cebolla"/>
    <n v="10"/>
    <n v="25"/>
    <n v="0.4"/>
    <n v="15"/>
  </r>
  <r>
    <x v="661"/>
    <n v="15"/>
    <s v="Plato_19"/>
    <s v="Descripción del Plato_19"/>
    <n v="22"/>
    <n v="36"/>
    <n v="1"/>
    <d v="1899-12-30T00:41:00"/>
    <s v="Ninguna"/>
    <n v="14"/>
    <n v="36"/>
    <n v="0.3888888888888889"/>
    <n v="22"/>
  </r>
  <r>
    <x v="662"/>
    <n v="3"/>
    <s v="Plato_4"/>
    <s v="Descripción del Plato_4"/>
    <n v="10"/>
    <n v="18"/>
    <n v="2"/>
    <d v="1899-12-30T00:40:00"/>
    <s v="Sin cebolla"/>
    <n v="16"/>
    <n v="36"/>
    <n v="0.44444444444444442"/>
    <n v="20"/>
  </r>
  <r>
    <x v="662"/>
    <n v="3"/>
    <s v="Plato_9"/>
    <s v="Descripción del Plato_9"/>
    <n v="17"/>
    <n v="29"/>
    <n v="2"/>
    <d v="1899-12-30T00:05:00"/>
    <s v="Sin cebolla"/>
    <n v="24"/>
    <n v="58"/>
    <n v="0.41379310344827586"/>
    <n v="34"/>
  </r>
  <r>
    <x v="662"/>
    <n v="3"/>
    <s v="Plato_3"/>
    <s v="Descripción del Plato_3"/>
    <n v="12"/>
    <n v="20"/>
    <n v="1"/>
    <d v="1899-12-30T00:42:00"/>
    <s v="Sin cebolla"/>
    <n v="8"/>
    <n v="20"/>
    <n v="0.4"/>
    <n v="12"/>
  </r>
  <r>
    <x v="663"/>
    <n v="20"/>
    <s v="Plato_4"/>
    <s v="Descripción del Plato_4"/>
    <n v="10"/>
    <n v="18"/>
    <n v="1"/>
    <d v="1899-12-30T00:09:00"/>
    <s v="Ninguna"/>
    <n v="8"/>
    <n v="18"/>
    <n v="0.44444444444444442"/>
    <n v="10"/>
  </r>
  <r>
    <x v="663"/>
    <n v="20"/>
    <s v="Plato_12"/>
    <s v="Descripción del Plato_12"/>
    <n v="11"/>
    <n v="19"/>
    <n v="2"/>
    <d v="1899-12-30T00:42:00"/>
    <s v="Ninguna"/>
    <n v="16"/>
    <n v="38"/>
    <n v="0.42105263157894735"/>
    <n v="22"/>
  </r>
  <r>
    <x v="663"/>
    <n v="20"/>
    <s v="Plato_5"/>
    <s v="Descripción del Plato_5"/>
    <n v="13"/>
    <n v="22"/>
    <n v="3"/>
    <d v="1899-12-30T00:48:00"/>
    <s v="Sin cebolla"/>
    <n v="27"/>
    <n v="66"/>
    <n v="0.40909090909090912"/>
    <n v="39"/>
  </r>
  <r>
    <x v="664"/>
    <n v="6"/>
    <s v="Plato_1"/>
    <s v="Descripción del Plato_1"/>
    <n v="15"/>
    <n v="25"/>
    <n v="3"/>
    <d v="1899-12-30T00:25:00"/>
    <s v="Sin cebolla"/>
    <n v="30"/>
    <n v="75"/>
    <n v="0.4"/>
    <n v="45"/>
  </r>
  <r>
    <x v="664"/>
    <n v="6"/>
    <s v="Plato_6"/>
    <s v="Descripción del Plato_6"/>
    <n v="16"/>
    <n v="27"/>
    <n v="2"/>
    <d v="1899-12-30T00:15:00"/>
    <s v="Sin cebolla"/>
    <n v="22"/>
    <n v="54"/>
    <n v="0.40740740740740738"/>
    <n v="32"/>
  </r>
  <r>
    <x v="665"/>
    <n v="8"/>
    <s v="Plato_3"/>
    <s v="Descripción del Plato_3"/>
    <n v="12"/>
    <n v="20"/>
    <n v="2"/>
    <d v="1899-12-30T00:27:00"/>
    <s v="Sin cebolla"/>
    <n v="16"/>
    <n v="40"/>
    <n v="0.4"/>
    <n v="24"/>
  </r>
  <r>
    <x v="666"/>
    <n v="6"/>
    <s v="Plato_19"/>
    <s v="Descripción del Plato_19"/>
    <n v="22"/>
    <n v="36"/>
    <n v="1"/>
    <d v="1899-12-30T00:12:00"/>
    <s v="Ninguna"/>
    <n v="14"/>
    <n v="36"/>
    <n v="0.3888888888888889"/>
    <n v="22"/>
  </r>
  <r>
    <x v="667"/>
    <n v="12"/>
    <s v="Plato_10"/>
    <s v="Descripción del Plato_10"/>
    <n v="15"/>
    <n v="26"/>
    <n v="3"/>
    <d v="1899-12-30T00:59:00"/>
    <s v="Ninguna"/>
    <n v="33"/>
    <n v="78"/>
    <n v="0.42307692307692307"/>
    <n v="45"/>
  </r>
  <r>
    <x v="667"/>
    <n v="12"/>
    <s v="Plato_7"/>
    <s v="Descripción del Plato_7"/>
    <n v="14"/>
    <n v="24"/>
    <n v="2"/>
    <d v="1899-12-30T00:09:00"/>
    <s v="Sin cebolla"/>
    <n v="20"/>
    <n v="48"/>
    <n v="0.41666666666666669"/>
    <n v="28"/>
  </r>
  <r>
    <x v="667"/>
    <n v="12"/>
    <s v="Plato_1"/>
    <s v="Descripción del Plato_1"/>
    <n v="15"/>
    <n v="25"/>
    <n v="3"/>
    <d v="1899-12-30T00:47:00"/>
    <s v="Ninguna"/>
    <n v="30"/>
    <n v="75"/>
    <n v="0.4"/>
    <n v="45"/>
  </r>
  <r>
    <x v="668"/>
    <n v="10"/>
    <s v="Plato_17"/>
    <s v="Descripción del Plato_17"/>
    <n v="19"/>
    <n v="31"/>
    <n v="1"/>
    <d v="1899-12-30T00:13:00"/>
    <s v="Sin cebolla"/>
    <n v="12"/>
    <n v="31"/>
    <n v="0.38709677419354838"/>
    <n v="19"/>
  </r>
  <r>
    <x v="668"/>
    <n v="10"/>
    <s v="Plato_6"/>
    <s v="Descripción del Plato_6"/>
    <n v="16"/>
    <n v="27"/>
    <n v="2"/>
    <d v="1899-12-30T00:14:00"/>
    <s v="Sin cebolla"/>
    <n v="22"/>
    <n v="54"/>
    <n v="0.40740740740740738"/>
    <n v="32"/>
  </r>
  <r>
    <x v="668"/>
    <n v="10"/>
    <s v="Plato_15"/>
    <s v="Descripción del Plato_15"/>
    <n v="19"/>
    <n v="32"/>
    <n v="3"/>
    <d v="1899-12-30T00:42:00"/>
    <s v="Sin cebolla"/>
    <n v="39"/>
    <n v="96"/>
    <n v="0.40625"/>
    <n v="57"/>
  </r>
  <r>
    <x v="669"/>
    <n v="16"/>
    <s v="Plato_14"/>
    <s v="Descripción del Plato_14"/>
    <n v="14"/>
    <n v="23"/>
    <n v="1"/>
    <d v="1899-12-30T00:26:00"/>
    <s v="Ninguna"/>
    <n v="9"/>
    <n v="23"/>
    <n v="0.39130434782608697"/>
    <n v="14"/>
  </r>
  <r>
    <x v="669"/>
    <n v="16"/>
    <s v="Plato_8"/>
    <s v="Descripción del Plato_8"/>
    <n v="21"/>
    <n v="35"/>
    <n v="1"/>
    <d v="1899-12-30T00:17:00"/>
    <s v="Sin cebolla"/>
    <n v="14"/>
    <n v="35"/>
    <n v="0.4"/>
    <n v="21"/>
  </r>
  <r>
    <x v="669"/>
    <n v="16"/>
    <s v="Plato_19"/>
    <s v="Descripción del Plato_19"/>
    <n v="22"/>
    <n v="36"/>
    <n v="1"/>
    <d v="1899-12-30T00:32:00"/>
    <s v="Ninguna"/>
    <n v="14"/>
    <n v="36"/>
    <n v="0.3888888888888889"/>
    <n v="22"/>
  </r>
  <r>
    <x v="670"/>
    <n v="17"/>
    <s v="Plato_8"/>
    <s v="Descripción del Plato_8"/>
    <n v="21"/>
    <n v="35"/>
    <n v="2"/>
    <d v="1899-12-30T00:29:00"/>
    <s v="Sin cebolla"/>
    <n v="28"/>
    <n v="70"/>
    <n v="0.4"/>
    <n v="42"/>
  </r>
  <r>
    <x v="670"/>
    <n v="17"/>
    <s v="Plato_1"/>
    <s v="Descripción del Plato_1"/>
    <n v="15"/>
    <n v="25"/>
    <n v="2"/>
    <d v="1899-12-30T00:32:00"/>
    <s v="Ninguna"/>
    <n v="20"/>
    <n v="50"/>
    <n v="0.4"/>
    <n v="30"/>
  </r>
  <r>
    <x v="670"/>
    <n v="17"/>
    <s v="Plato_15"/>
    <s v="Descripción del Plato_15"/>
    <n v="19"/>
    <n v="32"/>
    <n v="2"/>
    <d v="1899-12-30T00:34:00"/>
    <s v="Ninguna"/>
    <n v="26"/>
    <n v="64"/>
    <n v="0.40625"/>
    <n v="38"/>
  </r>
  <r>
    <x v="671"/>
    <n v="12"/>
    <s v="Plato_15"/>
    <s v="Descripción del Plato_15"/>
    <n v="19"/>
    <n v="32"/>
    <n v="3"/>
    <d v="1899-12-30T00:21:00"/>
    <s v="Sin cebolla"/>
    <n v="39"/>
    <n v="96"/>
    <n v="0.40625"/>
    <n v="57"/>
  </r>
  <r>
    <x v="671"/>
    <n v="12"/>
    <s v="Plato_13"/>
    <s v="Descripción del Plato_13"/>
    <n v="13"/>
    <n v="21"/>
    <n v="2"/>
    <d v="1899-12-30T00:15:00"/>
    <s v="Sin cebolla"/>
    <n v="16"/>
    <n v="42"/>
    <n v="0.38095238095238093"/>
    <n v="26"/>
  </r>
  <r>
    <x v="671"/>
    <n v="12"/>
    <s v="Plato_12"/>
    <s v="Descripción del Plato_12"/>
    <n v="11"/>
    <n v="19"/>
    <n v="1"/>
    <d v="1899-12-30T00:42:00"/>
    <s v="Ninguna"/>
    <n v="8"/>
    <n v="19"/>
    <n v="0.42105263157894735"/>
    <n v="11"/>
  </r>
  <r>
    <x v="672"/>
    <n v="20"/>
    <s v="Plato_20"/>
    <s v="Descripción del Plato_20"/>
    <n v="25"/>
    <n v="40"/>
    <n v="2"/>
    <d v="1899-12-30T00:13:00"/>
    <s v="Ninguna"/>
    <n v="30"/>
    <n v="80"/>
    <n v="0.375"/>
    <n v="50"/>
  </r>
  <r>
    <x v="672"/>
    <n v="20"/>
    <s v="Plato_8"/>
    <s v="Descripción del Plato_8"/>
    <n v="21"/>
    <n v="35"/>
    <n v="3"/>
    <d v="1899-12-30T00:10:00"/>
    <s v="Ninguna"/>
    <n v="42"/>
    <n v="105"/>
    <n v="0.4"/>
    <n v="63"/>
  </r>
  <r>
    <x v="672"/>
    <n v="20"/>
    <s v="Plato_2"/>
    <s v="Descripción del Plato_2"/>
    <n v="18"/>
    <n v="30"/>
    <n v="1"/>
    <d v="1899-12-30T00:25:00"/>
    <s v="Ninguna"/>
    <n v="12"/>
    <n v="30"/>
    <n v="0.4"/>
    <n v="18"/>
  </r>
  <r>
    <x v="672"/>
    <n v="20"/>
    <s v="Plato_1"/>
    <s v="Descripción del Plato_1"/>
    <n v="15"/>
    <n v="25"/>
    <n v="2"/>
    <d v="1899-12-30T00:45:00"/>
    <s v="Sin cebolla"/>
    <n v="20"/>
    <n v="50"/>
    <n v="0.4"/>
    <n v="30"/>
  </r>
  <r>
    <x v="673"/>
    <n v="1"/>
    <s v="Plato_12"/>
    <s v="Descripción del Plato_12"/>
    <n v="11"/>
    <n v="19"/>
    <n v="3"/>
    <d v="1899-12-30T00:11:00"/>
    <s v="Ninguna"/>
    <n v="24"/>
    <n v="57"/>
    <n v="0.42105263157894735"/>
    <n v="33"/>
  </r>
  <r>
    <x v="673"/>
    <n v="1"/>
    <s v="Plato_4"/>
    <s v="Descripción del Plato_4"/>
    <n v="10"/>
    <n v="18"/>
    <n v="2"/>
    <d v="1899-12-30T00:12:00"/>
    <s v="Ninguna"/>
    <n v="16"/>
    <n v="36"/>
    <n v="0.44444444444444442"/>
    <n v="20"/>
  </r>
  <r>
    <x v="673"/>
    <n v="1"/>
    <s v="Plato_17"/>
    <s v="Descripción del Plato_17"/>
    <n v="19"/>
    <n v="31"/>
    <n v="3"/>
    <d v="1899-12-30T00:07:00"/>
    <s v="Sin cebolla"/>
    <n v="36"/>
    <n v="93"/>
    <n v="0.38709677419354838"/>
    <n v="57"/>
  </r>
  <r>
    <x v="673"/>
    <n v="1"/>
    <s v="Plato_13"/>
    <s v="Descripción del Plato_13"/>
    <n v="13"/>
    <n v="21"/>
    <n v="1"/>
    <d v="1899-12-30T00:35:00"/>
    <s v="Ninguna"/>
    <n v="8"/>
    <n v="21"/>
    <n v="0.38095238095238093"/>
    <n v="13"/>
  </r>
  <r>
    <x v="674"/>
    <n v="5"/>
    <s v="Plato_1"/>
    <s v="Descripción del Plato_1"/>
    <n v="15"/>
    <n v="25"/>
    <n v="1"/>
    <d v="1899-12-30T00:08:00"/>
    <s v="Ninguna"/>
    <n v="10"/>
    <n v="25"/>
    <n v="0.4"/>
    <n v="15"/>
  </r>
  <r>
    <x v="674"/>
    <n v="5"/>
    <s v="Plato_3"/>
    <s v="Descripción del Plato_3"/>
    <n v="12"/>
    <n v="20"/>
    <n v="3"/>
    <d v="1899-12-30T00:54:00"/>
    <s v="Sin cebolla"/>
    <n v="24"/>
    <n v="60"/>
    <n v="0.4"/>
    <n v="36"/>
  </r>
  <r>
    <x v="674"/>
    <n v="5"/>
    <s v="Plato_19"/>
    <s v="Descripción del Plato_19"/>
    <n v="22"/>
    <n v="36"/>
    <n v="3"/>
    <d v="1899-12-30T00:59:00"/>
    <s v="Ninguna"/>
    <n v="42"/>
    <n v="108"/>
    <n v="0.3888888888888889"/>
    <n v="66"/>
  </r>
  <r>
    <x v="675"/>
    <n v="7"/>
    <s v="Plato_17"/>
    <s v="Descripción del Plato_17"/>
    <n v="19"/>
    <n v="31"/>
    <n v="1"/>
    <d v="1899-12-30T00:45:00"/>
    <s v="Ninguna"/>
    <n v="12"/>
    <n v="31"/>
    <n v="0.38709677419354838"/>
    <n v="19"/>
  </r>
  <r>
    <x v="675"/>
    <n v="7"/>
    <s v="Plato_14"/>
    <s v="Descripción del Plato_14"/>
    <n v="14"/>
    <n v="23"/>
    <n v="1"/>
    <d v="1899-12-30T00:40:00"/>
    <s v="Sin cebolla"/>
    <n v="9"/>
    <n v="23"/>
    <n v="0.39130434782608697"/>
    <n v="14"/>
  </r>
  <r>
    <x v="675"/>
    <n v="7"/>
    <s v="Plato_16"/>
    <s v="Descripción del Plato_16"/>
    <n v="16"/>
    <n v="28"/>
    <n v="1"/>
    <d v="1899-12-30T00:12:00"/>
    <s v="Sin cebolla"/>
    <n v="12"/>
    <n v="28"/>
    <n v="0.42857142857142855"/>
    <n v="16"/>
  </r>
  <r>
    <x v="675"/>
    <n v="7"/>
    <s v="Plato_13"/>
    <s v="Descripción del Plato_13"/>
    <n v="13"/>
    <n v="21"/>
    <n v="2"/>
    <d v="1899-12-30T00:24:00"/>
    <s v="Ninguna"/>
    <n v="16"/>
    <n v="42"/>
    <n v="0.38095238095238093"/>
    <n v="26"/>
  </r>
  <r>
    <x v="676"/>
    <n v="14"/>
    <s v="Plato_3"/>
    <s v="Descripción del Plato_3"/>
    <n v="12"/>
    <n v="20"/>
    <n v="2"/>
    <d v="1899-12-30T00:55:00"/>
    <s v="Ninguna"/>
    <n v="16"/>
    <n v="40"/>
    <n v="0.4"/>
    <n v="24"/>
  </r>
  <r>
    <x v="676"/>
    <n v="14"/>
    <s v="Plato_8"/>
    <s v="Descripción del Plato_8"/>
    <n v="21"/>
    <n v="35"/>
    <n v="2"/>
    <d v="1899-12-30T00:59:00"/>
    <s v="Sin cebolla"/>
    <n v="28"/>
    <n v="70"/>
    <n v="0.4"/>
    <n v="42"/>
  </r>
  <r>
    <x v="676"/>
    <n v="14"/>
    <s v="Plato_18"/>
    <s v="Descripción del Plato_18"/>
    <n v="20"/>
    <n v="34"/>
    <n v="1"/>
    <d v="1899-12-30T00:34:00"/>
    <s v="Sin cebolla"/>
    <n v="14"/>
    <n v="34"/>
    <n v="0.41176470588235292"/>
    <n v="20"/>
  </r>
  <r>
    <x v="677"/>
    <n v="19"/>
    <s v="Plato_9"/>
    <s v="Descripción del Plato_9"/>
    <n v="17"/>
    <n v="29"/>
    <n v="1"/>
    <d v="1899-12-30T00:27:00"/>
    <s v="Ninguna"/>
    <n v="12"/>
    <n v="29"/>
    <n v="0.41379310344827586"/>
    <n v="17"/>
  </r>
  <r>
    <x v="677"/>
    <n v="19"/>
    <s v="Plato_12"/>
    <s v="Descripción del Plato_12"/>
    <n v="11"/>
    <n v="19"/>
    <n v="3"/>
    <d v="1899-12-30T00:37:00"/>
    <s v="Sin cebolla"/>
    <n v="24"/>
    <n v="57"/>
    <n v="0.42105263157894735"/>
    <n v="33"/>
  </r>
  <r>
    <x v="677"/>
    <n v="19"/>
    <s v="Plato_8"/>
    <s v="Descripción del Plato_8"/>
    <n v="21"/>
    <n v="35"/>
    <n v="2"/>
    <d v="1899-12-30T00:37:00"/>
    <s v="Sin cebolla"/>
    <n v="28"/>
    <n v="70"/>
    <n v="0.4"/>
    <n v="42"/>
  </r>
  <r>
    <x v="677"/>
    <n v="19"/>
    <s v="Plato_7"/>
    <s v="Descripción del Plato_7"/>
    <n v="14"/>
    <n v="24"/>
    <n v="2"/>
    <d v="1899-12-30T00:20:00"/>
    <s v="Sin cebolla"/>
    <n v="20"/>
    <n v="48"/>
    <n v="0.41666666666666669"/>
    <n v="28"/>
  </r>
  <r>
    <x v="678"/>
    <n v="9"/>
    <s v="Plato_13"/>
    <s v="Descripción del Plato_13"/>
    <n v="13"/>
    <n v="21"/>
    <n v="2"/>
    <d v="1899-12-30T00:27:00"/>
    <s v="Sin cebolla"/>
    <n v="16"/>
    <n v="42"/>
    <n v="0.38095238095238093"/>
    <n v="26"/>
  </r>
  <r>
    <x v="678"/>
    <n v="9"/>
    <s v="Plato_10"/>
    <s v="Descripción del Plato_10"/>
    <n v="15"/>
    <n v="26"/>
    <n v="1"/>
    <d v="1899-12-30T00:11:00"/>
    <s v="Sin cebolla"/>
    <n v="11"/>
    <n v="26"/>
    <n v="0.42307692307692307"/>
    <n v="15"/>
  </r>
  <r>
    <x v="678"/>
    <n v="9"/>
    <s v="Plato_16"/>
    <s v="Descripción del Plato_16"/>
    <n v="16"/>
    <n v="28"/>
    <n v="2"/>
    <d v="1899-12-30T00:16:00"/>
    <s v="Sin cebolla"/>
    <n v="24"/>
    <n v="56"/>
    <n v="0.42857142857142855"/>
    <n v="32"/>
  </r>
  <r>
    <x v="678"/>
    <n v="9"/>
    <s v="Plato_1"/>
    <s v="Descripción del Plato_1"/>
    <n v="15"/>
    <n v="25"/>
    <n v="3"/>
    <d v="1899-12-30T00:52:00"/>
    <s v="Sin cebolla"/>
    <n v="30"/>
    <n v="75"/>
    <n v="0.4"/>
    <n v="45"/>
  </r>
  <r>
    <x v="679"/>
    <n v="5"/>
    <s v="Plato_4"/>
    <s v="Descripción del Plato_4"/>
    <n v="10"/>
    <n v="18"/>
    <n v="2"/>
    <d v="1899-12-30T00:06:00"/>
    <s v="Sin cebolla"/>
    <n v="16"/>
    <n v="36"/>
    <n v="0.44444444444444442"/>
    <n v="20"/>
  </r>
  <r>
    <x v="679"/>
    <n v="5"/>
    <s v="Plato_3"/>
    <s v="Descripción del Plato_3"/>
    <n v="12"/>
    <n v="20"/>
    <n v="3"/>
    <d v="1899-12-30T00:49:00"/>
    <s v="Sin cebolla"/>
    <n v="24"/>
    <n v="60"/>
    <n v="0.4"/>
    <n v="36"/>
  </r>
  <r>
    <x v="679"/>
    <n v="5"/>
    <s v="Plato_11"/>
    <s v="Descripción del Plato_11"/>
    <n v="20"/>
    <n v="33"/>
    <n v="2"/>
    <d v="1899-12-30T00:56:00"/>
    <s v="Ninguna"/>
    <n v="26"/>
    <n v="66"/>
    <n v="0.39393939393939392"/>
    <n v="40"/>
  </r>
  <r>
    <x v="680"/>
    <n v="2"/>
    <s v="Plato_11"/>
    <s v="Descripción del Plato_11"/>
    <n v="20"/>
    <n v="33"/>
    <n v="1"/>
    <d v="1899-12-30T00:44:00"/>
    <s v="Ninguna"/>
    <n v="13"/>
    <n v="33"/>
    <n v="0.39393939393939392"/>
    <n v="20"/>
  </r>
  <r>
    <x v="680"/>
    <n v="2"/>
    <s v="Plato_13"/>
    <s v="Descripción del Plato_13"/>
    <n v="13"/>
    <n v="21"/>
    <n v="2"/>
    <d v="1899-12-30T00:21:00"/>
    <s v="Sin cebolla"/>
    <n v="16"/>
    <n v="42"/>
    <n v="0.38095238095238093"/>
    <n v="26"/>
  </r>
  <r>
    <x v="681"/>
    <n v="1"/>
    <s v="Plato_14"/>
    <s v="Descripción del Plato_14"/>
    <n v="14"/>
    <n v="23"/>
    <n v="1"/>
    <d v="1899-12-30T00:43:00"/>
    <s v="Ninguna"/>
    <n v="9"/>
    <n v="23"/>
    <n v="0.39130434782608697"/>
    <n v="14"/>
  </r>
  <r>
    <x v="682"/>
    <n v="2"/>
    <s v="Plato_5"/>
    <s v="Descripción del Plato_5"/>
    <n v="13"/>
    <n v="22"/>
    <n v="1"/>
    <d v="1899-12-30T00:25:00"/>
    <s v="Sin cebolla"/>
    <n v="9"/>
    <n v="22"/>
    <n v="0.40909090909090912"/>
    <n v="13"/>
  </r>
  <r>
    <x v="682"/>
    <n v="2"/>
    <s v="Plato_3"/>
    <s v="Descripción del Plato_3"/>
    <n v="12"/>
    <n v="20"/>
    <n v="2"/>
    <d v="1899-12-30T00:35:00"/>
    <s v="Ninguna"/>
    <n v="16"/>
    <n v="40"/>
    <n v="0.4"/>
    <n v="24"/>
  </r>
  <r>
    <x v="682"/>
    <n v="2"/>
    <s v="Plato_20"/>
    <s v="Descripción del Plato_20"/>
    <n v="25"/>
    <n v="40"/>
    <n v="1"/>
    <d v="1899-12-30T00:06:00"/>
    <s v="Sin cebolla"/>
    <n v="15"/>
    <n v="40"/>
    <n v="0.375"/>
    <n v="25"/>
  </r>
  <r>
    <x v="682"/>
    <n v="2"/>
    <s v="Plato_17"/>
    <s v="Descripción del Plato_17"/>
    <n v="19"/>
    <n v="31"/>
    <n v="2"/>
    <d v="1899-12-30T00:16:00"/>
    <s v="Sin cebolla"/>
    <n v="24"/>
    <n v="62"/>
    <n v="0.38709677419354838"/>
    <n v="38"/>
  </r>
  <r>
    <x v="683"/>
    <n v="10"/>
    <s v="Plato_19"/>
    <s v="Descripción del Plato_19"/>
    <n v="22"/>
    <n v="36"/>
    <n v="1"/>
    <d v="1899-12-30T00:38:00"/>
    <s v="Ninguna"/>
    <n v="14"/>
    <n v="36"/>
    <n v="0.3888888888888889"/>
    <n v="22"/>
  </r>
  <r>
    <x v="683"/>
    <n v="10"/>
    <s v="Plato_17"/>
    <s v="Descripción del Plato_17"/>
    <n v="19"/>
    <n v="31"/>
    <n v="1"/>
    <d v="1899-12-30T00:10:00"/>
    <s v="Sin cebolla"/>
    <n v="12"/>
    <n v="31"/>
    <n v="0.38709677419354838"/>
    <n v="19"/>
  </r>
  <r>
    <x v="683"/>
    <n v="10"/>
    <s v="Plato_10"/>
    <s v="Descripción del Plato_10"/>
    <n v="15"/>
    <n v="26"/>
    <n v="1"/>
    <d v="1899-12-30T00:25:00"/>
    <s v="Ninguna"/>
    <n v="11"/>
    <n v="26"/>
    <n v="0.42307692307692307"/>
    <n v="15"/>
  </r>
  <r>
    <x v="683"/>
    <n v="10"/>
    <s v="Plato_9"/>
    <s v="Descripción del Plato_9"/>
    <n v="17"/>
    <n v="29"/>
    <n v="3"/>
    <d v="1899-12-30T00:37:00"/>
    <s v="Ninguna"/>
    <n v="36"/>
    <n v="87"/>
    <n v="0.41379310344827586"/>
    <n v="51"/>
  </r>
  <r>
    <x v="684"/>
    <n v="5"/>
    <s v="Plato_6"/>
    <s v="Descripción del Plato_6"/>
    <n v="16"/>
    <n v="27"/>
    <n v="2"/>
    <d v="1899-12-30T00:17:00"/>
    <s v="Sin cebolla"/>
    <n v="22"/>
    <n v="54"/>
    <n v="0.40740740740740738"/>
    <n v="32"/>
  </r>
  <r>
    <x v="685"/>
    <n v="10"/>
    <s v="Plato_17"/>
    <s v="Descripción del Plato_17"/>
    <n v="19"/>
    <n v="31"/>
    <n v="2"/>
    <d v="1899-12-30T00:37:00"/>
    <s v="Ninguna"/>
    <n v="24"/>
    <n v="62"/>
    <n v="0.38709677419354838"/>
    <n v="38"/>
  </r>
  <r>
    <x v="685"/>
    <n v="10"/>
    <s v="Plato_3"/>
    <s v="Descripción del Plato_3"/>
    <n v="12"/>
    <n v="20"/>
    <n v="2"/>
    <d v="1899-12-30T00:21:00"/>
    <s v="Sin cebolla"/>
    <n v="16"/>
    <n v="40"/>
    <n v="0.4"/>
    <n v="24"/>
  </r>
  <r>
    <x v="686"/>
    <n v="2"/>
    <s v="Plato_19"/>
    <s v="Descripción del Plato_19"/>
    <n v="22"/>
    <n v="36"/>
    <n v="2"/>
    <d v="1899-12-30T00:29:00"/>
    <s v="Ninguna"/>
    <n v="28"/>
    <n v="72"/>
    <n v="0.3888888888888889"/>
    <n v="44"/>
  </r>
  <r>
    <x v="687"/>
    <n v="3"/>
    <s v="Plato_9"/>
    <s v="Descripción del Plato_9"/>
    <n v="17"/>
    <n v="29"/>
    <n v="1"/>
    <d v="1899-12-30T00:14:00"/>
    <s v="Sin cebolla"/>
    <n v="12"/>
    <n v="29"/>
    <n v="0.41379310344827586"/>
    <n v="17"/>
  </r>
  <r>
    <x v="688"/>
    <n v="14"/>
    <s v="Plato_14"/>
    <s v="Descripción del Plato_14"/>
    <n v="14"/>
    <n v="23"/>
    <n v="3"/>
    <d v="1899-12-30T00:16:00"/>
    <s v="Ninguna"/>
    <n v="27"/>
    <n v="69"/>
    <n v="0.39130434782608697"/>
    <n v="42"/>
  </r>
  <r>
    <x v="688"/>
    <n v="14"/>
    <s v="Plato_1"/>
    <s v="Descripción del Plato_1"/>
    <n v="15"/>
    <n v="25"/>
    <n v="3"/>
    <d v="1899-12-30T00:07:00"/>
    <s v="Ninguna"/>
    <n v="30"/>
    <n v="75"/>
    <n v="0.4"/>
    <n v="45"/>
  </r>
  <r>
    <x v="688"/>
    <n v="14"/>
    <s v="Plato_13"/>
    <s v="Descripción del Plato_13"/>
    <n v="13"/>
    <n v="21"/>
    <n v="1"/>
    <d v="1899-12-30T00:06:00"/>
    <s v="Sin cebolla"/>
    <n v="8"/>
    <n v="21"/>
    <n v="0.38095238095238093"/>
    <n v="13"/>
  </r>
  <r>
    <x v="689"/>
    <n v="15"/>
    <s v="Plato_20"/>
    <s v="Descripción del Plato_20"/>
    <n v="25"/>
    <n v="40"/>
    <n v="1"/>
    <d v="1899-12-30T00:49:00"/>
    <s v="Ninguna"/>
    <n v="15"/>
    <n v="40"/>
    <n v="0.375"/>
    <n v="25"/>
  </r>
  <r>
    <x v="689"/>
    <n v="15"/>
    <s v="Plato_17"/>
    <s v="Descripción del Plato_17"/>
    <n v="19"/>
    <n v="31"/>
    <n v="2"/>
    <d v="1899-12-30T00:16:00"/>
    <s v="Ninguna"/>
    <n v="24"/>
    <n v="62"/>
    <n v="0.38709677419354838"/>
    <n v="38"/>
  </r>
  <r>
    <x v="689"/>
    <n v="15"/>
    <s v="Plato_16"/>
    <s v="Descripción del Plato_16"/>
    <n v="16"/>
    <n v="28"/>
    <n v="2"/>
    <d v="1899-12-30T00:54:00"/>
    <s v="Ninguna"/>
    <n v="24"/>
    <n v="56"/>
    <n v="0.42857142857142855"/>
    <n v="32"/>
  </r>
  <r>
    <x v="689"/>
    <n v="15"/>
    <s v="Plato_11"/>
    <s v="Descripción del Plato_11"/>
    <n v="20"/>
    <n v="33"/>
    <n v="1"/>
    <d v="1899-12-30T00:24:00"/>
    <s v="Ninguna"/>
    <n v="13"/>
    <n v="33"/>
    <n v="0.39393939393939392"/>
    <n v="20"/>
  </r>
  <r>
    <x v="690"/>
    <n v="19"/>
    <s v="Plato_5"/>
    <s v="Descripción del Plato_5"/>
    <n v="13"/>
    <n v="22"/>
    <n v="3"/>
    <d v="1899-12-30T00:34:00"/>
    <s v="Ninguna"/>
    <n v="27"/>
    <n v="66"/>
    <n v="0.40909090909090912"/>
    <n v="39"/>
  </r>
  <r>
    <x v="691"/>
    <n v="9"/>
    <s v="Plato_8"/>
    <s v="Descripción del Plato_8"/>
    <n v="21"/>
    <n v="35"/>
    <n v="3"/>
    <d v="1899-12-30T00:33:00"/>
    <s v="Sin cebolla"/>
    <n v="42"/>
    <n v="105"/>
    <n v="0.4"/>
    <n v="63"/>
  </r>
  <r>
    <x v="691"/>
    <n v="9"/>
    <s v="Plato_2"/>
    <s v="Descripción del Plato_2"/>
    <n v="18"/>
    <n v="30"/>
    <n v="1"/>
    <d v="1899-12-30T00:49:00"/>
    <s v="Ninguna"/>
    <n v="12"/>
    <n v="30"/>
    <n v="0.4"/>
    <n v="18"/>
  </r>
  <r>
    <x v="691"/>
    <n v="9"/>
    <s v="Plato_4"/>
    <s v="Descripción del Plato_4"/>
    <n v="10"/>
    <n v="18"/>
    <n v="1"/>
    <d v="1899-12-30T00:11:00"/>
    <s v="Ninguna"/>
    <n v="8"/>
    <n v="18"/>
    <n v="0.44444444444444442"/>
    <n v="10"/>
  </r>
  <r>
    <x v="691"/>
    <n v="9"/>
    <s v="Plato_3"/>
    <s v="Descripción del Plato_3"/>
    <n v="12"/>
    <n v="20"/>
    <n v="1"/>
    <d v="1899-12-30T00:07:00"/>
    <s v="Ninguna"/>
    <n v="8"/>
    <n v="20"/>
    <n v="0.4"/>
    <n v="12"/>
  </r>
  <r>
    <x v="692"/>
    <n v="15"/>
    <s v="Plato_19"/>
    <s v="Descripción del Plato_19"/>
    <n v="22"/>
    <n v="36"/>
    <n v="1"/>
    <d v="1899-12-30T00:20:00"/>
    <s v="Ninguna"/>
    <n v="14"/>
    <n v="36"/>
    <n v="0.3888888888888889"/>
    <n v="22"/>
  </r>
  <r>
    <x v="692"/>
    <n v="15"/>
    <s v="Plato_13"/>
    <s v="Descripción del Plato_13"/>
    <n v="13"/>
    <n v="21"/>
    <n v="2"/>
    <d v="1899-12-30T00:24:00"/>
    <s v="Ninguna"/>
    <n v="16"/>
    <n v="42"/>
    <n v="0.38095238095238093"/>
    <n v="26"/>
  </r>
  <r>
    <x v="693"/>
    <n v="5"/>
    <s v="Plato_3"/>
    <s v="Descripción del Plato_3"/>
    <n v="12"/>
    <n v="20"/>
    <n v="3"/>
    <d v="1899-12-30T00:20:00"/>
    <s v="Ninguna"/>
    <n v="24"/>
    <n v="60"/>
    <n v="0.4"/>
    <n v="36"/>
  </r>
  <r>
    <x v="693"/>
    <n v="5"/>
    <s v="Plato_4"/>
    <s v="Descripción del Plato_4"/>
    <n v="10"/>
    <n v="18"/>
    <n v="2"/>
    <d v="1899-12-30T00:26:00"/>
    <s v="Sin cebolla"/>
    <n v="16"/>
    <n v="36"/>
    <n v="0.44444444444444442"/>
    <n v="20"/>
  </r>
  <r>
    <x v="693"/>
    <n v="5"/>
    <s v="Plato_20"/>
    <s v="Descripción del Plato_20"/>
    <n v="25"/>
    <n v="40"/>
    <n v="1"/>
    <d v="1899-12-30T00:40:00"/>
    <s v="Ninguna"/>
    <n v="15"/>
    <n v="40"/>
    <n v="0.375"/>
    <n v="25"/>
  </r>
  <r>
    <x v="693"/>
    <n v="5"/>
    <s v="Plato_13"/>
    <s v="Descripción del Plato_13"/>
    <n v="13"/>
    <n v="21"/>
    <n v="1"/>
    <d v="1899-12-30T00:42:00"/>
    <s v="Sin cebolla"/>
    <n v="8"/>
    <n v="21"/>
    <n v="0.38095238095238093"/>
    <n v="13"/>
  </r>
  <r>
    <x v="694"/>
    <n v="9"/>
    <s v="Plato_16"/>
    <s v="Descripción del Plato_16"/>
    <n v="16"/>
    <n v="28"/>
    <n v="2"/>
    <d v="1899-12-30T00:30:00"/>
    <s v="Sin cebolla"/>
    <n v="24"/>
    <n v="56"/>
    <n v="0.42857142857142855"/>
    <n v="32"/>
  </r>
  <r>
    <x v="694"/>
    <n v="9"/>
    <s v="Plato_2"/>
    <s v="Descripción del Plato_2"/>
    <n v="18"/>
    <n v="30"/>
    <n v="2"/>
    <d v="1899-12-30T00:07:00"/>
    <s v="Sin cebolla"/>
    <n v="24"/>
    <n v="60"/>
    <n v="0.4"/>
    <n v="36"/>
  </r>
  <r>
    <x v="695"/>
    <n v="2"/>
    <s v="Plato_14"/>
    <s v="Descripción del Plato_14"/>
    <n v="14"/>
    <n v="23"/>
    <n v="2"/>
    <d v="1899-12-30T00:23:00"/>
    <s v="Ninguna"/>
    <n v="18"/>
    <n v="46"/>
    <n v="0.39130434782608697"/>
    <n v="28"/>
  </r>
  <r>
    <x v="696"/>
    <n v="4"/>
    <s v="Plato_14"/>
    <s v="Descripción del Plato_14"/>
    <n v="14"/>
    <n v="23"/>
    <n v="2"/>
    <d v="1899-12-30T00:24:00"/>
    <s v="Ninguna"/>
    <n v="18"/>
    <n v="46"/>
    <n v="0.39130434782608697"/>
    <n v="28"/>
  </r>
  <r>
    <x v="696"/>
    <n v="4"/>
    <s v="Plato_11"/>
    <s v="Descripción del Plato_11"/>
    <n v="20"/>
    <n v="33"/>
    <n v="2"/>
    <d v="1899-12-30T00:41:00"/>
    <s v="Sin cebolla"/>
    <n v="26"/>
    <n v="66"/>
    <n v="0.39393939393939392"/>
    <n v="40"/>
  </r>
  <r>
    <x v="696"/>
    <n v="4"/>
    <s v="Plato_2"/>
    <s v="Descripción del Plato_2"/>
    <n v="18"/>
    <n v="30"/>
    <n v="2"/>
    <d v="1899-12-30T00:35:00"/>
    <s v="Sin cebolla"/>
    <n v="24"/>
    <n v="60"/>
    <n v="0.4"/>
    <n v="36"/>
  </r>
  <r>
    <x v="696"/>
    <n v="4"/>
    <s v="Plato_6"/>
    <s v="Descripción del Plato_6"/>
    <n v="16"/>
    <n v="27"/>
    <n v="1"/>
    <d v="1899-12-30T00:07:00"/>
    <s v="Ninguna"/>
    <n v="11"/>
    <n v="27"/>
    <n v="0.40740740740740738"/>
    <n v="16"/>
  </r>
  <r>
    <x v="697"/>
    <n v="19"/>
    <s v="Plato_6"/>
    <s v="Descripción del Plato_6"/>
    <n v="16"/>
    <n v="27"/>
    <n v="1"/>
    <d v="1899-12-30T00:55:00"/>
    <s v="Sin cebolla"/>
    <n v="11"/>
    <n v="27"/>
    <n v="0.40740740740740738"/>
    <n v="16"/>
  </r>
  <r>
    <x v="697"/>
    <n v="19"/>
    <s v="Plato_10"/>
    <s v="Descripción del Plato_10"/>
    <n v="15"/>
    <n v="26"/>
    <n v="1"/>
    <d v="1899-12-30T00:12:00"/>
    <s v="Sin cebolla"/>
    <n v="11"/>
    <n v="26"/>
    <n v="0.42307692307692307"/>
    <n v="15"/>
  </r>
  <r>
    <x v="697"/>
    <n v="19"/>
    <s v="Plato_14"/>
    <s v="Descripción del Plato_14"/>
    <n v="14"/>
    <n v="23"/>
    <n v="3"/>
    <d v="1899-12-30T00:19:00"/>
    <s v="Sin cebolla"/>
    <n v="27"/>
    <n v="69"/>
    <n v="0.39130434782608697"/>
    <n v="42"/>
  </r>
  <r>
    <x v="697"/>
    <n v="19"/>
    <s v="Plato_13"/>
    <s v="Descripción del Plato_13"/>
    <n v="13"/>
    <n v="21"/>
    <n v="3"/>
    <d v="1899-12-30T00:15:00"/>
    <s v="Sin cebolla"/>
    <n v="24"/>
    <n v="63"/>
    <n v="0.38095238095238093"/>
    <n v="39"/>
  </r>
  <r>
    <x v="698"/>
    <n v="8"/>
    <s v="Plato_9"/>
    <s v="Descripción del Plato_9"/>
    <n v="17"/>
    <n v="29"/>
    <n v="2"/>
    <d v="1899-12-30T00:11:00"/>
    <s v="Sin cebolla"/>
    <n v="24"/>
    <n v="58"/>
    <n v="0.41379310344827586"/>
    <n v="34"/>
  </r>
  <r>
    <x v="699"/>
    <n v="8"/>
    <s v="Plato_18"/>
    <s v="Descripción del Plato_18"/>
    <n v="20"/>
    <n v="34"/>
    <n v="3"/>
    <d v="1899-12-30T00:37:00"/>
    <s v="Sin cebolla"/>
    <n v="42"/>
    <n v="102"/>
    <n v="0.41176470588235292"/>
    <n v="60"/>
  </r>
  <r>
    <x v="699"/>
    <n v="8"/>
    <s v="Plato_10"/>
    <s v="Descripción del Plato_10"/>
    <n v="15"/>
    <n v="26"/>
    <n v="3"/>
    <d v="1899-12-30T00:35:00"/>
    <s v="Sin cebolla"/>
    <n v="33"/>
    <n v="78"/>
    <n v="0.42307692307692307"/>
    <n v="45"/>
  </r>
  <r>
    <x v="699"/>
    <n v="8"/>
    <s v="Plato_6"/>
    <s v="Descripción del Plato_6"/>
    <n v="16"/>
    <n v="27"/>
    <n v="2"/>
    <d v="1899-12-30T00:14:00"/>
    <s v="Sin cebolla"/>
    <n v="22"/>
    <n v="54"/>
    <n v="0.40740740740740738"/>
    <n v="32"/>
  </r>
  <r>
    <x v="700"/>
    <n v="19"/>
    <s v="Plato_11"/>
    <s v="Descripción del Plato_11"/>
    <n v="20"/>
    <n v="33"/>
    <n v="2"/>
    <d v="1899-12-30T00:42:00"/>
    <s v="Sin cebolla"/>
    <n v="26"/>
    <n v="66"/>
    <n v="0.39393939393939392"/>
    <n v="40"/>
  </r>
  <r>
    <x v="700"/>
    <n v="19"/>
    <s v="Plato_4"/>
    <s v="Descripción del Plato_4"/>
    <n v="10"/>
    <n v="18"/>
    <n v="2"/>
    <d v="1899-12-30T00:55:00"/>
    <s v="Sin cebolla"/>
    <n v="16"/>
    <n v="36"/>
    <n v="0.44444444444444442"/>
    <n v="20"/>
  </r>
  <r>
    <x v="701"/>
    <n v="13"/>
    <s v="Plato_4"/>
    <s v="Descripción del Plato_4"/>
    <n v="10"/>
    <n v="18"/>
    <n v="2"/>
    <d v="1899-12-30T00:59:00"/>
    <s v="Ninguna"/>
    <n v="16"/>
    <n v="36"/>
    <n v="0.44444444444444442"/>
    <n v="20"/>
  </r>
  <r>
    <x v="701"/>
    <n v="13"/>
    <s v="Plato_13"/>
    <s v="Descripción del Plato_13"/>
    <n v="13"/>
    <n v="21"/>
    <n v="1"/>
    <d v="1899-12-30T00:36:00"/>
    <s v="Ninguna"/>
    <n v="8"/>
    <n v="21"/>
    <n v="0.38095238095238093"/>
    <n v="13"/>
  </r>
  <r>
    <x v="701"/>
    <n v="13"/>
    <s v="Plato_6"/>
    <s v="Descripción del Plato_6"/>
    <n v="16"/>
    <n v="27"/>
    <n v="2"/>
    <d v="1899-12-30T00:29:00"/>
    <s v="Sin cebolla"/>
    <n v="22"/>
    <n v="54"/>
    <n v="0.40740740740740738"/>
    <n v="32"/>
  </r>
  <r>
    <x v="701"/>
    <n v="13"/>
    <s v="Plato_16"/>
    <s v="Descripción del Plato_16"/>
    <n v="16"/>
    <n v="28"/>
    <n v="3"/>
    <d v="1899-12-30T00:31:00"/>
    <s v="Ninguna"/>
    <n v="36"/>
    <n v="84"/>
    <n v="0.42857142857142855"/>
    <n v="48"/>
  </r>
  <r>
    <x v="702"/>
    <n v="9"/>
    <s v="Plato_13"/>
    <s v="Descripción del Plato_13"/>
    <n v="13"/>
    <n v="21"/>
    <n v="3"/>
    <d v="1899-12-30T00:29:00"/>
    <s v="Sin cebolla"/>
    <n v="24"/>
    <n v="63"/>
    <n v="0.38095238095238093"/>
    <n v="39"/>
  </r>
  <r>
    <x v="703"/>
    <n v="13"/>
    <s v="Plato_4"/>
    <s v="Descripción del Plato_4"/>
    <n v="10"/>
    <n v="18"/>
    <n v="1"/>
    <d v="1899-12-30T00:38:00"/>
    <s v="Ninguna"/>
    <n v="8"/>
    <n v="18"/>
    <n v="0.44444444444444442"/>
    <n v="10"/>
  </r>
  <r>
    <x v="704"/>
    <n v="12"/>
    <s v="Plato_3"/>
    <s v="Descripción del Plato_3"/>
    <n v="12"/>
    <n v="20"/>
    <n v="3"/>
    <d v="1899-12-30T00:25:00"/>
    <s v="Sin cebolla"/>
    <n v="24"/>
    <n v="60"/>
    <n v="0.4"/>
    <n v="36"/>
  </r>
  <r>
    <x v="704"/>
    <n v="12"/>
    <s v="Plato_10"/>
    <s v="Descripción del Plato_10"/>
    <n v="15"/>
    <n v="26"/>
    <n v="2"/>
    <d v="1899-12-30T00:08:00"/>
    <s v="Ninguna"/>
    <n v="22"/>
    <n v="52"/>
    <n v="0.42307692307692307"/>
    <n v="30"/>
  </r>
  <r>
    <x v="705"/>
    <n v="20"/>
    <s v="Plato_4"/>
    <s v="Descripción del Plato_4"/>
    <n v="10"/>
    <n v="18"/>
    <n v="3"/>
    <d v="1899-12-30T00:33:00"/>
    <s v="Sin cebolla"/>
    <n v="24"/>
    <n v="54"/>
    <n v="0.44444444444444442"/>
    <n v="30"/>
  </r>
  <r>
    <x v="706"/>
    <n v="15"/>
    <s v="Plato_15"/>
    <s v="Descripción del Plato_15"/>
    <n v="19"/>
    <n v="32"/>
    <n v="1"/>
    <d v="1899-12-30T00:31:00"/>
    <s v="Ninguna"/>
    <n v="13"/>
    <n v="32"/>
    <n v="0.40625"/>
    <n v="19"/>
  </r>
  <r>
    <x v="706"/>
    <n v="15"/>
    <s v="Plato_13"/>
    <s v="Descripción del Plato_13"/>
    <n v="13"/>
    <n v="21"/>
    <n v="1"/>
    <d v="1899-12-30T00:42:00"/>
    <s v="Sin cebolla"/>
    <n v="8"/>
    <n v="21"/>
    <n v="0.38095238095238093"/>
    <n v="13"/>
  </r>
  <r>
    <x v="706"/>
    <n v="15"/>
    <s v="Plato_2"/>
    <s v="Descripción del Plato_2"/>
    <n v="18"/>
    <n v="30"/>
    <n v="2"/>
    <d v="1899-12-30T00:53:00"/>
    <s v="Ninguna"/>
    <n v="24"/>
    <n v="60"/>
    <n v="0.4"/>
    <n v="36"/>
  </r>
  <r>
    <x v="706"/>
    <n v="15"/>
    <s v="Plato_19"/>
    <s v="Descripción del Plato_19"/>
    <n v="22"/>
    <n v="36"/>
    <n v="2"/>
    <d v="1899-12-30T00:11:00"/>
    <s v="Ninguna"/>
    <n v="28"/>
    <n v="72"/>
    <n v="0.3888888888888889"/>
    <n v="44"/>
  </r>
  <r>
    <x v="707"/>
    <n v="5"/>
    <s v="Plato_6"/>
    <s v="Descripción del Plato_6"/>
    <n v="16"/>
    <n v="27"/>
    <n v="2"/>
    <d v="1899-12-30T00:24:00"/>
    <s v="Sin cebolla"/>
    <n v="22"/>
    <n v="54"/>
    <n v="0.40740740740740738"/>
    <n v="32"/>
  </r>
  <r>
    <x v="708"/>
    <n v="8"/>
    <s v="Plato_13"/>
    <s v="Descripción del Plato_13"/>
    <n v="13"/>
    <n v="21"/>
    <n v="2"/>
    <d v="1899-12-30T00:07:00"/>
    <s v="Ninguna"/>
    <n v="16"/>
    <n v="42"/>
    <n v="0.38095238095238093"/>
    <n v="26"/>
  </r>
  <r>
    <x v="708"/>
    <n v="8"/>
    <s v="Plato_8"/>
    <s v="Descripción del Plato_8"/>
    <n v="21"/>
    <n v="35"/>
    <n v="1"/>
    <d v="1899-12-30T00:33:00"/>
    <s v="Sin cebolla"/>
    <n v="14"/>
    <n v="35"/>
    <n v="0.4"/>
    <n v="21"/>
  </r>
  <r>
    <x v="708"/>
    <n v="8"/>
    <s v="Plato_11"/>
    <s v="Descripción del Plato_11"/>
    <n v="20"/>
    <n v="33"/>
    <n v="2"/>
    <d v="1899-12-30T00:27:00"/>
    <s v="Sin cebolla"/>
    <n v="26"/>
    <n v="66"/>
    <n v="0.39393939393939392"/>
    <n v="40"/>
  </r>
  <r>
    <x v="708"/>
    <n v="8"/>
    <s v="Plato_1"/>
    <s v="Descripción del Plato_1"/>
    <n v="15"/>
    <n v="25"/>
    <n v="2"/>
    <d v="1899-12-30T00:31:00"/>
    <s v="Ninguna"/>
    <n v="20"/>
    <n v="50"/>
    <n v="0.4"/>
    <n v="30"/>
  </r>
  <r>
    <x v="709"/>
    <n v="18"/>
    <s v="Plato_3"/>
    <s v="Descripción del Plato_3"/>
    <n v="12"/>
    <n v="20"/>
    <n v="2"/>
    <d v="1899-12-30T00:32:00"/>
    <s v="Ninguna"/>
    <n v="16"/>
    <n v="40"/>
    <n v="0.4"/>
    <n v="24"/>
  </r>
  <r>
    <x v="709"/>
    <n v="18"/>
    <s v="Plato_12"/>
    <s v="Descripción del Plato_12"/>
    <n v="11"/>
    <n v="19"/>
    <n v="3"/>
    <d v="1899-12-30T00:45:00"/>
    <s v="Sin cebolla"/>
    <n v="24"/>
    <n v="57"/>
    <n v="0.42105263157894735"/>
    <n v="33"/>
  </r>
  <r>
    <x v="709"/>
    <n v="18"/>
    <s v="Plato_4"/>
    <s v="Descripción del Plato_4"/>
    <n v="10"/>
    <n v="18"/>
    <n v="1"/>
    <d v="1899-12-30T00:20:00"/>
    <s v="Sin cebolla"/>
    <n v="8"/>
    <n v="18"/>
    <n v="0.44444444444444442"/>
    <n v="10"/>
  </r>
  <r>
    <x v="709"/>
    <n v="18"/>
    <s v="Plato_14"/>
    <s v="Descripción del Plato_14"/>
    <n v="14"/>
    <n v="23"/>
    <n v="1"/>
    <d v="1899-12-30T00:43:00"/>
    <s v="Sin cebolla"/>
    <n v="9"/>
    <n v="23"/>
    <n v="0.39130434782608697"/>
    <n v="14"/>
  </r>
  <r>
    <x v="710"/>
    <n v="20"/>
    <s v="Plato_18"/>
    <s v="Descripción del Plato_18"/>
    <n v="20"/>
    <n v="34"/>
    <n v="3"/>
    <d v="1899-12-30T00:43:00"/>
    <s v="Ninguna"/>
    <n v="42"/>
    <n v="102"/>
    <n v="0.41176470588235292"/>
    <n v="60"/>
  </r>
  <r>
    <x v="710"/>
    <n v="20"/>
    <s v="Plato_15"/>
    <s v="Descripción del Plato_15"/>
    <n v="19"/>
    <n v="32"/>
    <n v="2"/>
    <d v="1899-12-30T00:16:00"/>
    <s v="Sin cebolla"/>
    <n v="26"/>
    <n v="64"/>
    <n v="0.40625"/>
    <n v="38"/>
  </r>
  <r>
    <x v="711"/>
    <n v="10"/>
    <s v="Plato_7"/>
    <s v="Descripción del Plato_7"/>
    <n v="14"/>
    <n v="24"/>
    <n v="2"/>
    <d v="1899-12-30T00:49:00"/>
    <s v="Ninguna"/>
    <n v="20"/>
    <n v="48"/>
    <n v="0.41666666666666669"/>
    <n v="28"/>
  </r>
  <r>
    <x v="712"/>
    <n v="6"/>
    <s v="Plato_11"/>
    <s v="Descripción del Plato_11"/>
    <n v="20"/>
    <n v="33"/>
    <n v="3"/>
    <d v="1899-12-30T00:41:00"/>
    <s v="Sin cebolla"/>
    <n v="39"/>
    <n v="99"/>
    <n v="0.39393939393939392"/>
    <n v="60"/>
  </r>
  <r>
    <x v="712"/>
    <n v="6"/>
    <s v="Plato_9"/>
    <s v="Descripción del Plato_9"/>
    <n v="17"/>
    <n v="29"/>
    <n v="3"/>
    <d v="1899-12-30T00:14:00"/>
    <s v="Sin cebolla"/>
    <n v="36"/>
    <n v="87"/>
    <n v="0.41379310344827586"/>
    <n v="51"/>
  </r>
  <r>
    <x v="712"/>
    <n v="6"/>
    <s v="Plato_15"/>
    <s v="Descripción del Plato_15"/>
    <n v="19"/>
    <n v="32"/>
    <n v="3"/>
    <d v="1899-12-30T00:45:00"/>
    <s v="Ninguna"/>
    <n v="39"/>
    <n v="96"/>
    <n v="0.40625"/>
    <n v="57"/>
  </r>
  <r>
    <x v="712"/>
    <n v="6"/>
    <s v="Plato_10"/>
    <s v="Descripción del Plato_10"/>
    <n v="15"/>
    <n v="26"/>
    <n v="3"/>
    <d v="1899-12-30T00:25:00"/>
    <s v="Ninguna"/>
    <n v="33"/>
    <n v="78"/>
    <n v="0.42307692307692307"/>
    <n v="45"/>
  </r>
  <r>
    <x v="713"/>
    <n v="19"/>
    <s v="Plato_18"/>
    <s v="Descripción del Plato_18"/>
    <n v="20"/>
    <n v="34"/>
    <n v="3"/>
    <d v="1899-12-30T00:17:00"/>
    <s v="Sin cebolla"/>
    <n v="42"/>
    <n v="102"/>
    <n v="0.41176470588235292"/>
    <n v="60"/>
  </r>
  <r>
    <x v="713"/>
    <n v="19"/>
    <s v="Plato_2"/>
    <s v="Descripción del Plato_2"/>
    <n v="18"/>
    <n v="30"/>
    <n v="3"/>
    <d v="1899-12-30T00:17:00"/>
    <s v="Sin cebolla"/>
    <n v="36"/>
    <n v="90"/>
    <n v="0.4"/>
    <n v="54"/>
  </r>
  <r>
    <x v="713"/>
    <n v="19"/>
    <s v="Plato_11"/>
    <s v="Descripción del Plato_11"/>
    <n v="20"/>
    <n v="33"/>
    <n v="1"/>
    <d v="1899-12-30T00:29:00"/>
    <s v="Sin cebolla"/>
    <n v="13"/>
    <n v="33"/>
    <n v="0.39393939393939392"/>
    <n v="20"/>
  </r>
  <r>
    <x v="714"/>
    <n v="12"/>
    <s v="Plato_2"/>
    <s v="Descripción del Plato_2"/>
    <n v="18"/>
    <n v="30"/>
    <n v="3"/>
    <d v="1899-12-30T00:35:00"/>
    <s v="Ninguna"/>
    <n v="36"/>
    <n v="90"/>
    <n v="0.4"/>
    <n v="54"/>
  </r>
  <r>
    <x v="714"/>
    <n v="12"/>
    <s v="Plato_6"/>
    <s v="Descripción del Plato_6"/>
    <n v="16"/>
    <n v="27"/>
    <n v="1"/>
    <d v="1899-12-30T00:14:00"/>
    <s v="Ninguna"/>
    <n v="11"/>
    <n v="27"/>
    <n v="0.40740740740740738"/>
    <n v="16"/>
  </r>
  <r>
    <x v="714"/>
    <n v="12"/>
    <s v="Plato_1"/>
    <s v="Descripción del Plato_1"/>
    <n v="15"/>
    <n v="25"/>
    <n v="3"/>
    <d v="1899-12-30T00:38:00"/>
    <s v="Ninguna"/>
    <n v="30"/>
    <n v="75"/>
    <n v="0.4"/>
    <n v="45"/>
  </r>
  <r>
    <x v="714"/>
    <n v="12"/>
    <s v="Plato_4"/>
    <s v="Descripción del Plato_4"/>
    <n v="10"/>
    <n v="18"/>
    <n v="3"/>
    <d v="1899-12-30T00:49:00"/>
    <s v="Sin cebolla"/>
    <n v="24"/>
    <n v="54"/>
    <n v="0.44444444444444442"/>
    <n v="30"/>
  </r>
  <r>
    <x v="715"/>
    <n v="12"/>
    <s v="Plato_13"/>
    <s v="Descripción del Plato_13"/>
    <n v="13"/>
    <n v="21"/>
    <n v="3"/>
    <d v="1899-12-30T00:12:00"/>
    <s v="Ninguna"/>
    <n v="24"/>
    <n v="63"/>
    <n v="0.38095238095238093"/>
    <n v="39"/>
  </r>
  <r>
    <x v="715"/>
    <n v="12"/>
    <s v="Plato_1"/>
    <s v="Descripción del Plato_1"/>
    <n v="15"/>
    <n v="25"/>
    <n v="3"/>
    <d v="1899-12-30T00:48:00"/>
    <s v="Ninguna"/>
    <n v="30"/>
    <n v="75"/>
    <n v="0.4"/>
    <n v="45"/>
  </r>
  <r>
    <x v="715"/>
    <n v="12"/>
    <s v="Plato_17"/>
    <s v="Descripción del Plato_17"/>
    <n v="19"/>
    <n v="31"/>
    <n v="3"/>
    <d v="1899-12-30T00:30:00"/>
    <s v="Sin cebolla"/>
    <n v="36"/>
    <n v="93"/>
    <n v="0.38709677419354838"/>
    <n v="57"/>
  </r>
  <r>
    <x v="716"/>
    <n v="8"/>
    <s v="Plato_5"/>
    <s v="Descripción del Plato_5"/>
    <n v="13"/>
    <n v="22"/>
    <n v="2"/>
    <d v="1899-12-30T00:23:00"/>
    <s v="Sin cebolla"/>
    <n v="18"/>
    <n v="44"/>
    <n v="0.40909090909090912"/>
    <n v="26"/>
  </r>
  <r>
    <x v="716"/>
    <n v="8"/>
    <s v="Plato_2"/>
    <s v="Descripción del Plato_2"/>
    <n v="18"/>
    <n v="30"/>
    <n v="1"/>
    <d v="1899-12-30T00:36:00"/>
    <s v="Sin cebolla"/>
    <n v="12"/>
    <n v="30"/>
    <n v="0.4"/>
    <n v="18"/>
  </r>
  <r>
    <x v="716"/>
    <n v="8"/>
    <s v="Plato_6"/>
    <s v="Descripción del Plato_6"/>
    <n v="16"/>
    <n v="27"/>
    <n v="3"/>
    <d v="1899-12-30T00:13:00"/>
    <s v="Sin cebolla"/>
    <n v="33"/>
    <n v="81"/>
    <n v="0.40740740740740738"/>
    <n v="48"/>
  </r>
  <r>
    <x v="717"/>
    <n v="7"/>
    <s v="Plato_3"/>
    <s v="Descripción del Plato_3"/>
    <n v="12"/>
    <n v="20"/>
    <n v="1"/>
    <d v="1899-12-30T00:58:00"/>
    <s v="Sin cebolla"/>
    <n v="8"/>
    <n v="20"/>
    <n v="0.4"/>
    <n v="12"/>
  </r>
  <r>
    <x v="718"/>
    <n v="16"/>
    <s v="Plato_20"/>
    <s v="Descripción del Plato_20"/>
    <n v="25"/>
    <n v="40"/>
    <n v="1"/>
    <d v="1899-12-30T00:15:00"/>
    <s v="Ninguna"/>
    <n v="15"/>
    <n v="40"/>
    <n v="0.375"/>
    <n v="25"/>
  </r>
  <r>
    <x v="718"/>
    <n v="16"/>
    <s v="Plato_12"/>
    <s v="Descripción del Plato_12"/>
    <n v="11"/>
    <n v="19"/>
    <n v="2"/>
    <d v="1899-12-30T00:34:00"/>
    <s v="Ninguna"/>
    <n v="16"/>
    <n v="38"/>
    <n v="0.42105263157894735"/>
    <n v="22"/>
  </r>
  <r>
    <x v="718"/>
    <n v="16"/>
    <s v="Plato_9"/>
    <s v="Descripción del Plato_9"/>
    <n v="17"/>
    <n v="29"/>
    <n v="1"/>
    <d v="1899-12-30T00:21:00"/>
    <s v="Ninguna"/>
    <n v="12"/>
    <n v="29"/>
    <n v="0.41379310344827586"/>
    <n v="17"/>
  </r>
  <r>
    <x v="719"/>
    <n v="4"/>
    <s v="Plato_11"/>
    <s v="Descripción del Plato_11"/>
    <n v="20"/>
    <n v="33"/>
    <n v="1"/>
    <d v="1899-12-30T00:36:00"/>
    <s v="Ninguna"/>
    <n v="13"/>
    <n v="33"/>
    <n v="0.39393939393939392"/>
    <n v="20"/>
  </r>
  <r>
    <x v="719"/>
    <n v="4"/>
    <s v="Plato_9"/>
    <s v="Descripción del Plato_9"/>
    <n v="17"/>
    <n v="29"/>
    <n v="3"/>
    <d v="1899-12-30T00:44:00"/>
    <s v="Sin cebolla"/>
    <n v="36"/>
    <n v="87"/>
    <n v="0.41379310344827586"/>
    <n v="51"/>
  </r>
  <r>
    <x v="719"/>
    <n v="4"/>
    <s v="Plato_7"/>
    <s v="Descripción del Plato_7"/>
    <n v="14"/>
    <n v="24"/>
    <n v="2"/>
    <d v="1899-12-30T00:53:00"/>
    <s v="Sin cebolla"/>
    <n v="20"/>
    <n v="48"/>
    <n v="0.41666666666666669"/>
    <n v="28"/>
  </r>
  <r>
    <x v="720"/>
    <n v="6"/>
    <s v="Plato_9"/>
    <s v="Descripción del Plato_9"/>
    <n v="17"/>
    <n v="29"/>
    <n v="1"/>
    <d v="1899-12-30T00:20:00"/>
    <s v="Sin cebolla"/>
    <n v="12"/>
    <n v="29"/>
    <n v="0.41379310344827586"/>
    <n v="17"/>
  </r>
  <r>
    <x v="720"/>
    <n v="6"/>
    <s v="Plato_19"/>
    <s v="Descripción del Plato_19"/>
    <n v="22"/>
    <n v="36"/>
    <n v="1"/>
    <d v="1899-12-30T00:15:00"/>
    <s v="Sin cebolla"/>
    <n v="14"/>
    <n v="36"/>
    <n v="0.3888888888888889"/>
    <n v="22"/>
  </r>
  <r>
    <x v="720"/>
    <n v="6"/>
    <s v="Plato_7"/>
    <s v="Descripción del Plato_7"/>
    <n v="14"/>
    <n v="24"/>
    <n v="3"/>
    <d v="1899-12-30T00:44:00"/>
    <s v="Ninguna"/>
    <n v="30"/>
    <n v="72"/>
    <n v="0.41666666666666669"/>
    <n v="42"/>
  </r>
  <r>
    <x v="720"/>
    <n v="6"/>
    <s v="Plato_6"/>
    <s v="Descripción del Plato_6"/>
    <n v="16"/>
    <n v="27"/>
    <n v="3"/>
    <d v="1899-12-30T00:54:00"/>
    <s v="Sin cebolla"/>
    <n v="33"/>
    <n v="81"/>
    <n v="0.40740740740740738"/>
    <n v="48"/>
  </r>
  <r>
    <x v="721"/>
    <n v="13"/>
    <s v="Plato_13"/>
    <s v="Descripción del Plato_13"/>
    <n v="13"/>
    <n v="21"/>
    <n v="3"/>
    <d v="1899-12-30T00:43:00"/>
    <s v="Ninguna"/>
    <n v="24"/>
    <n v="63"/>
    <n v="0.38095238095238093"/>
    <n v="39"/>
  </r>
  <r>
    <x v="721"/>
    <n v="13"/>
    <s v="Plato_5"/>
    <s v="Descripción del Plato_5"/>
    <n v="13"/>
    <n v="22"/>
    <n v="1"/>
    <d v="1899-12-30T00:16:00"/>
    <s v="Ninguna"/>
    <n v="9"/>
    <n v="22"/>
    <n v="0.40909090909090912"/>
    <n v="13"/>
  </r>
  <r>
    <x v="722"/>
    <n v="12"/>
    <s v="Plato_16"/>
    <s v="Descripción del Plato_16"/>
    <n v="16"/>
    <n v="28"/>
    <n v="2"/>
    <d v="1899-12-30T00:22:00"/>
    <s v="Ninguna"/>
    <n v="24"/>
    <n v="56"/>
    <n v="0.42857142857142855"/>
    <n v="32"/>
  </r>
  <r>
    <x v="722"/>
    <n v="12"/>
    <s v="Plato_8"/>
    <s v="Descripción del Plato_8"/>
    <n v="21"/>
    <n v="35"/>
    <n v="2"/>
    <d v="1899-12-30T00:09:00"/>
    <s v="Ninguna"/>
    <n v="28"/>
    <n v="70"/>
    <n v="0.4"/>
    <n v="42"/>
  </r>
  <r>
    <x v="723"/>
    <n v="8"/>
    <s v="Plato_5"/>
    <s v="Descripción del Plato_5"/>
    <n v="13"/>
    <n v="22"/>
    <n v="3"/>
    <d v="1899-12-30T00:56:00"/>
    <s v="Ninguna"/>
    <n v="27"/>
    <n v="66"/>
    <n v="0.40909090909090912"/>
    <n v="39"/>
  </r>
  <r>
    <x v="724"/>
    <n v="10"/>
    <s v="Plato_18"/>
    <s v="Descripción del Plato_18"/>
    <n v="20"/>
    <n v="34"/>
    <n v="3"/>
    <d v="1899-12-30T00:30:00"/>
    <s v="Ninguna"/>
    <n v="42"/>
    <n v="102"/>
    <n v="0.41176470588235292"/>
    <n v="60"/>
  </r>
  <r>
    <x v="724"/>
    <n v="10"/>
    <s v="Plato_5"/>
    <s v="Descripción del Plato_5"/>
    <n v="13"/>
    <n v="22"/>
    <n v="3"/>
    <d v="1899-12-30T00:55:00"/>
    <s v="Ninguna"/>
    <n v="27"/>
    <n v="66"/>
    <n v="0.40909090909090912"/>
    <n v="39"/>
  </r>
  <r>
    <x v="725"/>
    <n v="11"/>
    <s v="Plato_5"/>
    <s v="Descripción del Plato_5"/>
    <n v="13"/>
    <n v="22"/>
    <n v="2"/>
    <d v="1899-12-30T00:06:00"/>
    <s v="Ninguna"/>
    <n v="18"/>
    <n v="44"/>
    <n v="0.40909090909090912"/>
    <n v="26"/>
  </r>
  <r>
    <x v="725"/>
    <n v="11"/>
    <s v="Plato_19"/>
    <s v="Descripción del Plato_19"/>
    <n v="22"/>
    <n v="36"/>
    <n v="1"/>
    <d v="1899-12-30T00:13:00"/>
    <s v="Ninguna"/>
    <n v="14"/>
    <n v="36"/>
    <n v="0.3888888888888889"/>
    <n v="22"/>
  </r>
  <r>
    <x v="725"/>
    <n v="11"/>
    <s v="Plato_14"/>
    <s v="Descripción del Plato_14"/>
    <n v="14"/>
    <n v="23"/>
    <n v="2"/>
    <d v="1899-12-30T00:55:00"/>
    <s v="Ninguna"/>
    <n v="18"/>
    <n v="46"/>
    <n v="0.39130434782608697"/>
    <n v="28"/>
  </r>
  <r>
    <x v="726"/>
    <n v="17"/>
    <s v="Plato_3"/>
    <s v="Descripción del Plato_3"/>
    <n v="12"/>
    <n v="20"/>
    <n v="2"/>
    <d v="1899-12-30T00:21:00"/>
    <s v="Sin cebolla"/>
    <n v="16"/>
    <n v="40"/>
    <n v="0.4"/>
    <n v="24"/>
  </r>
  <r>
    <x v="727"/>
    <n v="9"/>
    <s v="Plato_4"/>
    <s v="Descripción del Plato_4"/>
    <n v="10"/>
    <n v="18"/>
    <n v="1"/>
    <d v="1899-12-30T00:42:00"/>
    <s v="Ninguna"/>
    <n v="8"/>
    <n v="18"/>
    <n v="0.44444444444444442"/>
    <n v="10"/>
  </r>
  <r>
    <x v="727"/>
    <n v="9"/>
    <s v="Plato_6"/>
    <s v="Descripción del Plato_6"/>
    <n v="16"/>
    <n v="27"/>
    <n v="3"/>
    <d v="1899-12-30T00:08:00"/>
    <s v="Ninguna"/>
    <n v="33"/>
    <n v="81"/>
    <n v="0.40740740740740738"/>
    <n v="48"/>
  </r>
  <r>
    <x v="727"/>
    <n v="9"/>
    <s v="Plato_15"/>
    <s v="Descripción del Plato_15"/>
    <n v="19"/>
    <n v="32"/>
    <n v="3"/>
    <d v="1899-12-30T00:22:00"/>
    <s v="Ninguna"/>
    <n v="39"/>
    <n v="96"/>
    <n v="0.40625"/>
    <n v="57"/>
  </r>
  <r>
    <x v="728"/>
    <n v="20"/>
    <s v="Plato_18"/>
    <s v="Descripción del Plato_18"/>
    <n v="20"/>
    <n v="34"/>
    <n v="2"/>
    <d v="1899-12-30T00:57:00"/>
    <s v="Ninguna"/>
    <n v="28"/>
    <n v="68"/>
    <n v="0.41176470588235292"/>
    <n v="40"/>
  </r>
  <r>
    <x v="728"/>
    <n v="20"/>
    <s v="Plato_3"/>
    <s v="Descripción del Plato_3"/>
    <n v="12"/>
    <n v="20"/>
    <n v="3"/>
    <d v="1899-12-30T00:08:00"/>
    <s v="Sin cebolla"/>
    <n v="24"/>
    <n v="60"/>
    <n v="0.4"/>
    <n v="36"/>
  </r>
  <r>
    <x v="729"/>
    <n v="8"/>
    <s v="Plato_2"/>
    <s v="Descripción del Plato_2"/>
    <n v="18"/>
    <n v="30"/>
    <n v="3"/>
    <d v="1899-12-30T00:32:00"/>
    <s v="Sin cebolla"/>
    <n v="36"/>
    <n v="90"/>
    <n v="0.4"/>
    <n v="54"/>
  </r>
  <r>
    <x v="729"/>
    <n v="8"/>
    <s v="Plato_7"/>
    <s v="Descripción del Plato_7"/>
    <n v="14"/>
    <n v="24"/>
    <n v="1"/>
    <d v="1899-12-30T00:47:00"/>
    <s v="Sin cebolla"/>
    <n v="10"/>
    <n v="24"/>
    <n v="0.41666666666666669"/>
    <n v="14"/>
  </r>
  <r>
    <x v="730"/>
    <n v="17"/>
    <s v="Plato_15"/>
    <s v="Descripción del Plato_15"/>
    <n v="19"/>
    <n v="32"/>
    <n v="2"/>
    <d v="1899-12-30T00:47:00"/>
    <s v="Sin cebolla"/>
    <n v="26"/>
    <n v="64"/>
    <n v="0.40625"/>
    <n v="38"/>
  </r>
  <r>
    <x v="731"/>
    <n v="12"/>
    <s v="Plato_20"/>
    <s v="Descripción del Plato_20"/>
    <n v="25"/>
    <n v="40"/>
    <n v="3"/>
    <d v="1899-12-30T00:29:00"/>
    <s v="Ninguna"/>
    <n v="45"/>
    <n v="120"/>
    <n v="0.375"/>
    <n v="75"/>
  </r>
  <r>
    <x v="731"/>
    <n v="12"/>
    <s v="Plato_10"/>
    <s v="Descripción del Plato_10"/>
    <n v="15"/>
    <n v="26"/>
    <n v="3"/>
    <d v="1899-12-30T00:36:00"/>
    <s v="Sin cebolla"/>
    <n v="33"/>
    <n v="78"/>
    <n v="0.42307692307692307"/>
    <n v="45"/>
  </r>
  <r>
    <x v="731"/>
    <n v="12"/>
    <s v="Plato_19"/>
    <s v="Descripción del Plato_19"/>
    <n v="22"/>
    <n v="36"/>
    <n v="3"/>
    <d v="1899-12-30T00:56:00"/>
    <s v="Sin cebolla"/>
    <n v="42"/>
    <n v="108"/>
    <n v="0.3888888888888889"/>
    <n v="66"/>
  </r>
  <r>
    <x v="732"/>
    <n v="14"/>
    <s v="Plato_19"/>
    <s v="Descripción del Plato_19"/>
    <n v="22"/>
    <n v="36"/>
    <n v="3"/>
    <d v="1899-12-30T00:31:00"/>
    <s v="Sin cebolla"/>
    <n v="42"/>
    <n v="108"/>
    <n v="0.3888888888888889"/>
    <n v="66"/>
  </r>
  <r>
    <x v="732"/>
    <n v="14"/>
    <s v="Plato_7"/>
    <s v="Descripción del Plato_7"/>
    <n v="14"/>
    <n v="24"/>
    <n v="1"/>
    <d v="1899-12-30T00:34:00"/>
    <s v="Ninguna"/>
    <n v="10"/>
    <n v="24"/>
    <n v="0.41666666666666669"/>
    <n v="14"/>
  </r>
  <r>
    <x v="732"/>
    <n v="14"/>
    <s v="Plato_6"/>
    <s v="Descripción del Plato_6"/>
    <n v="16"/>
    <n v="27"/>
    <n v="2"/>
    <d v="1899-12-30T00:09:00"/>
    <s v="Sin cebolla"/>
    <n v="22"/>
    <n v="54"/>
    <n v="0.40740740740740738"/>
    <n v="32"/>
  </r>
  <r>
    <x v="733"/>
    <n v="14"/>
    <s v="Plato_15"/>
    <s v="Descripción del Plato_15"/>
    <n v="19"/>
    <n v="32"/>
    <n v="3"/>
    <d v="1899-12-30T00:11:00"/>
    <s v="Sin cebolla"/>
    <n v="39"/>
    <n v="96"/>
    <n v="0.40625"/>
    <n v="57"/>
  </r>
  <r>
    <x v="733"/>
    <n v="14"/>
    <s v="Plato_7"/>
    <s v="Descripción del Plato_7"/>
    <n v="14"/>
    <n v="24"/>
    <n v="1"/>
    <d v="1899-12-30T00:16:00"/>
    <s v="Ninguna"/>
    <n v="10"/>
    <n v="24"/>
    <n v="0.41666666666666669"/>
    <n v="14"/>
  </r>
  <r>
    <x v="733"/>
    <n v="14"/>
    <s v="Plato_12"/>
    <s v="Descripción del Plato_12"/>
    <n v="11"/>
    <n v="19"/>
    <n v="1"/>
    <d v="1899-12-30T00:25:00"/>
    <s v="Ninguna"/>
    <n v="8"/>
    <n v="19"/>
    <n v="0.42105263157894735"/>
    <n v="11"/>
  </r>
  <r>
    <x v="734"/>
    <n v="20"/>
    <s v="Plato_14"/>
    <s v="Descripción del Plato_14"/>
    <n v="14"/>
    <n v="23"/>
    <n v="2"/>
    <d v="1899-12-30T00:30:00"/>
    <s v="Sin cebolla"/>
    <n v="18"/>
    <n v="46"/>
    <n v="0.39130434782608697"/>
    <n v="28"/>
  </r>
  <r>
    <x v="734"/>
    <n v="20"/>
    <s v="Plato_15"/>
    <s v="Descripción del Plato_15"/>
    <n v="19"/>
    <n v="32"/>
    <n v="3"/>
    <d v="1899-12-30T00:57:00"/>
    <s v="Ninguna"/>
    <n v="39"/>
    <n v="96"/>
    <n v="0.40625"/>
    <n v="57"/>
  </r>
  <r>
    <x v="735"/>
    <n v="17"/>
    <s v="Plato_5"/>
    <s v="Descripción del Plato_5"/>
    <n v="13"/>
    <n v="22"/>
    <n v="3"/>
    <d v="1899-12-30T00:22:00"/>
    <s v="Sin cebolla"/>
    <n v="27"/>
    <n v="66"/>
    <n v="0.40909090909090912"/>
    <n v="39"/>
  </r>
  <r>
    <x v="735"/>
    <n v="17"/>
    <s v="Plato_16"/>
    <s v="Descripción del Plato_16"/>
    <n v="16"/>
    <n v="28"/>
    <n v="2"/>
    <d v="1899-12-30T00:43:00"/>
    <s v="Ninguna"/>
    <n v="24"/>
    <n v="56"/>
    <n v="0.42857142857142855"/>
    <n v="32"/>
  </r>
  <r>
    <x v="735"/>
    <n v="17"/>
    <s v="Plato_17"/>
    <s v="Descripción del Plato_17"/>
    <n v="19"/>
    <n v="31"/>
    <n v="3"/>
    <d v="1899-12-30T00:27:00"/>
    <s v="Sin cebolla"/>
    <n v="36"/>
    <n v="93"/>
    <n v="0.38709677419354838"/>
    <n v="57"/>
  </r>
  <r>
    <x v="736"/>
    <n v="6"/>
    <s v="Plato_9"/>
    <s v="Descripción del Plato_9"/>
    <n v="17"/>
    <n v="29"/>
    <n v="2"/>
    <d v="1899-12-30T00:17:00"/>
    <s v="Sin cebolla"/>
    <n v="24"/>
    <n v="58"/>
    <n v="0.41379310344827586"/>
    <n v="34"/>
  </r>
  <r>
    <x v="736"/>
    <n v="6"/>
    <s v="Plato_2"/>
    <s v="Descripción del Plato_2"/>
    <n v="18"/>
    <n v="30"/>
    <n v="2"/>
    <d v="1899-12-30T00:05:00"/>
    <s v="Ninguna"/>
    <n v="24"/>
    <n v="60"/>
    <n v="0.4"/>
    <n v="36"/>
  </r>
  <r>
    <x v="737"/>
    <n v="15"/>
    <s v="Plato_10"/>
    <s v="Descripción del Plato_10"/>
    <n v="15"/>
    <n v="26"/>
    <n v="2"/>
    <d v="1899-12-30T00:59:00"/>
    <s v="Ninguna"/>
    <n v="22"/>
    <n v="52"/>
    <n v="0.42307692307692307"/>
    <n v="30"/>
  </r>
  <r>
    <x v="737"/>
    <n v="15"/>
    <s v="Plato_16"/>
    <s v="Descripción del Plato_16"/>
    <n v="16"/>
    <n v="28"/>
    <n v="1"/>
    <d v="1899-12-30T00:15:00"/>
    <s v="Ninguna"/>
    <n v="12"/>
    <n v="28"/>
    <n v="0.42857142857142855"/>
    <n v="16"/>
  </r>
  <r>
    <x v="737"/>
    <n v="15"/>
    <s v="Plato_4"/>
    <s v="Descripción del Plato_4"/>
    <n v="10"/>
    <n v="18"/>
    <n v="3"/>
    <d v="1899-12-30T00:20:00"/>
    <s v="Sin cebolla"/>
    <n v="24"/>
    <n v="54"/>
    <n v="0.44444444444444442"/>
    <n v="30"/>
  </r>
  <r>
    <x v="738"/>
    <n v="10"/>
    <s v="Plato_14"/>
    <s v="Descripción del Plato_14"/>
    <n v="14"/>
    <n v="23"/>
    <n v="2"/>
    <d v="1899-12-30T00:54:00"/>
    <s v="Ninguna"/>
    <n v="18"/>
    <n v="46"/>
    <n v="0.39130434782608697"/>
    <n v="28"/>
  </r>
  <r>
    <x v="739"/>
    <n v="16"/>
    <s v="Plato_16"/>
    <s v="Descripción del Plato_16"/>
    <n v="16"/>
    <n v="28"/>
    <n v="3"/>
    <d v="1899-12-30T00:31:00"/>
    <s v="Ninguna"/>
    <n v="36"/>
    <n v="84"/>
    <n v="0.42857142857142855"/>
    <n v="48"/>
  </r>
  <r>
    <x v="739"/>
    <n v="16"/>
    <s v="Plato_15"/>
    <s v="Descripción del Plato_15"/>
    <n v="19"/>
    <n v="32"/>
    <n v="1"/>
    <d v="1899-12-30T00:16:00"/>
    <s v="Sin cebolla"/>
    <n v="13"/>
    <n v="32"/>
    <n v="0.40625"/>
    <n v="19"/>
  </r>
  <r>
    <x v="739"/>
    <n v="16"/>
    <s v="Plato_19"/>
    <s v="Descripción del Plato_19"/>
    <n v="22"/>
    <n v="36"/>
    <n v="3"/>
    <d v="1899-12-30T00:45:00"/>
    <s v="Sin cebolla"/>
    <n v="42"/>
    <n v="108"/>
    <n v="0.3888888888888889"/>
    <n v="66"/>
  </r>
  <r>
    <x v="739"/>
    <n v="16"/>
    <s v="Plato_14"/>
    <s v="Descripción del Plato_14"/>
    <n v="14"/>
    <n v="23"/>
    <n v="3"/>
    <d v="1899-12-30T00:21:00"/>
    <s v="Sin cebolla"/>
    <n v="27"/>
    <n v="69"/>
    <n v="0.39130434782608697"/>
    <n v="42"/>
  </r>
  <r>
    <x v="740"/>
    <n v="14"/>
    <s v="Plato_7"/>
    <s v="Descripción del Plato_7"/>
    <n v="14"/>
    <n v="24"/>
    <n v="3"/>
    <d v="1899-12-30T00:52:00"/>
    <s v="Sin cebolla"/>
    <n v="30"/>
    <n v="72"/>
    <n v="0.41666666666666669"/>
    <n v="42"/>
  </r>
  <r>
    <x v="740"/>
    <n v="14"/>
    <s v="Plato_9"/>
    <s v="Descripción del Plato_9"/>
    <n v="17"/>
    <n v="29"/>
    <n v="2"/>
    <d v="1899-12-30T00:40:00"/>
    <s v="Ninguna"/>
    <n v="24"/>
    <n v="58"/>
    <n v="0.41379310344827586"/>
    <n v="34"/>
  </r>
  <r>
    <x v="740"/>
    <n v="14"/>
    <s v="Plato_11"/>
    <s v="Descripción del Plato_11"/>
    <n v="20"/>
    <n v="33"/>
    <n v="3"/>
    <d v="1899-12-30T00:39:00"/>
    <s v="Sin cebolla"/>
    <n v="39"/>
    <n v="99"/>
    <n v="0.39393939393939392"/>
    <n v="60"/>
  </r>
  <r>
    <x v="740"/>
    <n v="14"/>
    <s v="Plato_16"/>
    <s v="Descripción del Plato_16"/>
    <n v="16"/>
    <n v="28"/>
    <n v="2"/>
    <d v="1899-12-30T00:34:00"/>
    <s v="Sin cebolla"/>
    <n v="24"/>
    <n v="56"/>
    <n v="0.42857142857142855"/>
    <n v="32"/>
  </r>
  <r>
    <x v="741"/>
    <n v="20"/>
    <s v="Plato_17"/>
    <s v="Descripción del Plato_17"/>
    <n v="19"/>
    <n v="31"/>
    <n v="1"/>
    <d v="1899-12-30T00:41:00"/>
    <s v="Sin cebolla"/>
    <n v="12"/>
    <n v="31"/>
    <n v="0.38709677419354838"/>
    <n v="19"/>
  </r>
  <r>
    <x v="741"/>
    <n v="20"/>
    <s v="Plato_2"/>
    <s v="Descripción del Plato_2"/>
    <n v="18"/>
    <n v="30"/>
    <n v="3"/>
    <d v="1899-12-30T00:43:00"/>
    <s v="Ninguna"/>
    <n v="36"/>
    <n v="90"/>
    <n v="0.4"/>
    <n v="54"/>
  </r>
  <r>
    <x v="741"/>
    <n v="20"/>
    <s v="Plato_10"/>
    <s v="Descripción del Plato_10"/>
    <n v="15"/>
    <n v="26"/>
    <n v="1"/>
    <d v="1899-12-30T00:26:00"/>
    <s v="Sin cebolla"/>
    <n v="11"/>
    <n v="26"/>
    <n v="0.42307692307692307"/>
    <n v="15"/>
  </r>
  <r>
    <x v="741"/>
    <n v="20"/>
    <s v="Plato_12"/>
    <s v="Descripción del Plato_12"/>
    <n v="11"/>
    <n v="19"/>
    <n v="1"/>
    <d v="1899-12-30T00:35:00"/>
    <s v="Ninguna"/>
    <n v="8"/>
    <n v="19"/>
    <n v="0.42105263157894735"/>
    <n v="11"/>
  </r>
  <r>
    <x v="742"/>
    <n v="19"/>
    <s v="Plato_10"/>
    <s v="Descripción del Plato_10"/>
    <n v="15"/>
    <n v="26"/>
    <n v="2"/>
    <d v="1899-12-30T00:59:00"/>
    <s v="Sin cebolla"/>
    <n v="22"/>
    <n v="52"/>
    <n v="0.42307692307692307"/>
    <n v="30"/>
  </r>
  <r>
    <x v="742"/>
    <n v="19"/>
    <s v="Plato_4"/>
    <s v="Descripción del Plato_4"/>
    <n v="10"/>
    <n v="18"/>
    <n v="2"/>
    <d v="1899-12-30T00:41:00"/>
    <s v="Ninguna"/>
    <n v="16"/>
    <n v="36"/>
    <n v="0.44444444444444442"/>
    <n v="20"/>
  </r>
  <r>
    <x v="742"/>
    <n v="19"/>
    <s v="Plato_14"/>
    <s v="Descripción del Plato_14"/>
    <n v="14"/>
    <n v="23"/>
    <n v="2"/>
    <d v="1899-12-30T00:43:00"/>
    <s v="Sin cebolla"/>
    <n v="18"/>
    <n v="46"/>
    <n v="0.39130434782608697"/>
    <n v="28"/>
  </r>
  <r>
    <x v="743"/>
    <n v="11"/>
    <s v="Plato_4"/>
    <s v="Descripción del Plato_4"/>
    <n v="10"/>
    <n v="18"/>
    <n v="1"/>
    <d v="1899-12-30T00:57:00"/>
    <s v="Ninguna"/>
    <n v="8"/>
    <n v="18"/>
    <n v="0.44444444444444442"/>
    <n v="10"/>
  </r>
  <r>
    <x v="743"/>
    <n v="11"/>
    <s v="Plato_9"/>
    <s v="Descripción del Plato_9"/>
    <n v="17"/>
    <n v="29"/>
    <n v="2"/>
    <d v="1899-12-30T00:10:00"/>
    <s v="Ninguna"/>
    <n v="24"/>
    <n v="58"/>
    <n v="0.41379310344827586"/>
    <n v="34"/>
  </r>
  <r>
    <x v="744"/>
    <n v="3"/>
    <s v="Plato_8"/>
    <s v="Descripción del Plato_8"/>
    <n v="21"/>
    <n v="35"/>
    <n v="3"/>
    <d v="1899-12-30T00:34:00"/>
    <s v="Ninguna"/>
    <n v="42"/>
    <n v="105"/>
    <n v="0.4"/>
    <n v="63"/>
  </r>
  <r>
    <x v="744"/>
    <n v="3"/>
    <s v="Plato_7"/>
    <s v="Descripción del Plato_7"/>
    <n v="14"/>
    <n v="24"/>
    <n v="2"/>
    <d v="1899-12-30T00:09:00"/>
    <s v="Ninguna"/>
    <n v="20"/>
    <n v="48"/>
    <n v="0.41666666666666669"/>
    <n v="28"/>
  </r>
  <r>
    <x v="744"/>
    <n v="3"/>
    <s v="Plato_1"/>
    <s v="Descripción del Plato_1"/>
    <n v="15"/>
    <n v="25"/>
    <n v="2"/>
    <d v="1899-12-30T00:23:00"/>
    <s v="Ninguna"/>
    <n v="20"/>
    <n v="50"/>
    <n v="0.4"/>
    <n v="30"/>
  </r>
  <r>
    <x v="744"/>
    <n v="3"/>
    <s v="Plato_6"/>
    <s v="Descripción del Plato_6"/>
    <n v="16"/>
    <n v="27"/>
    <n v="3"/>
    <d v="1899-12-30T00:07:00"/>
    <s v="Sin cebolla"/>
    <n v="33"/>
    <n v="81"/>
    <n v="0.40740740740740738"/>
    <n v="48"/>
  </r>
  <r>
    <x v="745"/>
    <n v="13"/>
    <s v="Plato_8"/>
    <s v="Descripción del Plato_8"/>
    <n v="21"/>
    <n v="35"/>
    <n v="3"/>
    <d v="1899-12-30T00:34:00"/>
    <s v="Ninguna"/>
    <n v="42"/>
    <n v="105"/>
    <n v="0.4"/>
    <n v="63"/>
  </r>
  <r>
    <x v="745"/>
    <n v="13"/>
    <s v="Plato_15"/>
    <s v="Descripción del Plato_15"/>
    <n v="19"/>
    <n v="32"/>
    <n v="3"/>
    <d v="1899-12-30T00:43:00"/>
    <s v="Ninguna"/>
    <n v="39"/>
    <n v="96"/>
    <n v="0.40625"/>
    <n v="57"/>
  </r>
  <r>
    <x v="746"/>
    <n v="16"/>
    <s v="Plato_1"/>
    <s v="Descripción del Plato_1"/>
    <n v="15"/>
    <n v="25"/>
    <n v="1"/>
    <d v="1899-12-30T00:28:00"/>
    <s v="Ninguna"/>
    <n v="10"/>
    <n v="25"/>
    <n v="0.4"/>
    <n v="15"/>
  </r>
  <r>
    <x v="747"/>
    <n v="2"/>
    <s v="Plato_15"/>
    <s v="Descripción del Plato_15"/>
    <n v="19"/>
    <n v="32"/>
    <n v="1"/>
    <d v="1899-12-30T00:05:00"/>
    <s v="Sin cebolla"/>
    <n v="13"/>
    <n v="32"/>
    <n v="0.40625"/>
    <n v="19"/>
  </r>
  <r>
    <x v="747"/>
    <n v="2"/>
    <s v="Plato_10"/>
    <s v="Descripción del Plato_10"/>
    <n v="15"/>
    <n v="26"/>
    <n v="3"/>
    <d v="1899-12-30T00:32:00"/>
    <s v="Ninguna"/>
    <n v="33"/>
    <n v="78"/>
    <n v="0.42307692307692307"/>
    <n v="45"/>
  </r>
  <r>
    <x v="748"/>
    <n v="1"/>
    <s v="Plato_8"/>
    <s v="Descripción del Plato_8"/>
    <n v="21"/>
    <n v="35"/>
    <n v="2"/>
    <d v="1899-12-30T00:08:00"/>
    <s v="Ninguna"/>
    <n v="28"/>
    <n v="70"/>
    <n v="0.4"/>
    <n v="42"/>
  </r>
  <r>
    <x v="749"/>
    <n v="6"/>
    <s v="Plato_17"/>
    <s v="Descripción del Plato_17"/>
    <n v="19"/>
    <n v="31"/>
    <n v="3"/>
    <d v="1899-12-30T00:47:00"/>
    <s v="Ninguna"/>
    <n v="36"/>
    <n v="93"/>
    <n v="0.38709677419354838"/>
    <n v="57"/>
  </r>
  <r>
    <x v="749"/>
    <n v="6"/>
    <s v="Plato_10"/>
    <s v="Descripción del Plato_10"/>
    <n v="15"/>
    <n v="26"/>
    <n v="1"/>
    <d v="1899-12-30T00:39:00"/>
    <s v="Ninguna"/>
    <n v="11"/>
    <n v="26"/>
    <n v="0.42307692307692307"/>
    <n v="15"/>
  </r>
  <r>
    <x v="750"/>
    <n v="17"/>
    <s v="Plato_9"/>
    <s v="Descripción del Plato_9"/>
    <n v="17"/>
    <n v="29"/>
    <n v="1"/>
    <d v="1899-12-30T00:37:00"/>
    <s v="Ninguna"/>
    <n v="12"/>
    <n v="29"/>
    <n v="0.41379310344827586"/>
    <n v="17"/>
  </r>
  <r>
    <x v="750"/>
    <n v="17"/>
    <s v="Plato_1"/>
    <s v="Descripción del Plato_1"/>
    <n v="15"/>
    <n v="25"/>
    <n v="3"/>
    <d v="1899-12-30T00:31:00"/>
    <s v="Sin cebolla"/>
    <n v="30"/>
    <n v="75"/>
    <n v="0.4"/>
    <n v="45"/>
  </r>
  <r>
    <x v="750"/>
    <n v="17"/>
    <s v="Plato_5"/>
    <s v="Descripción del Plato_5"/>
    <n v="13"/>
    <n v="22"/>
    <n v="3"/>
    <d v="1899-12-30T00:19:00"/>
    <s v="Ninguna"/>
    <n v="27"/>
    <n v="66"/>
    <n v="0.40909090909090912"/>
    <n v="39"/>
  </r>
  <r>
    <x v="751"/>
    <n v="3"/>
    <s v="Plato_2"/>
    <s v="Descripción del Plato_2"/>
    <n v="18"/>
    <n v="30"/>
    <n v="2"/>
    <d v="1899-12-30T00:30:00"/>
    <s v="Sin cebolla"/>
    <n v="24"/>
    <n v="60"/>
    <n v="0.4"/>
    <n v="36"/>
  </r>
  <r>
    <x v="752"/>
    <n v="11"/>
    <s v="Plato_15"/>
    <s v="Descripción del Plato_15"/>
    <n v="19"/>
    <n v="32"/>
    <n v="1"/>
    <d v="1899-12-30T00:35:00"/>
    <s v="Sin cebolla"/>
    <n v="13"/>
    <n v="32"/>
    <n v="0.40625"/>
    <n v="19"/>
  </r>
  <r>
    <x v="752"/>
    <n v="11"/>
    <s v="Plato_14"/>
    <s v="Descripción del Plato_14"/>
    <n v="14"/>
    <n v="23"/>
    <n v="1"/>
    <d v="1899-12-30T00:23:00"/>
    <s v="Sin cebolla"/>
    <n v="9"/>
    <n v="23"/>
    <n v="0.39130434782608697"/>
    <n v="14"/>
  </r>
  <r>
    <x v="752"/>
    <n v="11"/>
    <s v="Plato_7"/>
    <s v="Descripción del Plato_7"/>
    <n v="14"/>
    <n v="24"/>
    <n v="3"/>
    <d v="1899-12-30T00:24:00"/>
    <s v="Ninguna"/>
    <n v="30"/>
    <n v="72"/>
    <n v="0.41666666666666669"/>
    <n v="42"/>
  </r>
  <r>
    <x v="752"/>
    <n v="11"/>
    <s v="Plato_19"/>
    <s v="Descripción del Plato_19"/>
    <n v="22"/>
    <n v="36"/>
    <n v="1"/>
    <d v="1899-12-30T00:46:00"/>
    <s v="Ninguna"/>
    <n v="14"/>
    <n v="36"/>
    <n v="0.3888888888888889"/>
    <n v="22"/>
  </r>
  <r>
    <x v="753"/>
    <n v="8"/>
    <s v="Plato_7"/>
    <s v="Descripción del Plato_7"/>
    <n v="14"/>
    <n v="24"/>
    <n v="3"/>
    <d v="1899-12-30T00:26:00"/>
    <s v="Ninguna"/>
    <n v="30"/>
    <n v="72"/>
    <n v="0.41666666666666669"/>
    <n v="42"/>
  </r>
  <r>
    <x v="753"/>
    <n v="8"/>
    <s v="Plato_6"/>
    <s v="Descripción del Plato_6"/>
    <n v="16"/>
    <n v="27"/>
    <n v="3"/>
    <d v="1899-12-30T00:11:00"/>
    <s v="Sin cebolla"/>
    <n v="33"/>
    <n v="81"/>
    <n v="0.40740740740740738"/>
    <n v="48"/>
  </r>
  <r>
    <x v="753"/>
    <n v="8"/>
    <s v="Plato_16"/>
    <s v="Descripción del Plato_16"/>
    <n v="16"/>
    <n v="28"/>
    <n v="3"/>
    <d v="1899-12-30T00:52:00"/>
    <s v="Ninguna"/>
    <n v="36"/>
    <n v="84"/>
    <n v="0.42857142857142855"/>
    <n v="48"/>
  </r>
  <r>
    <x v="754"/>
    <n v="12"/>
    <s v="Plato_13"/>
    <s v="Descripción del Plato_13"/>
    <n v="13"/>
    <n v="21"/>
    <n v="1"/>
    <d v="1899-12-30T00:06:00"/>
    <s v="Ninguna"/>
    <n v="8"/>
    <n v="21"/>
    <n v="0.38095238095238093"/>
    <n v="13"/>
  </r>
  <r>
    <x v="754"/>
    <n v="12"/>
    <s v="Plato_1"/>
    <s v="Descripción del Plato_1"/>
    <n v="15"/>
    <n v="25"/>
    <n v="3"/>
    <d v="1899-12-30T00:37:00"/>
    <s v="Ninguna"/>
    <n v="30"/>
    <n v="75"/>
    <n v="0.4"/>
    <n v="45"/>
  </r>
  <r>
    <x v="754"/>
    <n v="12"/>
    <s v="Plato_12"/>
    <s v="Descripción del Plato_12"/>
    <n v="11"/>
    <n v="19"/>
    <n v="3"/>
    <d v="1899-12-30T00:46:00"/>
    <s v="Ninguna"/>
    <n v="24"/>
    <n v="57"/>
    <n v="0.42105263157894735"/>
    <n v="33"/>
  </r>
  <r>
    <x v="754"/>
    <n v="12"/>
    <s v="Plato_9"/>
    <s v="Descripción del Plato_9"/>
    <n v="17"/>
    <n v="29"/>
    <n v="2"/>
    <d v="1899-12-30T00:20:00"/>
    <s v="Sin cebolla"/>
    <n v="24"/>
    <n v="58"/>
    <n v="0.41379310344827586"/>
    <n v="34"/>
  </r>
  <r>
    <x v="755"/>
    <n v="11"/>
    <s v="Plato_17"/>
    <s v="Descripción del Plato_17"/>
    <n v="19"/>
    <n v="31"/>
    <n v="1"/>
    <d v="1899-12-30T00:21:00"/>
    <s v="Ninguna"/>
    <n v="12"/>
    <n v="31"/>
    <n v="0.38709677419354838"/>
    <n v="19"/>
  </r>
  <r>
    <x v="755"/>
    <n v="11"/>
    <s v="Plato_12"/>
    <s v="Descripción del Plato_12"/>
    <n v="11"/>
    <n v="19"/>
    <n v="1"/>
    <d v="1899-12-30T00:13:00"/>
    <s v="Ninguna"/>
    <n v="8"/>
    <n v="19"/>
    <n v="0.42105263157894735"/>
    <n v="11"/>
  </r>
  <r>
    <x v="756"/>
    <n v="3"/>
    <s v="Plato_2"/>
    <s v="Descripción del Plato_2"/>
    <n v="18"/>
    <n v="30"/>
    <n v="2"/>
    <d v="1899-12-30T00:40:00"/>
    <s v="Ninguna"/>
    <n v="24"/>
    <n v="60"/>
    <n v="0.4"/>
    <n v="36"/>
  </r>
  <r>
    <x v="757"/>
    <n v="18"/>
    <s v="Plato_2"/>
    <s v="Descripción del Plato_2"/>
    <n v="18"/>
    <n v="30"/>
    <n v="1"/>
    <d v="1899-12-30T00:32:00"/>
    <s v="Ninguna"/>
    <n v="12"/>
    <n v="30"/>
    <n v="0.4"/>
    <n v="18"/>
  </r>
  <r>
    <x v="757"/>
    <n v="18"/>
    <s v="Plato_5"/>
    <s v="Descripción del Plato_5"/>
    <n v="13"/>
    <n v="22"/>
    <n v="1"/>
    <d v="1899-12-30T00:09:00"/>
    <s v="Sin cebolla"/>
    <n v="9"/>
    <n v="22"/>
    <n v="0.40909090909090912"/>
    <n v="13"/>
  </r>
  <r>
    <x v="758"/>
    <n v="20"/>
    <s v="Plato_11"/>
    <s v="Descripción del Plato_11"/>
    <n v="20"/>
    <n v="33"/>
    <n v="3"/>
    <d v="1899-12-30T00:48:00"/>
    <s v="Ninguna"/>
    <n v="39"/>
    <n v="99"/>
    <n v="0.39393939393939392"/>
    <n v="60"/>
  </r>
  <r>
    <x v="758"/>
    <n v="20"/>
    <s v="Plato_6"/>
    <s v="Descripción del Plato_6"/>
    <n v="16"/>
    <n v="27"/>
    <n v="3"/>
    <d v="1899-12-30T00:51:00"/>
    <s v="Ninguna"/>
    <n v="33"/>
    <n v="81"/>
    <n v="0.40740740740740738"/>
    <n v="48"/>
  </r>
  <r>
    <x v="758"/>
    <n v="20"/>
    <s v="Plato_1"/>
    <s v="Descripción del Plato_1"/>
    <n v="15"/>
    <n v="25"/>
    <n v="3"/>
    <d v="1899-12-30T00:41:00"/>
    <s v="Ninguna"/>
    <n v="30"/>
    <n v="75"/>
    <n v="0.4"/>
    <n v="45"/>
  </r>
  <r>
    <x v="758"/>
    <n v="20"/>
    <s v="Plato_9"/>
    <s v="Descripción del Plato_9"/>
    <n v="17"/>
    <n v="29"/>
    <n v="3"/>
    <d v="1899-12-30T00:56:00"/>
    <s v="Sin cebolla"/>
    <n v="36"/>
    <n v="87"/>
    <n v="0.41379310344827586"/>
    <n v="51"/>
  </r>
  <r>
    <x v="759"/>
    <n v="5"/>
    <s v="Plato_8"/>
    <s v="Descripción del Plato_8"/>
    <n v="21"/>
    <n v="35"/>
    <n v="3"/>
    <d v="1899-12-30T00:20:00"/>
    <s v="Ninguna"/>
    <n v="42"/>
    <n v="105"/>
    <n v="0.4"/>
    <n v="63"/>
  </r>
  <r>
    <x v="760"/>
    <n v="4"/>
    <s v="Plato_7"/>
    <s v="Descripción del Plato_7"/>
    <n v="14"/>
    <n v="24"/>
    <n v="3"/>
    <d v="1899-12-30T00:54:00"/>
    <s v="Sin cebolla"/>
    <n v="30"/>
    <n v="72"/>
    <n v="0.41666666666666669"/>
    <n v="42"/>
  </r>
  <r>
    <x v="760"/>
    <n v="4"/>
    <s v="Plato_16"/>
    <s v="Descripción del Plato_16"/>
    <n v="16"/>
    <n v="28"/>
    <n v="2"/>
    <d v="1899-12-30T00:20:00"/>
    <s v="Ninguna"/>
    <n v="24"/>
    <n v="56"/>
    <n v="0.42857142857142855"/>
    <n v="32"/>
  </r>
  <r>
    <x v="760"/>
    <n v="4"/>
    <s v="Plato_14"/>
    <s v="Descripción del Plato_14"/>
    <n v="14"/>
    <n v="23"/>
    <n v="2"/>
    <d v="1899-12-30T00:28:00"/>
    <s v="Ninguna"/>
    <n v="18"/>
    <n v="46"/>
    <n v="0.39130434782608697"/>
    <n v="28"/>
  </r>
  <r>
    <x v="761"/>
    <n v="4"/>
    <s v="Plato_13"/>
    <s v="Descripción del Plato_13"/>
    <n v="13"/>
    <n v="21"/>
    <n v="1"/>
    <d v="1899-12-30T00:20:00"/>
    <s v="Sin cebolla"/>
    <n v="8"/>
    <n v="21"/>
    <n v="0.38095238095238093"/>
    <n v="13"/>
  </r>
  <r>
    <x v="761"/>
    <n v="4"/>
    <s v="Plato_10"/>
    <s v="Descripción del Plato_10"/>
    <n v="15"/>
    <n v="26"/>
    <n v="3"/>
    <d v="1899-12-30T00:09:00"/>
    <s v="Ninguna"/>
    <n v="33"/>
    <n v="78"/>
    <n v="0.42307692307692307"/>
    <n v="45"/>
  </r>
  <r>
    <x v="762"/>
    <n v="18"/>
    <s v="Plato_11"/>
    <s v="Descripción del Plato_11"/>
    <n v="20"/>
    <n v="33"/>
    <n v="2"/>
    <d v="1899-12-30T00:14:00"/>
    <s v="Sin cebolla"/>
    <n v="26"/>
    <n v="66"/>
    <n v="0.39393939393939392"/>
    <n v="40"/>
  </r>
  <r>
    <x v="762"/>
    <n v="18"/>
    <s v="Plato_12"/>
    <s v="Descripción del Plato_12"/>
    <n v="11"/>
    <n v="19"/>
    <n v="2"/>
    <d v="1899-12-30T00:18:00"/>
    <s v="Sin cebolla"/>
    <n v="16"/>
    <n v="38"/>
    <n v="0.42105263157894735"/>
    <n v="22"/>
  </r>
  <r>
    <x v="763"/>
    <n v="20"/>
    <s v="Plato_6"/>
    <s v="Descripción del Plato_6"/>
    <n v="16"/>
    <n v="27"/>
    <n v="1"/>
    <d v="1899-12-30T00:53:00"/>
    <s v="Ninguna"/>
    <n v="11"/>
    <n v="27"/>
    <n v="0.40740740740740738"/>
    <n v="16"/>
  </r>
  <r>
    <x v="763"/>
    <n v="20"/>
    <s v="Plato_18"/>
    <s v="Descripción del Plato_18"/>
    <n v="20"/>
    <n v="34"/>
    <n v="1"/>
    <d v="1899-12-30T00:24:00"/>
    <s v="Ninguna"/>
    <n v="14"/>
    <n v="34"/>
    <n v="0.41176470588235292"/>
    <n v="20"/>
  </r>
  <r>
    <x v="763"/>
    <n v="20"/>
    <s v="Plato_7"/>
    <s v="Descripción del Plato_7"/>
    <n v="14"/>
    <n v="24"/>
    <n v="1"/>
    <d v="1899-12-30T00:35:00"/>
    <s v="Ninguna"/>
    <n v="10"/>
    <n v="24"/>
    <n v="0.41666666666666669"/>
    <n v="14"/>
  </r>
  <r>
    <x v="764"/>
    <n v="20"/>
    <s v="Plato_10"/>
    <s v="Descripción del Plato_10"/>
    <n v="15"/>
    <n v="26"/>
    <n v="3"/>
    <d v="1899-12-30T00:55:00"/>
    <s v="Sin cebolla"/>
    <n v="33"/>
    <n v="78"/>
    <n v="0.42307692307692307"/>
    <n v="45"/>
  </r>
  <r>
    <x v="764"/>
    <n v="20"/>
    <s v="Plato_16"/>
    <s v="Descripción del Plato_16"/>
    <n v="16"/>
    <n v="28"/>
    <n v="2"/>
    <d v="1899-12-30T00:14:00"/>
    <s v="Ninguna"/>
    <n v="24"/>
    <n v="56"/>
    <n v="0.42857142857142855"/>
    <n v="32"/>
  </r>
  <r>
    <x v="764"/>
    <n v="20"/>
    <s v="Plato_13"/>
    <s v="Descripción del Plato_13"/>
    <n v="13"/>
    <n v="21"/>
    <n v="3"/>
    <d v="1899-12-30T00:52:00"/>
    <s v="Ninguna"/>
    <n v="24"/>
    <n v="63"/>
    <n v="0.38095238095238093"/>
    <n v="39"/>
  </r>
  <r>
    <x v="764"/>
    <n v="20"/>
    <s v="Plato_19"/>
    <s v="Descripción del Plato_19"/>
    <n v="22"/>
    <n v="36"/>
    <n v="1"/>
    <d v="1899-12-30T00:43:00"/>
    <s v="Ninguna"/>
    <n v="14"/>
    <n v="36"/>
    <n v="0.3888888888888889"/>
    <n v="22"/>
  </r>
  <r>
    <x v="765"/>
    <n v="17"/>
    <s v="Plato_2"/>
    <s v="Descripción del Plato_2"/>
    <n v="18"/>
    <n v="30"/>
    <n v="2"/>
    <d v="1899-12-30T00:52:00"/>
    <s v="Ninguna"/>
    <n v="24"/>
    <n v="60"/>
    <n v="0.4"/>
    <n v="36"/>
  </r>
  <r>
    <x v="765"/>
    <n v="17"/>
    <s v="Plato_12"/>
    <s v="Descripción del Plato_12"/>
    <n v="11"/>
    <n v="19"/>
    <n v="1"/>
    <d v="1899-12-30T00:59:00"/>
    <s v="Ninguna"/>
    <n v="8"/>
    <n v="19"/>
    <n v="0.42105263157894735"/>
    <n v="11"/>
  </r>
  <r>
    <x v="765"/>
    <n v="17"/>
    <s v="Plato_3"/>
    <s v="Descripción del Plato_3"/>
    <n v="12"/>
    <n v="20"/>
    <n v="3"/>
    <d v="1899-12-30T00:07:00"/>
    <s v="Ninguna"/>
    <n v="24"/>
    <n v="60"/>
    <n v="0.4"/>
    <n v="36"/>
  </r>
  <r>
    <x v="765"/>
    <n v="17"/>
    <s v="Plato_14"/>
    <s v="Descripción del Plato_14"/>
    <n v="14"/>
    <n v="23"/>
    <n v="2"/>
    <d v="1899-12-30T00:16:00"/>
    <s v="Sin cebolla"/>
    <n v="18"/>
    <n v="46"/>
    <n v="0.39130434782608697"/>
    <n v="28"/>
  </r>
  <r>
    <x v="766"/>
    <n v="10"/>
    <s v="Plato_9"/>
    <s v="Descripción del Plato_9"/>
    <n v="17"/>
    <n v="29"/>
    <n v="2"/>
    <d v="1899-12-30T00:12:00"/>
    <s v="Sin cebolla"/>
    <n v="24"/>
    <n v="58"/>
    <n v="0.41379310344827586"/>
    <n v="34"/>
  </r>
  <r>
    <x v="766"/>
    <n v="10"/>
    <s v="Plato_7"/>
    <s v="Descripción del Plato_7"/>
    <n v="14"/>
    <n v="24"/>
    <n v="2"/>
    <d v="1899-12-30T00:30:00"/>
    <s v="Sin cebolla"/>
    <n v="20"/>
    <n v="48"/>
    <n v="0.41666666666666669"/>
    <n v="28"/>
  </r>
  <r>
    <x v="766"/>
    <n v="10"/>
    <s v="Plato_13"/>
    <s v="Descripción del Plato_13"/>
    <n v="13"/>
    <n v="21"/>
    <n v="3"/>
    <d v="1899-12-30T00:43:00"/>
    <s v="Sin cebolla"/>
    <n v="24"/>
    <n v="63"/>
    <n v="0.38095238095238093"/>
    <n v="39"/>
  </r>
  <r>
    <x v="767"/>
    <m/>
    <m/>
    <m/>
    <m/>
    <m/>
    <m/>
    <m/>
    <m/>
    <m/>
    <m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x v="0"/>
    <n v="10"/>
    <x v="0"/>
    <n v="6"/>
    <d v="2023-04-01T13:07:00"/>
    <d v="2023-04-01T15:50:00"/>
    <x v="0"/>
    <x v="0"/>
    <x v="0"/>
    <n v="48.55"/>
    <s v="Reservada"/>
    <x v="0"/>
    <s v="Plato_7  Plato_2   "/>
    <n v="270"/>
    <x v="0"/>
    <d v="1899-12-30T02:43:00"/>
    <d v="1899-12-30T00:57:00"/>
    <d v="1899-12-30T01:46:00"/>
    <x v="0"/>
  </r>
  <r>
    <x v="1"/>
    <n v="6"/>
    <x v="1"/>
    <n v="6"/>
    <d v="2023-04-01T13:28:00"/>
    <d v="2023-04-01T15:49:00"/>
    <x v="1"/>
    <x v="1"/>
    <x v="1"/>
    <n v="43.3"/>
    <s v="Reservada"/>
    <x v="1"/>
    <s v="Plato_17  Plato_6   "/>
    <n v="116"/>
    <x v="1"/>
    <d v="1899-12-30T02:21:00"/>
    <d v="1899-12-30T01:25:00"/>
    <d v="1899-12-30T00:56:00"/>
    <x v="0"/>
  </r>
  <r>
    <x v="2"/>
    <n v="20"/>
    <x v="2"/>
    <n v="1"/>
    <d v="2023-04-01T12:29:00"/>
    <d v="2023-04-01T15:56:00"/>
    <x v="2"/>
    <x v="1"/>
    <x v="2"/>
    <n v="30.87"/>
    <s v="Libre"/>
    <x v="2"/>
    <s v="Plato_20  Plato_17  Plato_19  Plato_9 "/>
    <n v="680"/>
    <x v="2"/>
    <d v="1899-12-30T03:27:00"/>
    <d v="1899-12-30T02:06:00"/>
    <d v="1899-12-30T01:21:00"/>
    <x v="0"/>
  </r>
  <r>
    <x v="3"/>
    <n v="3"/>
    <x v="3"/>
    <n v="1"/>
    <d v="2023-04-01T15:03:00"/>
    <d v="2023-04-01T16:31:00"/>
    <x v="3"/>
    <x v="0"/>
    <x v="2"/>
    <n v="34.68"/>
    <s v="Libre"/>
    <x v="3"/>
    <s v="Plato_11  Plato_16   "/>
    <n v="366"/>
    <x v="3"/>
    <d v="1899-12-30T01:28:00"/>
    <d v="1899-12-30T00:40:00"/>
    <d v="1899-12-30T00:48:00"/>
    <x v="0"/>
  </r>
  <r>
    <x v="4"/>
    <n v="8"/>
    <x v="4"/>
    <n v="2"/>
    <d v="2023-04-01T12:01:00"/>
    <d v="2023-04-01T14:06:00"/>
    <x v="4"/>
    <x v="0"/>
    <x v="2"/>
    <n v="24.33"/>
    <s v="Libre"/>
    <x v="4"/>
    <s v="Plato_12  Plato_7   "/>
    <n v="129"/>
    <x v="4"/>
    <d v="1899-12-30T02:05:00"/>
    <d v="1899-12-30T00:17:00"/>
    <d v="1899-12-30T01:48:00"/>
    <x v="0"/>
  </r>
  <r>
    <x v="5"/>
    <n v="7"/>
    <x v="5"/>
    <n v="5"/>
    <d v="2023-04-01T13:24:00"/>
    <d v="2023-04-01T15:32:00"/>
    <x v="4"/>
    <x v="2"/>
    <x v="2"/>
    <n v="26.57"/>
    <s v="Libre"/>
    <x v="4"/>
    <s v="Plato_8    "/>
    <n v="70"/>
    <x v="5"/>
    <d v="1899-12-30T02:08:00"/>
    <d v="1899-12-30T00:11:00"/>
    <d v="1899-12-30T01:57:00"/>
    <x v="0"/>
  </r>
  <r>
    <x v="6"/>
    <n v="17"/>
    <x v="6"/>
    <n v="6"/>
    <d v="2023-04-01T13:57:00"/>
    <d v="2023-04-01T16:22:00"/>
    <x v="2"/>
    <x v="2"/>
    <x v="2"/>
    <n v="10.54"/>
    <s v="Ocupada"/>
    <x v="5"/>
    <s v="Plato_15  Plato_19   "/>
    <n v="340"/>
    <x v="6"/>
    <d v="1899-12-30T02:40:00"/>
    <d v="1899-12-30T00:41:00"/>
    <d v="1899-12-30T01:59:00"/>
    <x v="0"/>
  </r>
  <r>
    <x v="7"/>
    <n v="11"/>
    <x v="7"/>
    <n v="1"/>
    <d v="2023-04-01T14:11:00"/>
    <d v="2023-04-01T16:49:00"/>
    <x v="2"/>
    <x v="1"/>
    <x v="2"/>
    <n v="49.18"/>
    <s v="Reservada"/>
    <x v="3"/>
    <s v="Plato_5  Plato_16  Plato_20  "/>
    <n v="720"/>
    <x v="7"/>
    <d v="1899-12-30T02:38:00"/>
    <d v="1899-12-30T00:55:00"/>
    <d v="1899-12-30T01:43:00"/>
    <x v="0"/>
  </r>
  <r>
    <x v="8"/>
    <n v="15"/>
    <x v="8"/>
    <n v="5"/>
    <d v="2023-04-01T14:03:00"/>
    <d v="2023-04-01T16:25:00"/>
    <x v="2"/>
    <x v="0"/>
    <x v="0"/>
    <n v="46.85"/>
    <s v="Libre"/>
    <x v="6"/>
    <s v="Plato_2  Plato_7  Plato_12  Plato_15 "/>
    <s v="0 €"/>
    <x v="8"/>
    <d v="1899-12-30T02:22:00"/>
    <d v="1899-12-30T02:26:00"/>
    <s v="0"/>
    <x v="1"/>
  </r>
  <r>
    <x v="9"/>
    <n v="17"/>
    <x v="9"/>
    <n v="1"/>
    <d v="2023-04-01T12:02:00"/>
    <d v="2023-04-01T13:53:00"/>
    <x v="4"/>
    <x v="0"/>
    <x v="2"/>
    <n v="16.600000000000001"/>
    <s v="Ocupada"/>
    <x v="7"/>
    <s v="Plato_18  Plato_20   "/>
    <n v="296"/>
    <x v="9"/>
    <d v="1899-12-30T02:06:00"/>
    <d v="1899-12-30T00:29:00"/>
    <d v="1899-12-30T01:37:00"/>
    <x v="0"/>
  </r>
  <r>
    <x v="10"/>
    <n v="14"/>
    <x v="10"/>
    <n v="1"/>
    <d v="2023-04-01T15:46:00"/>
    <d v="2023-04-01T18:33:00"/>
    <x v="1"/>
    <x v="0"/>
    <x v="2"/>
    <n v="32.89"/>
    <s v="Libre"/>
    <x v="4"/>
    <s v="Plato_16  Plato_2   "/>
    <n v="174"/>
    <x v="10"/>
    <d v="1899-12-30T02:47:00"/>
    <d v="1899-12-30T00:56:00"/>
    <d v="1899-12-30T01:51:00"/>
    <x v="0"/>
  </r>
  <r>
    <x v="11"/>
    <n v="14"/>
    <x v="11"/>
    <n v="6"/>
    <d v="2023-04-01T12:04:00"/>
    <d v="2023-04-01T15:23:00"/>
    <x v="4"/>
    <x v="2"/>
    <x v="2"/>
    <n v="45.27"/>
    <s v="Ocupada"/>
    <x v="1"/>
    <s v="Plato_16  Plato_19  Plato_8  Plato_20 "/>
    <n v="1251"/>
    <x v="11"/>
    <d v="1899-12-30T03:34:00"/>
    <d v="1899-12-30T01:35:00"/>
    <d v="1899-12-30T01:59:00"/>
    <x v="0"/>
  </r>
  <r>
    <x v="12"/>
    <n v="2"/>
    <x v="12"/>
    <n v="1"/>
    <d v="2023-04-01T15:09:00"/>
    <d v="2023-04-01T17:32:00"/>
    <x v="3"/>
    <x v="0"/>
    <x v="1"/>
    <n v="22.06"/>
    <s v="Ocupada"/>
    <x v="2"/>
    <s v="Plato_9    "/>
    <n v="87"/>
    <x v="12"/>
    <d v="1899-12-30T02:38:00"/>
    <d v="1899-12-30T00:59:00"/>
    <d v="1899-12-30T01:39:00"/>
    <x v="0"/>
  </r>
  <r>
    <x v="13"/>
    <n v="16"/>
    <x v="13"/>
    <n v="6"/>
    <d v="2023-04-01T12:18:00"/>
    <d v="2023-04-01T13:58:00"/>
    <x v="2"/>
    <x v="0"/>
    <x v="1"/>
    <n v="48.76"/>
    <s v="Libre"/>
    <x v="4"/>
    <s v="Plato_3  Plato_11  Plato_14  Plato_2 "/>
    <s v="0 €"/>
    <x v="13"/>
    <d v="1899-12-30T01:40:00"/>
    <d v="1899-12-30T02:34:00"/>
    <s v="0"/>
    <x v="1"/>
  </r>
  <r>
    <x v="14"/>
    <n v="6"/>
    <x v="14"/>
    <n v="4"/>
    <d v="2023-04-01T15:24:00"/>
    <d v="2023-04-01T16:59:00"/>
    <x v="1"/>
    <x v="1"/>
    <x v="2"/>
    <n v="28.77"/>
    <s v="Ocupada"/>
    <x v="7"/>
    <s v="Plato_16  Plato_13  Plato_8  "/>
    <n v="672"/>
    <x v="14"/>
    <d v="1899-12-30T01:50:00"/>
    <d v="1899-12-30T01:43:00"/>
    <d v="1899-12-30T00:07:00"/>
    <x v="0"/>
  </r>
  <r>
    <x v="15"/>
    <n v="20"/>
    <x v="15"/>
    <n v="5"/>
    <d v="2023-04-01T14:31:00"/>
    <d v="2023-04-01T16:24:00"/>
    <x v="4"/>
    <x v="0"/>
    <x v="1"/>
    <n v="37.9"/>
    <s v="Reservada"/>
    <x v="6"/>
    <s v="Plato_16    "/>
    <n v="28"/>
    <x v="15"/>
    <d v="1899-12-30T01:53:00"/>
    <d v="1899-12-30T00:38:00"/>
    <d v="1899-12-30T01:15:00"/>
    <x v="0"/>
  </r>
  <r>
    <x v="16"/>
    <n v="14"/>
    <x v="16"/>
    <n v="6"/>
    <d v="2023-04-01T12:09:00"/>
    <d v="2023-04-01T15:27:00"/>
    <x v="2"/>
    <x v="1"/>
    <x v="2"/>
    <n v="12.17"/>
    <s v="Libre"/>
    <x v="8"/>
    <s v="Plato_8  Plato_4  Plato_5  "/>
    <n v="450"/>
    <x v="16"/>
    <d v="1899-12-30T03:18:00"/>
    <d v="1899-12-30T02:38:00"/>
    <d v="1899-12-30T00:40:00"/>
    <x v="0"/>
  </r>
  <r>
    <x v="17"/>
    <n v="9"/>
    <x v="17"/>
    <n v="2"/>
    <d v="2023-04-01T14:06:00"/>
    <d v="2023-04-01T16:26:00"/>
    <x v="2"/>
    <x v="1"/>
    <x v="2"/>
    <n v="33.090000000000003"/>
    <s v="Libre"/>
    <x v="1"/>
    <s v="Plato_9  Plato_20  Plato_10  Plato_15 "/>
    <n v="1016"/>
    <x v="17"/>
    <d v="1899-12-30T02:20:00"/>
    <d v="1899-12-30T02:14:00"/>
    <d v="1899-12-30T00:06:00"/>
    <x v="0"/>
  </r>
  <r>
    <x v="18"/>
    <n v="18"/>
    <x v="18"/>
    <n v="3"/>
    <d v="2023-04-01T12:35:00"/>
    <d v="2023-04-01T15:29:00"/>
    <x v="2"/>
    <x v="0"/>
    <x v="2"/>
    <n v="17.45"/>
    <s v="Libre"/>
    <x v="9"/>
    <s v="Plato_20    "/>
    <n v="80"/>
    <x v="18"/>
    <d v="1899-12-30T02:54:00"/>
    <d v="1899-12-30T00:44:00"/>
    <d v="1899-12-30T02:10:00"/>
    <x v="0"/>
  </r>
  <r>
    <x v="19"/>
    <n v="8"/>
    <x v="19"/>
    <n v="2"/>
    <d v="2023-04-01T13:25:00"/>
    <d v="2023-04-01T17:12:00"/>
    <x v="0"/>
    <x v="0"/>
    <x v="2"/>
    <n v="31.7"/>
    <s v="Reservada"/>
    <x v="9"/>
    <s v="Plato_8  Plato_1  Plato_14  "/>
    <n v="498"/>
    <x v="19"/>
    <d v="1899-12-30T03:47:00"/>
    <d v="1899-12-30T01:10:00"/>
    <d v="1899-12-30T02:37:00"/>
    <x v="0"/>
  </r>
  <r>
    <x v="20"/>
    <n v="12"/>
    <x v="20"/>
    <n v="2"/>
    <d v="2023-04-01T15:39:00"/>
    <d v="2023-04-01T17:52:00"/>
    <x v="0"/>
    <x v="0"/>
    <x v="2"/>
    <n v="20.53"/>
    <s v="Reservada"/>
    <x v="7"/>
    <s v="Plato_20  Plato_3  Plato_15  Plato_1 "/>
    <s v="0 €"/>
    <x v="20"/>
    <d v="1899-12-30T02:13:00"/>
    <d v="1899-12-30T02:32:00"/>
    <s v="0"/>
    <x v="1"/>
  </r>
  <r>
    <x v="21"/>
    <n v="15"/>
    <x v="21"/>
    <n v="1"/>
    <d v="2023-04-01T14:16:00"/>
    <d v="2023-04-01T16:47:00"/>
    <x v="4"/>
    <x v="0"/>
    <x v="2"/>
    <n v="45.41"/>
    <s v="Libre"/>
    <x v="8"/>
    <s v="Plato_4  Plato_18  Plato_9  Plato_8 "/>
    <n v="812"/>
    <x v="21"/>
    <d v="1899-12-30T02:31:00"/>
    <d v="1899-12-30T02:03:00"/>
    <d v="1899-12-30T00:28:00"/>
    <x v="0"/>
  </r>
  <r>
    <x v="22"/>
    <n v="1"/>
    <x v="22"/>
    <n v="5"/>
    <d v="2023-04-01T14:44:00"/>
    <d v="2023-04-01T16:09:00"/>
    <x v="3"/>
    <x v="2"/>
    <x v="2"/>
    <n v="38.46"/>
    <s v="Libre"/>
    <x v="9"/>
    <s v="Plato_12  Plato_6   "/>
    <n v="276"/>
    <x v="22"/>
    <d v="1899-12-30T01:25:00"/>
    <d v="1899-12-30T01:03:00"/>
    <d v="1899-12-30T00:22:00"/>
    <x v="0"/>
  </r>
  <r>
    <x v="23"/>
    <n v="5"/>
    <x v="23"/>
    <n v="5"/>
    <d v="2023-04-01T15:01:00"/>
    <d v="2023-04-01T18:20:00"/>
    <x v="0"/>
    <x v="0"/>
    <x v="2"/>
    <n v="38.18"/>
    <s v="Ocupada"/>
    <x v="5"/>
    <s v="Plato_10  Plato_9  Plato_14  Plato_20 "/>
    <n v="944"/>
    <x v="23"/>
    <d v="1899-12-30T03:34:00"/>
    <d v="1899-12-30T03:00:00"/>
    <d v="1899-12-30T00:34:00"/>
    <x v="0"/>
  </r>
  <r>
    <x v="24"/>
    <n v="12"/>
    <x v="24"/>
    <n v="5"/>
    <d v="2023-04-01T15:01:00"/>
    <d v="2023-04-01T16:59:00"/>
    <x v="3"/>
    <x v="2"/>
    <x v="0"/>
    <n v="46.15"/>
    <s v="Ocupada"/>
    <x v="1"/>
    <s v="Plato_18    "/>
    <n v="34"/>
    <x v="23"/>
    <d v="1899-12-30T02:13:00"/>
    <d v="1899-12-30T00:35:00"/>
    <d v="1899-12-30T01:38:00"/>
    <x v="0"/>
  </r>
  <r>
    <x v="25"/>
    <n v="18"/>
    <x v="25"/>
    <n v="2"/>
    <d v="2023-04-01T14:04:00"/>
    <d v="2023-04-01T17:47:00"/>
    <x v="3"/>
    <x v="1"/>
    <x v="2"/>
    <n v="10.37"/>
    <s v="Ocupada"/>
    <x v="7"/>
    <s v="Plato_4  Plato_13  Plato_7  "/>
    <n v="378"/>
    <x v="24"/>
    <d v="1899-12-30T03:58:00"/>
    <d v="1899-12-30T01:49:00"/>
    <d v="1899-12-30T02:09:00"/>
    <x v="0"/>
  </r>
  <r>
    <x v="26"/>
    <n v="4"/>
    <x v="26"/>
    <n v="2"/>
    <d v="2023-04-01T13:19:00"/>
    <d v="2023-04-01T14:27:00"/>
    <x v="3"/>
    <x v="0"/>
    <x v="2"/>
    <n v="19.27"/>
    <s v="Ocupada"/>
    <x v="2"/>
    <s v="Plato_8  Plato_10   "/>
    <n v="122"/>
    <x v="25"/>
    <d v="1899-12-30T01:23:00"/>
    <d v="1899-12-30T00:55:00"/>
    <d v="1899-12-30T00:28:00"/>
    <x v="0"/>
  </r>
  <r>
    <x v="27"/>
    <n v="2"/>
    <x v="27"/>
    <n v="2"/>
    <d v="2023-04-01T12:49:00"/>
    <d v="2023-04-01T15:16:00"/>
    <x v="4"/>
    <x v="2"/>
    <x v="2"/>
    <n v="41.22"/>
    <s v="Reservada"/>
    <x v="10"/>
    <s v="Plato_4  Plato_9   "/>
    <n v="188"/>
    <x v="26"/>
    <d v="1899-12-30T02:27:00"/>
    <d v="1899-12-30T00:56:00"/>
    <d v="1899-12-30T01:31:00"/>
    <x v="0"/>
  </r>
  <r>
    <x v="28"/>
    <n v="20"/>
    <x v="28"/>
    <n v="5"/>
    <d v="2023-04-01T15:02:00"/>
    <d v="2023-04-01T18:10:00"/>
    <x v="2"/>
    <x v="0"/>
    <x v="2"/>
    <n v="14.83"/>
    <s v="Ocupada"/>
    <x v="8"/>
    <s v="Plato_1  Plato_4  Plato_17  "/>
    <n v="518"/>
    <x v="27"/>
    <d v="1899-12-30T03:23:00"/>
    <d v="1899-12-30T01:11:00"/>
    <d v="1899-12-30T02:12:00"/>
    <x v="0"/>
  </r>
  <r>
    <x v="29"/>
    <n v="14"/>
    <x v="29"/>
    <n v="4"/>
    <d v="2023-04-01T14:55:00"/>
    <d v="2023-04-01T18:13:00"/>
    <x v="4"/>
    <x v="0"/>
    <x v="1"/>
    <n v="26.29"/>
    <s v="Libre"/>
    <x v="5"/>
    <s v="Plato_10  Plato_3   "/>
    <n v="230"/>
    <x v="28"/>
    <d v="1899-12-30T03:18:00"/>
    <d v="1899-12-30T01:09:00"/>
    <d v="1899-12-30T02:09:00"/>
    <x v="0"/>
  </r>
  <r>
    <x v="30"/>
    <n v="13"/>
    <x v="30"/>
    <n v="3"/>
    <d v="2023-04-01T14:51:00"/>
    <d v="2023-04-01T18:02:00"/>
    <x v="2"/>
    <x v="1"/>
    <x v="2"/>
    <n v="19.809999999999999"/>
    <s v="Ocupada"/>
    <x v="10"/>
    <s v="Plato_9  Plato_12   "/>
    <n v="144"/>
    <x v="29"/>
    <d v="1899-12-30T03:26:00"/>
    <d v="1899-12-30T01:45:00"/>
    <d v="1899-12-30T01:41:00"/>
    <x v="0"/>
  </r>
  <r>
    <x v="31"/>
    <n v="5"/>
    <x v="31"/>
    <n v="1"/>
    <d v="2023-04-01T15:08:00"/>
    <d v="2023-04-01T18:49:00"/>
    <x v="1"/>
    <x v="0"/>
    <x v="2"/>
    <n v="28.25"/>
    <s v="Ocupada"/>
    <x v="7"/>
    <s v="Plato_15  Plato_11  Plato_10  Plato_4 "/>
    <n v="872"/>
    <x v="30"/>
    <d v="1899-12-30T03:56:00"/>
    <d v="1899-12-30T02:08:00"/>
    <d v="1899-12-30T01:48:00"/>
    <x v="0"/>
  </r>
  <r>
    <x v="32"/>
    <n v="4"/>
    <x v="32"/>
    <n v="5"/>
    <d v="2023-04-01T15:33:00"/>
    <d v="2023-04-01T18:21:00"/>
    <x v="4"/>
    <x v="2"/>
    <x v="0"/>
    <n v="20.38"/>
    <s v="Ocupada"/>
    <x v="4"/>
    <s v="Plato_8  Plato_6  Plato_15  Plato_10 "/>
    <n v="1200"/>
    <x v="31"/>
    <d v="1899-12-30T03:03:00"/>
    <d v="1899-12-30T02:10:00"/>
    <d v="1899-12-30T00:53:00"/>
    <x v="0"/>
  </r>
  <r>
    <x v="33"/>
    <n v="15"/>
    <x v="33"/>
    <n v="1"/>
    <d v="2023-04-01T14:16:00"/>
    <d v="2023-04-01T18:07:00"/>
    <x v="4"/>
    <x v="1"/>
    <x v="2"/>
    <n v="13.08"/>
    <s v="Libre"/>
    <x v="4"/>
    <s v="Plato_18  Plato_10   "/>
    <n v="240"/>
    <x v="21"/>
    <d v="1899-12-30T03:51:00"/>
    <d v="1899-12-30T01:05:00"/>
    <d v="1899-12-30T02:46:00"/>
    <x v="0"/>
  </r>
  <r>
    <x v="34"/>
    <n v="13"/>
    <x v="34"/>
    <n v="2"/>
    <d v="2023-04-01T15:18:00"/>
    <d v="2023-04-01T17:55:00"/>
    <x v="0"/>
    <x v="0"/>
    <x v="2"/>
    <n v="15.75"/>
    <s v="Ocupada"/>
    <x v="4"/>
    <s v="Plato_2  Plato_9  Plato_11  Plato_17 "/>
    <n v="861"/>
    <x v="32"/>
    <d v="1899-12-30T02:52:00"/>
    <d v="1899-12-30T01:05:00"/>
    <d v="1899-12-30T01:47:00"/>
    <x v="0"/>
  </r>
  <r>
    <x v="35"/>
    <n v="5"/>
    <x v="35"/>
    <n v="5"/>
    <d v="2023-04-01T15:27:00"/>
    <d v="2023-04-01T18:26:00"/>
    <x v="2"/>
    <x v="0"/>
    <x v="2"/>
    <n v="45.28"/>
    <s v="Ocupada"/>
    <x v="6"/>
    <s v="Plato_2    "/>
    <n v="30"/>
    <x v="33"/>
    <d v="1899-12-30T03:14:00"/>
    <d v="1899-12-30T00:38:00"/>
    <d v="1899-12-30T02:36:00"/>
    <x v="0"/>
  </r>
  <r>
    <x v="36"/>
    <n v="20"/>
    <x v="36"/>
    <n v="1"/>
    <d v="2023-04-01T15:24:00"/>
    <d v="2023-04-01T18:02:00"/>
    <x v="3"/>
    <x v="2"/>
    <x v="2"/>
    <n v="10.39"/>
    <s v="Ocupada"/>
    <x v="2"/>
    <s v="Plato_13    "/>
    <n v="21"/>
    <x v="14"/>
    <d v="1899-12-30T02:53:00"/>
    <d v="1899-12-30T00:47:00"/>
    <d v="1899-12-30T02:06:00"/>
    <x v="0"/>
  </r>
  <r>
    <x v="37"/>
    <n v="10"/>
    <x v="37"/>
    <n v="6"/>
    <d v="2023-04-01T14:38:00"/>
    <d v="2023-04-01T15:53:00"/>
    <x v="4"/>
    <x v="0"/>
    <x v="0"/>
    <n v="16.309999999999999"/>
    <s v="Reservada"/>
    <x v="9"/>
    <s v="Plato_17  Plato_8  Plato_19  "/>
    <s v="0 €"/>
    <x v="34"/>
    <d v="1899-12-30T01:15:00"/>
    <d v="1899-12-30T01:38:00"/>
    <s v="0"/>
    <x v="1"/>
  </r>
  <r>
    <x v="38"/>
    <n v="15"/>
    <x v="38"/>
    <n v="3"/>
    <d v="2023-04-01T15:41:00"/>
    <d v="2023-04-01T19:39:00"/>
    <x v="2"/>
    <x v="2"/>
    <x v="1"/>
    <n v="48.36"/>
    <s v="Ocupada"/>
    <x v="6"/>
    <s v="Plato_19    "/>
    <n v="108"/>
    <x v="35"/>
    <d v="1899-12-30T04:13:00"/>
    <d v="1899-12-30T00:57:00"/>
    <d v="1899-12-30T03:16:00"/>
    <x v="0"/>
  </r>
  <r>
    <x v="39"/>
    <n v="1"/>
    <x v="39"/>
    <n v="1"/>
    <d v="2023-04-01T14:00:00"/>
    <d v="2023-04-01T16:05:00"/>
    <x v="0"/>
    <x v="0"/>
    <x v="1"/>
    <n v="13.68"/>
    <s v="Libre"/>
    <x v="10"/>
    <s v="Plato_9  Plato_11  Plato_16  "/>
    <n v="450"/>
    <x v="36"/>
    <d v="1899-12-30T02:05:00"/>
    <d v="1899-12-30T01:18:00"/>
    <d v="1899-12-30T00:47:00"/>
    <x v="0"/>
  </r>
  <r>
    <x v="40"/>
    <n v="7"/>
    <x v="40"/>
    <n v="4"/>
    <d v="2023-04-01T14:14:00"/>
    <d v="2023-04-01T16:20:00"/>
    <x v="2"/>
    <x v="0"/>
    <x v="2"/>
    <n v="15.24"/>
    <s v="Ocupada"/>
    <x v="4"/>
    <s v="Plato_15  Plato_10  Plato_2  "/>
    <n v="616"/>
    <x v="37"/>
    <d v="1899-12-30T02:21:00"/>
    <d v="1899-12-30T01:29:00"/>
    <d v="1899-12-30T00:52:00"/>
    <x v="0"/>
  </r>
  <r>
    <x v="41"/>
    <n v="14"/>
    <x v="41"/>
    <n v="1"/>
    <d v="2023-04-01T12:25:00"/>
    <d v="2023-04-01T13:46:00"/>
    <x v="2"/>
    <x v="0"/>
    <x v="2"/>
    <n v="49.58"/>
    <s v="Reservada"/>
    <x v="6"/>
    <s v="Plato_5  Plato_20   "/>
    <n v="186"/>
    <x v="38"/>
    <d v="1899-12-30T01:21:00"/>
    <d v="1899-12-30T01:09:00"/>
    <d v="1899-12-30T00:12:00"/>
    <x v="0"/>
  </r>
  <r>
    <x v="42"/>
    <n v="8"/>
    <x v="42"/>
    <n v="6"/>
    <d v="2023-04-01T13:02:00"/>
    <d v="2023-04-01T15:14:00"/>
    <x v="4"/>
    <x v="0"/>
    <x v="2"/>
    <n v="32.19"/>
    <s v="Ocupada"/>
    <x v="4"/>
    <s v="Plato_15  Plato_18  Plato_7  Plato_17 "/>
    <n v="847"/>
    <x v="39"/>
    <d v="1899-12-30T02:27:00"/>
    <d v="1899-12-30T02:26:00"/>
    <d v="1899-12-30T00:01:00"/>
    <x v="0"/>
  </r>
  <r>
    <x v="43"/>
    <n v="18"/>
    <x v="39"/>
    <n v="1"/>
    <d v="2023-04-01T15:06:00"/>
    <d v="2023-04-01T18:18:00"/>
    <x v="4"/>
    <x v="0"/>
    <x v="2"/>
    <n v="42.6"/>
    <s v="Libre"/>
    <x v="0"/>
    <s v="Plato_10  Plato_1  Plato_13  "/>
    <n v="360"/>
    <x v="40"/>
    <d v="1899-12-30T03:12:00"/>
    <d v="1899-12-30T01:25:00"/>
    <d v="1899-12-30T01:47:00"/>
    <x v="0"/>
  </r>
  <r>
    <x v="44"/>
    <n v="17"/>
    <x v="43"/>
    <n v="2"/>
    <d v="2023-04-01T14:15:00"/>
    <d v="2023-04-01T16:01:00"/>
    <x v="2"/>
    <x v="0"/>
    <x v="2"/>
    <n v="25.41"/>
    <s v="Reservada"/>
    <x v="4"/>
    <s v="Plato_4    "/>
    <n v="54"/>
    <x v="41"/>
    <d v="1899-12-30T01:46:00"/>
    <d v="1899-12-30T00:47:00"/>
    <d v="1899-12-30T00:59:00"/>
    <x v="0"/>
  </r>
  <r>
    <x v="45"/>
    <n v="10"/>
    <x v="44"/>
    <n v="1"/>
    <d v="2023-04-01T13:47:00"/>
    <d v="2023-04-01T15:39:00"/>
    <x v="3"/>
    <x v="0"/>
    <x v="2"/>
    <n v="27.97"/>
    <s v="Libre"/>
    <x v="9"/>
    <s v="Plato_2  Plato_18  Plato_14  "/>
    <n v="435"/>
    <x v="42"/>
    <d v="1899-12-30T01:52:00"/>
    <d v="1899-12-30T01:26:00"/>
    <d v="1899-12-30T00:26:00"/>
    <x v="0"/>
  </r>
  <r>
    <x v="46"/>
    <n v="18"/>
    <x v="45"/>
    <n v="3"/>
    <d v="2023-04-01T15:30:00"/>
    <d v="2023-04-01T19:29:00"/>
    <x v="2"/>
    <x v="0"/>
    <x v="2"/>
    <n v="10.98"/>
    <s v="Ocupada"/>
    <x v="2"/>
    <s v="Plato_11  Plato_14  Plato_3  "/>
    <n v="304"/>
    <x v="43"/>
    <d v="1899-12-30T04:14:00"/>
    <d v="1899-12-30T01:27:00"/>
    <d v="1899-12-30T02:47:00"/>
    <x v="0"/>
  </r>
  <r>
    <x v="47"/>
    <n v="17"/>
    <x v="46"/>
    <n v="2"/>
    <d v="2023-04-01T12:28:00"/>
    <d v="2023-04-01T16:02:00"/>
    <x v="0"/>
    <x v="1"/>
    <x v="2"/>
    <n v="25.31"/>
    <s v="Libre"/>
    <x v="6"/>
    <s v="Plato_6  Plato_5  Plato_11  "/>
    <n v="492"/>
    <x v="44"/>
    <d v="1899-12-30T03:34:00"/>
    <d v="1899-12-30T02:04:00"/>
    <d v="1899-12-30T01:30:00"/>
    <x v="0"/>
  </r>
  <r>
    <x v="48"/>
    <n v="8"/>
    <x v="47"/>
    <n v="3"/>
    <d v="2023-04-01T13:44:00"/>
    <d v="2023-04-01T17:29:00"/>
    <x v="2"/>
    <x v="0"/>
    <x v="2"/>
    <n v="20.92"/>
    <s v="Libre"/>
    <x v="7"/>
    <s v="Plato_7  Plato_15  Plato_4  "/>
    <n v="518"/>
    <x v="45"/>
    <d v="1899-12-30T03:45:00"/>
    <d v="1899-12-30T01:21:00"/>
    <d v="1899-12-30T02:24:00"/>
    <x v="0"/>
  </r>
  <r>
    <x v="49"/>
    <n v="19"/>
    <x v="48"/>
    <n v="5"/>
    <d v="2023-04-01T15:54:00"/>
    <d v="2023-04-01T18:57:00"/>
    <x v="4"/>
    <x v="0"/>
    <x v="0"/>
    <n v="16.739999999999998"/>
    <s v="Ocupada"/>
    <x v="10"/>
    <s v="Plato_15  Plato_5   "/>
    <n v="162"/>
    <x v="46"/>
    <d v="1899-12-30T03:18:00"/>
    <d v="1899-12-30T00:21:00"/>
    <d v="1899-12-30T02:57:00"/>
    <x v="0"/>
  </r>
  <r>
    <x v="50"/>
    <n v="12"/>
    <x v="49"/>
    <n v="1"/>
    <d v="2023-04-01T13:42:00"/>
    <d v="2023-04-01T15:02:00"/>
    <x v="3"/>
    <x v="2"/>
    <x v="2"/>
    <n v="37.08"/>
    <s v="Reservada"/>
    <x v="0"/>
    <s v="Plato_14  Plato_11  Plato_5  Plato_4 "/>
    <s v="0 €"/>
    <x v="47"/>
    <d v="1899-12-30T01:20:00"/>
    <d v="1899-12-30T02:44:00"/>
    <s v="0"/>
    <x v="1"/>
  </r>
  <r>
    <x v="51"/>
    <n v="7"/>
    <x v="50"/>
    <n v="4"/>
    <d v="2023-04-01T12:01:00"/>
    <d v="2023-04-01T13:11:00"/>
    <x v="0"/>
    <x v="0"/>
    <x v="2"/>
    <n v="46.88"/>
    <s v="Libre"/>
    <x v="3"/>
    <s v="Plato_11  Plato_17  Plato_18  "/>
    <n v="784"/>
    <x v="4"/>
    <d v="1899-12-30T01:10:00"/>
    <d v="1899-12-30T01:02:00"/>
    <d v="1899-12-30T00:08:00"/>
    <x v="0"/>
  </r>
  <r>
    <x v="52"/>
    <n v="16"/>
    <x v="51"/>
    <n v="5"/>
    <d v="2023-04-01T15:01:00"/>
    <d v="2023-04-01T16:44:00"/>
    <x v="3"/>
    <x v="0"/>
    <x v="0"/>
    <n v="36.880000000000003"/>
    <s v="Libre"/>
    <x v="3"/>
    <s v="Plato_14  Plato_2  Plato_19  "/>
    <s v="0 €"/>
    <x v="23"/>
    <d v="1899-12-30T01:43:00"/>
    <d v="1899-12-30T01:52:00"/>
    <s v="0"/>
    <x v="1"/>
  </r>
  <r>
    <x v="53"/>
    <n v="6"/>
    <x v="52"/>
    <n v="6"/>
    <d v="2023-04-01T12:40:00"/>
    <d v="2023-04-01T16:14:00"/>
    <x v="4"/>
    <x v="2"/>
    <x v="2"/>
    <n v="23.36"/>
    <s v="Reservada"/>
    <x v="6"/>
    <s v="Plato_8  Plato_17  Plato_4  Plato_11 "/>
    <n v="702"/>
    <x v="48"/>
    <d v="1899-12-30T03:34:00"/>
    <d v="1899-12-30T03:23:00"/>
    <d v="1899-12-30T00:11:00"/>
    <x v="0"/>
  </r>
  <r>
    <x v="54"/>
    <n v="20"/>
    <x v="53"/>
    <n v="5"/>
    <d v="2023-04-01T13:30:00"/>
    <d v="2023-04-01T17:00:00"/>
    <x v="4"/>
    <x v="2"/>
    <x v="2"/>
    <n v="45.49"/>
    <s v="Ocupada"/>
    <x v="4"/>
    <s v="Plato_11  Plato_7  Plato_19  Plato_15 "/>
    <n v="1000"/>
    <x v="49"/>
    <d v="1899-12-30T03:45:00"/>
    <d v="1899-12-30T01:36:00"/>
    <d v="1899-12-30T02:09:00"/>
    <x v="0"/>
  </r>
  <r>
    <x v="55"/>
    <n v="1"/>
    <x v="14"/>
    <n v="3"/>
    <d v="2023-04-01T13:20:00"/>
    <d v="2023-04-01T16:57:00"/>
    <x v="3"/>
    <x v="0"/>
    <x v="0"/>
    <n v="43.2"/>
    <s v="Libre"/>
    <x v="8"/>
    <s v="Plato_9  Plato_12   "/>
    <n v="96"/>
    <x v="50"/>
    <d v="1899-12-30T03:37:00"/>
    <d v="1899-12-30T01:18:00"/>
    <d v="1899-12-30T02:19:00"/>
    <x v="0"/>
  </r>
  <r>
    <x v="56"/>
    <n v="18"/>
    <x v="54"/>
    <n v="2"/>
    <d v="2023-04-01T15:04:00"/>
    <d v="2023-04-01T16:52:00"/>
    <x v="2"/>
    <x v="0"/>
    <x v="2"/>
    <n v="45.45"/>
    <s v="Libre"/>
    <x v="1"/>
    <s v="Plato_8  Plato_20  Plato_5  Plato_19 "/>
    <n v="665"/>
    <x v="51"/>
    <d v="1899-12-30T01:48:00"/>
    <d v="1899-12-30T01:08:00"/>
    <d v="1899-12-30T00:40:00"/>
    <x v="0"/>
  </r>
  <r>
    <x v="57"/>
    <n v="8"/>
    <x v="55"/>
    <n v="3"/>
    <d v="2023-04-01T13:31:00"/>
    <d v="2023-04-01T16:21:00"/>
    <x v="1"/>
    <x v="2"/>
    <x v="2"/>
    <n v="30.7"/>
    <s v="Reservada"/>
    <x v="2"/>
    <s v="Plato_5  Plato_3   "/>
    <n v="168"/>
    <x v="52"/>
    <d v="1899-12-30T02:50:00"/>
    <d v="1899-12-30T01:13:00"/>
    <d v="1899-12-30T01:37:00"/>
    <x v="0"/>
  </r>
  <r>
    <x v="58"/>
    <n v="8"/>
    <x v="56"/>
    <n v="4"/>
    <d v="2023-04-01T13:21:00"/>
    <d v="2023-04-01T17:04:00"/>
    <x v="1"/>
    <x v="0"/>
    <x v="1"/>
    <n v="33.89"/>
    <s v="Libre"/>
    <x v="1"/>
    <s v="Plato_12  Plato_14  Plato_4  Plato_20 "/>
    <n v="700"/>
    <x v="53"/>
    <d v="1899-12-30T03:43:00"/>
    <d v="1899-12-30T00:48:00"/>
    <d v="1899-12-30T02:55:00"/>
    <x v="0"/>
  </r>
  <r>
    <x v="59"/>
    <n v="6"/>
    <x v="57"/>
    <n v="1"/>
    <d v="2023-04-01T14:09:00"/>
    <d v="2023-04-01T17:46:00"/>
    <x v="1"/>
    <x v="0"/>
    <x v="2"/>
    <n v="19.54"/>
    <s v="Reservada"/>
    <x v="6"/>
    <s v="Plato_4  Plato_11   "/>
    <n v="204"/>
    <x v="54"/>
    <d v="1899-12-30T03:37:00"/>
    <d v="1899-12-30T00:43:00"/>
    <d v="1899-12-30T02:54:00"/>
    <x v="0"/>
  </r>
  <r>
    <x v="60"/>
    <n v="10"/>
    <x v="58"/>
    <n v="5"/>
    <d v="2023-04-01T15:49:00"/>
    <d v="2023-04-01T18:22:00"/>
    <x v="2"/>
    <x v="0"/>
    <x v="2"/>
    <n v="42.87"/>
    <s v="Ocupada"/>
    <x v="9"/>
    <s v="Plato_20  Plato_4  Plato_2  Plato_16 "/>
    <n v="928"/>
    <x v="55"/>
    <d v="1899-12-30T02:48:00"/>
    <d v="1899-12-30T02:39:00"/>
    <d v="1899-12-30T00:09:00"/>
    <x v="0"/>
  </r>
  <r>
    <x v="61"/>
    <n v="2"/>
    <x v="59"/>
    <n v="1"/>
    <d v="2023-04-01T14:47:00"/>
    <d v="2023-04-01T18:24:00"/>
    <x v="1"/>
    <x v="2"/>
    <x v="2"/>
    <n v="37.93"/>
    <s v="Ocupada"/>
    <x v="10"/>
    <s v="Plato_2  Plato_12  Plato_17  "/>
    <n v="480"/>
    <x v="56"/>
    <d v="1899-12-30T03:52:00"/>
    <d v="1899-12-30T02:35:00"/>
    <d v="1899-12-30T01:17:00"/>
    <x v="0"/>
  </r>
  <r>
    <x v="62"/>
    <n v="17"/>
    <x v="10"/>
    <n v="4"/>
    <d v="2023-04-01T12:41:00"/>
    <d v="2023-04-01T16:06:00"/>
    <x v="4"/>
    <x v="0"/>
    <x v="2"/>
    <n v="33.340000000000003"/>
    <s v="Reservada"/>
    <x v="1"/>
    <s v="Plato_3  Plato_8   "/>
    <n v="110"/>
    <x v="57"/>
    <d v="1899-12-30T03:25:00"/>
    <d v="1899-12-30T00:30:00"/>
    <d v="1899-12-30T02:55:00"/>
    <x v="0"/>
  </r>
  <r>
    <x v="63"/>
    <n v="3"/>
    <x v="60"/>
    <n v="3"/>
    <d v="2023-04-01T13:40:00"/>
    <d v="2023-04-01T16:02:00"/>
    <x v="3"/>
    <x v="1"/>
    <x v="1"/>
    <n v="34.770000000000003"/>
    <s v="Reservada"/>
    <x v="4"/>
    <s v="Plato_3  Plato_20  Plato_19  "/>
    <n v="864"/>
    <x v="58"/>
    <d v="1899-12-30T02:22:00"/>
    <d v="1899-12-30T01:22:00"/>
    <d v="1899-12-30T01:00:00"/>
    <x v="0"/>
  </r>
  <r>
    <x v="64"/>
    <n v="5"/>
    <x v="61"/>
    <n v="1"/>
    <d v="2023-04-01T13:54:00"/>
    <d v="2023-04-01T15:03:00"/>
    <x v="0"/>
    <x v="0"/>
    <x v="0"/>
    <n v="14"/>
    <s v="Ocupada"/>
    <x v="6"/>
    <s v="Plato_16  Plato_17  Plato_12  Plato_20 "/>
    <s v="0 €"/>
    <x v="59"/>
    <d v="1899-12-30T01:24:00"/>
    <d v="1899-12-30T02:35:00"/>
    <s v="0"/>
    <x v="1"/>
  </r>
  <r>
    <x v="65"/>
    <n v="18"/>
    <x v="62"/>
    <n v="2"/>
    <d v="2023-04-01T14:28:00"/>
    <d v="2023-04-01T18:18:00"/>
    <x v="3"/>
    <x v="0"/>
    <x v="2"/>
    <n v="10.88"/>
    <s v="Reservada"/>
    <x v="0"/>
    <s v="Plato_19  Plato_20  Plato_4  "/>
    <n v="658"/>
    <x v="60"/>
    <d v="1899-12-30T03:50:00"/>
    <d v="1899-12-30T01:54:00"/>
    <d v="1899-12-30T01:56:00"/>
    <x v="0"/>
  </r>
  <r>
    <x v="66"/>
    <n v="2"/>
    <x v="63"/>
    <n v="6"/>
    <d v="2023-04-01T15:45:00"/>
    <d v="2023-04-01T17:10:00"/>
    <x v="2"/>
    <x v="0"/>
    <x v="0"/>
    <n v="21.25"/>
    <s v="Reservada"/>
    <x v="4"/>
    <s v="Plato_20  Plato_19  Plato_10  Plato_2 "/>
    <s v="0 €"/>
    <x v="61"/>
    <d v="1899-12-30T01:25:00"/>
    <d v="1899-12-30T02:11:00"/>
    <s v="0"/>
    <x v="1"/>
  </r>
  <r>
    <x v="67"/>
    <n v="8"/>
    <x v="64"/>
    <n v="4"/>
    <d v="2023-04-01T12:02:00"/>
    <d v="2023-04-01T15:15:00"/>
    <x v="3"/>
    <x v="2"/>
    <x v="2"/>
    <n v="45.65"/>
    <s v="Ocupada"/>
    <x v="2"/>
    <s v="Plato_14  Plato_16  Plato_15  Plato_1 "/>
    <n v="864"/>
    <x v="9"/>
    <d v="1899-12-30T03:28:00"/>
    <d v="1899-12-30T02:25:00"/>
    <d v="1899-12-30T01:03:00"/>
    <x v="0"/>
  </r>
  <r>
    <x v="68"/>
    <n v="5"/>
    <x v="65"/>
    <n v="4"/>
    <d v="2023-04-01T14:02:00"/>
    <d v="2023-04-01T15:57:00"/>
    <x v="2"/>
    <x v="0"/>
    <x v="2"/>
    <n v="31.49"/>
    <s v="Libre"/>
    <x v="4"/>
    <s v="Plato_13  Plato_7  Plato_11  "/>
    <n v="702"/>
    <x v="62"/>
    <d v="1899-12-30T01:55:00"/>
    <d v="1899-12-30T01:32:00"/>
    <d v="1899-12-30T00:23:00"/>
    <x v="0"/>
  </r>
  <r>
    <x v="69"/>
    <n v="17"/>
    <x v="66"/>
    <n v="4"/>
    <d v="2023-04-01T12:11:00"/>
    <d v="2023-04-01T13:22:00"/>
    <x v="4"/>
    <x v="0"/>
    <x v="0"/>
    <n v="28.26"/>
    <s v="Libre"/>
    <x v="3"/>
    <s v="Plato_1  Plato_18   "/>
    <n v="236"/>
    <x v="63"/>
    <d v="1899-12-30T01:11:00"/>
    <d v="1899-12-30T00:40:00"/>
    <d v="1899-12-30T00:31:00"/>
    <x v="0"/>
  </r>
  <r>
    <x v="70"/>
    <n v="18"/>
    <x v="67"/>
    <n v="4"/>
    <d v="2023-04-01T13:57:00"/>
    <d v="2023-04-01T17:56:00"/>
    <x v="0"/>
    <x v="0"/>
    <x v="2"/>
    <n v="24.01"/>
    <s v="Ocupada"/>
    <x v="3"/>
    <s v="Plato_2  Plato_14   "/>
    <n v="265"/>
    <x v="6"/>
    <d v="1899-12-30T04:14:00"/>
    <d v="1899-12-30T00:49:00"/>
    <d v="1899-12-30T03:25:00"/>
    <x v="0"/>
  </r>
  <r>
    <x v="71"/>
    <n v="17"/>
    <x v="68"/>
    <n v="1"/>
    <d v="2023-04-01T14:42:00"/>
    <d v="2023-04-01T17:51:00"/>
    <x v="2"/>
    <x v="0"/>
    <x v="2"/>
    <n v="15.28"/>
    <s v="Reservada"/>
    <x v="4"/>
    <s v="Plato_13  Plato_4   "/>
    <n v="156"/>
    <x v="64"/>
    <d v="1899-12-30T03:09:00"/>
    <d v="1899-12-30T00:54:00"/>
    <d v="1899-12-30T02:15:00"/>
    <x v="0"/>
  </r>
  <r>
    <x v="72"/>
    <n v="1"/>
    <x v="69"/>
    <n v="4"/>
    <d v="2023-04-01T14:39:00"/>
    <d v="2023-04-01T18:09:00"/>
    <x v="4"/>
    <x v="1"/>
    <x v="2"/>
    <n v="34.51"/>
    <s v="Libre"/>
    <x v="10"/>
    <s v="Plato_6    "/>
    <n v="81"/>
    <x v="65"/>
    <d v="1899-12-30T03:30:00"/>
    <d v="1899-12-30T00:20:00"/>
    <d v="1899-12-30T03:10:00"/>
    <x v="0"/>
  </r>
  <r>
    <x v="73"/>
    <n v="19"/>
    <x v="70"/>
    <n v="4"/>
    <d v="2023-04-01T13:04:00"/>
    <d v="2023-04-01T16:13:00"/>
    <x v="4"/>
    <x v="0"/>
    <x v="2"/>
    <n v="30.83"/>
    <s v="Libre"/>
    <x v="2"/>
    <s v="Plato_10  Plato_18  Plato_15  "/>
    <n v="644"/>
    <x v="66"/>
    <d v="1899-12-30T03:09:00"/>
    <d v="1899-12-30T01:40:00"/>
    <d v="1899-12-30T01:29:00"/>
    <x v="0"/>
  </r>
  <r>
    <x v="74"/>
    <n v="19"/>
    <x v="71"/>
    <n v="5"/>
    <d v="2023-04-01T15:36:00"/>
    <d v="2023-04-01T16:49:00"/>
    <x v="3"/>
    <x v="0"/>
    <x v="2"/>
    <n v="45.23"/>
    <s v="Ocupada"/>
    <x v="5"/>
    <s v="Plato_20  Plato_14   "/>
    <n v="252"/>
    <x v="67"/>
    <d v="1899-12-30T01:28:00"/>
    <d v="1899-12-30T00:51:00"/>
    <d v="1899-12-30T00:37:00"/>
    <x v="0"/>
  </r>
  <r>
    <x v="75"/>
    <n v="17"/>
    <x v="72"/>
    <n v="3"/>
    <d v="2023-04-01T14:57:00"/>
    <d v="2023-04-01T17:24:00"/>
    <x v="1"/>
    <x v="0"/>
    <x v="2"/>
    <n v="17.760000000000002"/>
    <s v="Reservada"/>
    <x v="10"/>
    <s v="Plato_2  Plato_4  Plato_7  Plato_10 "/>
    <n v="588"/>
    <x v="68"/>
    <d v="1899-12-30T02:27:00"/>
    <d v="1899-12-30T01:37:00"/>
    <d v="1899-12-30T00:50:00"/>
    <x v="0"/>
  </r>
  <r>
    <x v="76"/>
    <n v="3"/>
    <x v="73"/>
    <n v="1"/>
    <d v="2023-04-01T14:46:00"/>
    <d v="2023-04-01T18:15:00"/>
    <x v="0"/>
    <x v="2"/>
    <x v="2"/>
    <n v="19.88"/>
    <s v="Libre"/>
    <x v="6"/>
    <s v="Plato_4  Plato_7  Plato_11  "/>
    <n v="300"/>
    <x v="69"/>
    <d v="1899-12-30T03:29:00"/>
    <d v="1899-12-30T01:37:00"/>
    <d v="1899-12-30T01:52:00"/>
    <x v="0"/>
  </r>
  <r>
    <x v="77"/>
    <n v="7"/>
    <x v="74"/>
    <n v="4"/>
    <d v="2023-04-01T13:34:00"/>
    <d v="2023-04-01T15:03:00"/>
    <x v="0"/>
    <x v="0"/>
    <x v="2"/>
    <n v="20.02"/>
    <s v="Libre"/>
    <x v="1"/>
    <s v="Plato_12    "/>
    <n v="57"/>
    <x v="70"/>
    <d v="1899-12-30T01:29:00"/>
    <d v="1899-12-30T00:54:00"/>
    <d v="1899-12-30T00:35:00"/>
    <x v="0"/>
  </r>
  <r>
    <x v="78"/>
    <n v="16"/>
    <x v="75"/>
    <n v="2"/>
    <d v="2023-04-01T13:34:00"/>
    <d v="2023-04-01T17:08:00"/>
    <x v="0"/>
    <x v="0"/>
    <x v="2"/>
    <n v="34.01"/>
    <s v="Libre"/>
    <x v="5"/>
    <s v="Plato_9  Plato_11  Plato_3  Plato_13 "/>
    <n v="1236"/>
    <x v="70"/>
    <d v="1899-12-30T03:34:00"/>
    <d v="1899-12-30T01:36:00"/>
    <d v="1899-12-30T01:58:00"/>
    <x v="0"/>
  </r>
  <r>
    <x v="79"/>
    <n v="18"/>
    <x v="76"/>
    <n v="6"/>
    <d v="2023-04-01T14:14:00"/>
    <d v="2023-04-01T15:46:00"/>
    <x v="4"/>
    <x v="0"/>
    <x v="2"/>
    <n v="39.049999999999997"/>
    <s v="Libre"/>
    <x v="5"/>
    <s v="Plato_5  Plato_9  Plato_7  "/>
    <n v="375"/>
    <x v="37"/>
    <d v="1899-12-30T01:32:00"/>
    <d v="1899-12-30T01:07:00"/>
    <d v="1899-12-30T00:25:00"/>
    <x v="0"/>
  </r>
  <r>
    <x v="80"/>
    <n v="17"/>
    <x v="77"/>
    <n v="4"/>
    <d v="2023-04-01T15:40:00"/>
    <d v="2023-04-01T18:31:00"/>
    <x v="3"/>
    <x v="2"/>
    <x v="2"/>
    <n v="23.69"/>
    <s v="Ocupada"/>
    <x v="7"/>
    <s v="Plato_17    "/>
    <n v="62"/>
    <x v="71"/>
    <d v="1899-12-30T03:06:00"/>
    <d v="1899-12-30T00:59:00"/>
    <d v="1899-12-30T02:07:00"/>
    <x v="0"/>
  </r>
  <r>
    <x v="81"/>
    <n v="16"/>
    <x v="78"/>
    <n v="3"/>
    <d v="2023-04-01T15:25:00"/>
    <d v="2023-04-01T19:10:00"/>
    <x v="3"/>
    <x v="1"/>
    <x v="2"/>
    <n v="38.6"/>
    <s v="Libre"/>
    <x v="3"/>
    <s v="Plato_1  Plato_2   "/>
    <n v="165"/>
    <x v="72"/>
    <d v="1899-12-30T03:45:00"/>
    <d v="1899-12-30T00:19:00"/>
    <d v="1899-12-30T03:26:00"/>
    <x v="0"/>
  </r>
  <r>
    <x v="82"/>
    <n v="15"/>
    <x v="79"/>
    <n v="1"/>
    <d v="2023-04-01T15:42:00"/>
    <d v="2023-04-01T18:39:00"/>
    <x v="1"/>
    <x v="2"/>
    <x v="2"/>
    <n v="24.94"/>
    <s v="Ocupada"/>
    <x v="10"/>
    <s v="Plato_6  Plato_3  Plato_15  "/>
    <n v="474"/>
    <x v="73"/>
    <d v="1899-12-30T03:12:00"/>
    <d v="1899-12-30T01:34:00"/>
    <d v="1899-12-30T01:38:00"/>
    <x v="0"/>
  </r>
  <r>
    <x v="83"/>
    <n v="19"/>
    <x v="80"/>
    <n v="5"/>
    <d v="2023-04-01T13:42:00"/>
    <d v="2023-04-01T15:18:00"/>
    <x v="4"/>
    <x v="0"/>
    <x v="2"/>
    <n v="15.11"/>
    <s v="Ocupada"/>
    <x v="4"/>
    <s v="Plato_2    "/>
    <n v="60"/>
    <x v="47"/>
    <d v="1899-12-30T01:51:00"/>
    <d v="1899-12-30T00:10:00"/>
    <d v="1899-12-30T01:41:00"/>
    <x v="0"/>
  </r>
  <r>
    <x v="84"/>
    <n v="8"/>
    <x v="81"/>
    <n v="3"/>
    <d v="2023-04-01T14:35:00"/>
    <d v="2023-04-01T16:31:00"/>
    <x v="2"/>
    <x v="2"/>
    <x v="2"/>
    <n v="45.96"/>
    <s v="Libre"/>
    <x v="8"/>
    <s v="Plato_16  Plato_19  Plato_3  Plato_15 "/>
    <s v="0 €"/>
    <x v="74"/>
    <d v="1899-12-30T01:56:00"/>
    <d v="1899-12-30T02:22:00"/>
    <s v="0"/>
    <x v="1"/>
  </r>
  <r>
    <x v="85"/>
    <n v="20"/>
    <x v="82"/>
    <n v="3"/>
    <d v="2023-04-01T12:02:00"/>
    <d v="2023-04-01T14:08:00"/>
    <x v="3"/>
    <x v="0"/>
    <x v="0"/>
    <n v="11.84"/>
    <s v="Libre"/>
    <x v="0"/>
    <s v="Plato_1    "/>
    <n v="50"/>
    <x v="9"/>
    <d v="1899-12-30T02:06:00"/>
    <d v="1899-12-30T00:08:00"/>
    <d v="1899-12-30T01:58:00"/>
    <x v="0"/>
  </r>
  <r>
    <x v="86"/>
    <n v="3"/>
    <x v="83"/>
    <n v="2"/>
    <d v="2023-04-01T13:46:00"/>
    <d v="2023-04-01T15:18:00"/>
    <x v="4"/>
    <x v="0"/>
    <x v="2"/>
    <n v="29.46"/>
    <s v="Ocupada"/>
    <x v="5"/>
    <s v="Plato_4  Plato_15  Plato_17  "/>
    <n v="324"/>
    <x v="75"/>
    <d v="1899-12-30T01:47:00"/>
    <d v="1899-12-30T01:11:00"/>
    <d v="1899-12-30T00:36:00"/>
    <x v="0"/>
  </r>
  <r>
    <x v="87"/>
    <n v="18"/>
    <x v="84"/>
    <n v="1"/>
    <d v="2023-04-01T15:30:00"/>
    <d v="2023-04-01T18:40:00"/>
    <x v="4"/>
    <x v="0"/>
    <x v="0"/>
    <n v="23.93"/>
    <s v="Reservada"/>
    <x v="8"/>
    <s v="Plato_20  Plato_12  Plato_10  "/>
    <n v="425"/>
    <x v="43"/>
    <d v="1899-12-30T03:10:00"/>
    <d v="1899-12-30T01:57:00"/>
    <d v="1899-12-30T01:13:00"/>
    <x v="0"/>
  </r>
  <r>
    <x v="88"/>
    <n v="11"/>
    <x v="58"/>
    <n v="4"/>
    <d v="2023-04-01T12:42:00"/>
    <d v="2023-04-01T14:19:00"/>
    <x v="3"/>
    <x v="1"/>
    <x v="0"/>
    <n v="12.28"/>
    <s v="Libre"/>
    <x v="7"/>
    <s v="Plato_14  Plato_18  Plato_5  "/>
    <s v="0 €"/>
    <x v="76"/>
    <d v="1899-12-30T01:37:00"/>
    <d v="1899-12-30T02:22:00"/>
    <s v="0"/>
    <x v="1"/>
  </r>
  <r>
    <x v="89"/>
    <n v="6"/>
    <x v="85"/>
    <n v="3"/>
    <d v="2023-04-01T13:17:00"/>
    <d v="2023-04-01T15:13:00"/>
    <x v="3"/>
    <x v="0"/>
    <x v="0"/>
    <n v="30.69"/>
    <s v="Reservada"/>
    <x v="8"/>
    <s v="Plato_18    "/>
    <n v="34"/>
    <x v="77"/>
    <d v="1899-12-30T01:56:00"/>
    <d v="1899-12-30T00:48:00"/>
    <d v="1899-12-30T01:08:00"/>
    <x v="0"/>
  </r>
  <r>
    <x v="90"/>
    <n v="1"/>
    <x v="86"/>
    <n v="5"/>
    <d v="2023-04-01T15:38:00"/>
    <d v="2023-04-01T17:24:00"/>
    <x v="3"/>
    <x v="0"/>
    <x v="2"/>
    <n v="39.1"/>
    <s v="Reservada"/>
    <x v="0"/>
    <s v="Plato_8  Plato_13  Plato_5  Plato_6 "/>
    <s v="0 €"/>
    <x v="78"/>
    <d v="1899-12-30T01:46:00"/>
    <d v="1899-12-30T02:12:00"/>
    <s v="0"/>
    <x v="1"/>
  </r>
  <r>
    <x v="91"/>
    <n v="6"/>
    <x v="87"/>
    <n v="2"/>
    <d v="2023-04-01T15:35:00"/>
    <d v="2023-04-01T18:09:00"/>
    <x v="2"/>
    <x v="1"/>
    <x v="2"/>
    <n v="12.75"/>
    <s v="Libre"/>
    <x v="5"/>
    <s v="Plato_9  Plato_7   "/>
    <n v="159"/>
    <x v="79"/>
    <d v="1899-12-30T02:34:00"/>
    <d v="1899-12-30T00:42:00"/>
    <d v="1899-12-30T01:52:00"/>
    <x v="0"/>
  </r>
  <r>
    <x v="92"/>
    <n v="2"/>
    <x v="88"/>
    <n v="2"/>
    <d v="2023-04-01T13:39:00"/>
    <d v="2023-04-01T15:48:00"/>
    <x v="2"/>
    <x v="0"/>
    <x v="2"/>
    <n v="45.66"/>
    <s v="Libre"/>
    <x v="4"/>
    <s v="Plato_9    "/>
    <n v="29"/>
    <x v="80"/>
    <d v="1899-12-30T02:09:00"/>
    <d v="1899-12-30T00:18:00"/>
    <d v="1899-12-30T01:51:00"/>
    <x v="0"/>
  </r>
  <r>
    <x v="93"/>
    <n v="12"/>
    <x v="89"/>
    <n v="1"/>
    <d v="2023-04-01T13:52:00"/>
    <d v="2023-04-01T16:53:00"/>
    <x v="4"/>
    <x v="0"/>
    <x v="2"/>
    <n v="28.36"/>
    <s v="Ocupada"/>
    <x v="9"/>
    <s v="Plato_2  Plato_15  Plato_11  "/>
    <n v="760"/>
    <x v="81"/>
    <d v="1899-12-30T03:16:00"/>
    <d v="1899-12-30T02:09:00"/>
    <d v="1899-12-30T01:07:00"/>
    <x v="0"/>
  </r>
  <r>
    <x v="94"/>
    <n v="12"/>
    <x v="90"/>
    <n v="5"/>
    <d v="2023-04-01T15:19:00"/>
    <d v="2023-04-01T18:07:00"/>
    <x v="2"/>
    <x v="2"/>
    <x v="2"/>
    <n v="24.68"/>
    <s v="Ocupada"/>
    <x v="0"/>
    <s v="Plato_12  Plato_15   "/>
    <n v="306"/>
    <x v="82"/>
    <d v="1899-12-30T03:03:00"/>
    <d v="1899-12-30T00:41:00"/>
    <d v="1899-12-30T02:22:00"/>
    <x v="0"/>
  </r>
  <r>
    <x v="95"/>
    <n v="16"/>
    <x v="91"/>
    <n v="5"/>
    <d v="2023-04-01T13:59:00"/>
    <d v="2023-04-01T17:26:00"/>
    <x v="4"/>
    <x v="1"/>
    <x v="2"/>
    <n v="33.630000000000003"/>
    <s v="Libre"/>
    <x v="6"/>
    <s v="Plato_11  Plato_12  Plato_7  "/>
    <n v="532"/>
    <x v="83"/>
    <d v="1899-12-30T03:27:00"/>
    <d v="1899-12-30T01:16:00"/>
    <d v="1899-12-30T02:11:00"/>
    <x v="0"/>
  </r>
  <r>
    <x v="96"/>
    <n v="14"/>
    <x v="92"/>
    <n v="2"/>
    <d v="2023-04-01T13:46:00"/>
    <d v="2023-04-01T15:03:00"/>
    <x v="2"/>
    <x v="2"/>
    <x v="2"/>
    <n v="19.22"/>
    <s v="Ocupada"/>
    <x v="8"/>
    <s v="Plato_10  Plato_3  Plato_18  "/>
    <n v="560"/>
    <x v="75"/>
    <d v="1899-12-30T01:32:00"/>
    <d v="1899-12-30T01:19:00"/>
    <d v="1899-12-30T00:13:00"/>
    <x v="0"/>
  </r>
  <r>
    <x v="97"/>
    <n v="7"/>
    <x v="93"/>
    <n v="3"/>
    <d v="2023-04-01T13:01:00"/>
    <d v="2023-04-01T15:22:00"/>
    <x v="3"/>
    <x v="0"/>
    <x v="2"/>
    <n v="17.149999999999999"/>
    <s v="Ocupada"/>
    <x v="6"/>
    <s v="Plato_3  Plato_9  Plato_12  "/>
    <n v="476"/>
    <x v="84"/>
    <d v="1899-12-30T02:36:00"/>
    <d v="1899-12-30T02:20:00"/>
    <d v="1899-12-30T00:16:00"/>
    <x v="0"/>
  </r>
  <r>
    <x v="98"/>
    <n v="2"/>
    <x v="12"/>
    <n v="6"/>
    <d v="2023-04-01T14:22:00"/>
    <d v="2023-04-01T18:18:00"/>
    <x v="2"/>
    <x v="0"/>
    <x v="2"/>
    <n v="33.549999999999997"/>
    <s v="Ocupada"/>
    <x v="9"/>
    <s v="Plato_2  Plato_17  Plato_12  Plato_9 "/>
    <n v="545"/>
    <x v="85"/>
    <d v="1899-12-30T04:11:00"/>
    <d v="1899-12-30T01:26:00"/>
    <d v="1899-12-30T02:45:00"/>
    <x v="0"/>
  </r>
  <r>
    <x v="99"/>
    <n v="18"/>
    <x v="5"/>
    <n v="1"/>
    <d v="2023-04-01T15:32:00"/>
    <d v="2023-04-01T18:45:00"/>
    <x v="1"/>
    <x v="0"/>
    <x v="2"/>
    <n v="15.15"/>
    <s v="Reservada"/>
    <x v="3"/>
    <s v="Plato_7  Plato_5  Plato_1  "/>
    <n v="497"/>
    <x v="86"/>
    <d v="1899-12-30T03:13:00"/>
    <d v="1899-12-30T01:43:00"/>
    <d v="1899-12-30T01:30:00"/>
    <x v="0"/>
  </r>
  <r>
    <x v="100"/>
    <n v="1"/>
    <x v="94"/>
    <n v="5"/>
    <d v="2023-04-01T12:14:00"/>
    <d v="2023-04-01T14:15:00"/>
    <x v="4"/>
    <x v="0"/>
    <x v="2"/>
    <n v="15.09"/>
    <s v="Libre"/>
    <x v="5"/>
    <s v="Plato_17  Plato_1  Plato_5  Plato_8 "/>
    <s v="0 €"/>
    <x v="87"/>
    <d v="1899-12-30T02:01:00"/>
    <d v="1899-12-30T02:14:00"/>
    <s v="0"/>
    <x v="1"/>
  </r>
  <r>
    <x v="101"/>
    <n v="19"/>
    <x v="95"/>
    <n v="2"/>
    <d v="2023-04-01T13:33:00"/>
    <d v="2023-04-01T16:14:00"/>
    <x v="0"/>
    <x v="0"/>
    <x v="2"/>
    <n v="12.65"/>
    <s v="Reservada"/>
    <x v="5"/>
    <s v="Plato_16  Plato_9   "/>
    <n v="342"/>
    <x v="88"/>
    <d v="1899-12-30T02:41:00"/>
    <d v="1899-12-30T00:46:00"/>
    <d v="1899-12-30T01:55:00"/>
    <x v="0"/>
  </r>
  <r>
    <x v="102"/>
    <n v="13"/>
    <x v="96"/>
    <n v="3"/>
    <d v="2023-04-01T13:42:00"/>
    <d v="2023-04-01T17:10:00"/>
    <x v="4"/>
    <x v="0"/>
    <x v="0"/>
    <n v="26.75"/>
    <s v="Reservada"/>
    <x v="2"/>
    <s v="Plato_13  Plato_18  Plato_4  "/>
    <n v="219"/>
    <x v="47"/>
    <d v="1899-12-30T03:28:00"/>
    <d v="1899-12-30T01:39:00"/>
    <d v="1899-12-30T01:49:00"/>
    <x v="0"/>
  </r>
  <r>
    <x v="103"/>
    <n v="14"/>
    <x v="97"/>
    <n v="4"/>
    <d v="2023-04-01T13:28:00"/>
    <d v="2023-04-01T14:44:00"/>
    <x v="0"/>
    <x v="1"/>
    <x v="0"/>
    <n v="11.12"/>
    <s v="Reservada"/>
    <x v="7"/>
    <s v="Plato_14  Plato_17   "/>
    <n v="162"/>
    <x v="1"/>
    <d v="1899-12-30T01:16:00"/>
    <d v="1899-12-30T00:55:00"/>
    <d v="1899-12-30T00:21:00"/>
    <x v="0"/>
  </r>
  <r>
    <x v="104"/>
    <n v="14"/>
    <x v="98"/>
    <n v="6"/>
    <d v="2023-04-01T13:18:00"/>
    <d v="2023-04-01T16:00:00"/>
    <x v="0"/>
    <x v="0"/>
    <x v="2"/>
    <n v="15.64"/>
    <s v="Libre"/>
    <x v="2"/>
    <s v="Plato_3  Plato_6   "/>
    <n v="282"/>
    <x v="89"/>
    <d v="1899-12-30T02:42:00"/>
    <d v="1899-12-30T00:43:00"/>
    <d v="1899-12-30T01:59:00"/>
    <x v="0"/>
  </r>
  <r>
    <x v="105"/>
    <n v="15"/>
    <x v="99"/>
    <n v="3"/>
    <d v="2023-04-01T14:00:00"/>
    <d v="2023-04-01T17:08:00"/>
    <x v="4"/>
    <x v="1"/>
    <x v="1"/>
    <n v="22.72"/>
    <s v="Libre"/>
    <x v="7"/>
    <s v="Plato_18    "/>
    <n v="68"/>
    <x v="36"/>
    <d v="1899-12-30T03:08:00"/>
    <d v="1899-12-30T00:29:00"/>
    <d v="1899-12-30T02:39:00"/>
    <x v="0"/>
  </r>
  <r>
    <x v="106"/>
    <n v="11"/>
    <x v="100"/>
    <n v="5"/>
    <d v="2023-04-01T13:29:00"/>
    <d v="2023-04-01T14:58:00"/>
    <x v="2"/>
    <x v="0"/>
    <x v="0"/>
    <n v="48.77"/>
    <s v="Reservada"/>
    <x v="6"/>
    <s v="Plato_15  Plato_9  Plato_18  "/>
    <s v="0 €"/>
    <x v="90"/>
    <d v="1899-12-30T01:29:00"/>
    <d v="1899-12-30T02:21:00"/>
    <s v="0"/>
    <x v="1"/>
  </r>
  <r>
    <x v="107"/>
    <n v="3"/>
    <x v="101"/>
    <n v="3"/>
    <d v="2023-04-01T13:32:00"/>
    <d v="2023-04-01T15:37:00"/>
    <x v="4"/>
    <x v="1"/>
    <x v="0"/>
    <n v="23.26"/>
    <s v="Reservada"/>
    <x v="3"/>
    <s v="Plato_9  Plato_4  Plato_3  Plato_16 "/>
    <n v="475"/>
    <x v="91"/>
    <d v="1899-12-30T02:05:00"/>
    <d v="1899-12-30T01:55:00"/>
    <d v="1899-12-30T00:10:00"/>
    <x v="0"/>
  </r>
  <r>
    <x v="108"/>
    <n v="10"/>
    <x v="102"/>
    <n v="2"/>
    <d v="2023-04-01T13:25:00"/>
    <d v="2023-04-01T14:26:00"/>
    <x v="4"/>
    <x v="1"/>
    <x v="2"/>
    <n v="42.95"/>
    <s v="Libre"/>
    <x v="8"/>
    <s v="Plato_18  Plato_14  Plato_5  "/>
    <s v="0 €"/>
    <x v="19"/>
    <d v="1899-12-30T01:01:00"/>
    <d v="1899-12-30T01:58:00"/>
    <s v="0"/>
    <x v="1"/>
  </r>
  <r>
    <x v="109"/>
    <n v="5"/>
    <x v="103"/>
    <n v="1"/>
    <d v="2023-04-01T15:32:00"/>
    <d v="2023-04-01T18:37:00"/>
    <x v="1"/>
    <x v="0"/>
    <x v="2"/>
    <n v="47.91"/>
    <s v="Reservada"/>
    <x v="3"/>
    <s v="Plato_9  Plato_10  Plato_6  "/>
    <n v="492"/>
    <x v="86"/>
    <d v="1899-12-30T03:05:00"/>
    <d v="1899-12-30T02:01:00"/>
    <d v="1899-12-30T01:04:00"/>
    <x v="0"/>
  </r>
  <r>
    <x v="110"/>
    <n v="3"/>
    <x v="104"/>
    <n v="2"/>
    <d v="2023-04-01T13:48:00"/>
    <d v="2023-04-01T17:07:00"/>
    <x v="0"/>
    <x v="1"/>
    <x v="2"/>
    <n v="18.82"/>
    <s v="Reservada"/>
    <x v="8"/>
    <s v="Plato_15  Plato_5  Plato_7  Plato_9 "/>
    <n v="856"/>
    <x v="92"/>
    <d v="1899-12-30T03:19:00"/>
    <d v="1899-12-30T02:17:00"/>
    <d v="1899-12-30T01:02:00"/>
    <x v="0"/>
  </r>
  <r>
    <x v="111"/>
    <n v="6"/>
    <x v="105"/>
    <n v="2"/>
    <d v="2023-04-01T13:49:00"/>
    <d v="2023-04-01T16:01:00"/>
    <x v="2"/>
    <x v="2"/>
    <x v="1"/>
    <n v="35.36"/>
    <s v="Ocupada"/>
    <x v="4"/>
    <s v="Plato_3    "/>
    <n v="20"/>
    <x v="93"/>
    <d v="1899-12-30T02:27:00"/>
    <d v="1899-12-30T00:16:00"/>
    <d v="1899-12-30T02:11:00"/>
    <x v="0"/>
  </r>
  <r>
    <x v="112"/>
    <n v="4"/>
    <x v="106"/>
    <n v="2"/>
    <d v="2023-04-01T13:12:00"/>
    <d v="2023-04-01T16:21:00"/>
    <x v="0"/>
    <x v="0"/>
    <x v="2"/>
    <n v="29.74"/>
    <s v="Ocupada"/>
    <x v="2"/>
    <s v="Plato_18    "/>
    <n v="68"/>
    <x v="94"/>
    <d v="1899-12-30T03:24:00"/>
    <d v="1899-12-30T00:51:00"/>
    <d v="1899-12-30T02:33:00"/>
    <x v="0"/>
  </r>
  <r>
    <x v="113"/>
    <n v="7"/>
    <x v="107"/>
    <n v="6"/>
    <d v="2023-04-01T12:49:00"/>
    <d v="2023-04-01T15:30:00"/>
    <x v="1"/>
    <x v="0"/>
    <x v="2"/>
    <n v="38.81"/>
    <s v="Ocupada"/>
    <x v="9"/>
    <s v="Plato_2  Plato_9  Plato_4  Plato_5 "/>
    <n v="990"/>
    <x v="26"/>
    <d v="1899-12-30T02:56:00"/>
    <d v="1899-12-30T02:11:00"/>
    <d v="1899-12-30T00:45:00"/>
    <x v="0"/>
  </r>
  <r>
    <x v="114"/>
    <n v="12"/>
    <x v="94"/>
    <n v="6"/>
    <d v="2023-04-01T15:43:00"/>
    <d v="2023-04-01T18:26:00"/>
    <x v="1"/>
    <x v="2"/>
    <x v="0"/>
    <n v="46.46"/>
    <s v="Ocupada"/>
    <x v="7"/>
    <s v="Plato_6  Plato_2  Plato_15  "/>
    <n v="712"/>
    <x v="95"/>
    <d v="1899-12-30T02:58:00"/>
    <d v="1899-12-30T01:38:00"/>
    <d v="1899-12-30T01:20:00"/>
    <x v="0"/>
  </r>
  <r>
    <x v="115"/>
    <n v="8"/>
    <x v="108"/>
    <n v="5"/>
    <d v="2023-04-01T15:15:00"/>
    <d v="2023-04-01T18:33:00"/>
    <x v="1"/>
    <x v="0"/>
    <x v="2"/>
    <n v="47.69"/>
    <s v="Ocupada"/>
    <x v="9"/>
    <s v="Plato_15  Plato_8  Plato_19  Plato_18 "/>
    <n v="1096"/>
    <x v="96"/>
    <d v="1899-12-30T03:33:00"/>
    <d v="1899-12-30T02:09:00"/>
    <d v="1899-12-30T01:24:00"/>
    <x v="0"/>
  </r>
  <r>
    <x v="116"/>
    <n v="8"/>
    <x v="109"/>
    <n v="4"/>
    <d v="2023-04-01T14:55:00"/>
    <d v="2023-04-01T17:45:00"/>
    <x v="0"/>
    <x v="1"/>
    <x v="2"/>
    <n v="11.65"/>
    <s v="Ocupada"/>
    <x v="9"/>
    <s v="Plato_8    "/>
    <n v="70"/>
    <x v="28"/>
    <d v="1899-12-30T03:05:00"/>
    <d v="1899-12-30T00:08:00"/>
    <d v="1899-12-30T02:57:00"/>
    <x v="0"/>
  </r>
  <r>
    <x v="117"/>
    <n v="13"/>
    <x v="110"/>
    <n v="1"/>
    <d v="2023-04-01T12:34:00"/>
    <d v="2023-04-01T13:45:00"/>
    <x v="3"/>
    <x v="2"/>
    <x v="0"/>
    <n v="49.32"/>
    <s v="Libre"/>
    <x v="6"/>
    <s v="Plato_4  Plato_14  Plato_6  Plato_15 "/>
    <s v="0 €"/>
    <x v="97"/>
    <d v="1899-12-30T01:11:00"/>
    <d v="1899-12-30T02:16:00"/>
    <s v="0"/>
    <x v="1"/>
  </r>
  <r>
    <x v="118"/>
    <n v="17"/>
    <x v="111"/>
    <n v="3"/>
    <d v="2023-04-02T15:24:00"/>
    <d v="2023-04-02T17:03:00"/>
    <x v="2"/>
    <x v="1"/>
    <x v="2"/>
    <n v="11.5"/>
    <s v="Reservada"/>
    <x v="4"/>
    <s v="Plato_10  Plato_19  Plato_4  "/>
    <n v="400"/>
    <x v="98"/>
    <d v="1899-12-30T01:39:00"/>
    <d v="1899-12-30T00:54:00"/>
    <d v="1899-12-30T00:45:00"/>
    <x v="0"/>
  </r>
  <r>
    <x v="119"/>
    <n v="4"/>
    <x v="112"/>
    <n v="2"/>
    <d v="2023-04-02T12:38:00"/>
    <d v="2023-04-02T13:42:00"/>
    <x v="1"/>
    <x v="0"/>
    <x v="1"/>
    <n v="12.51"/>
    <s v="Reservada"/>
    <x v="7"/>
    <s v="Plato_17  Plato_10   "/>
    <s v="0 €"/>
    <x v="99"/>
    <d v="1899-12-30T01:04:00"/>
    <d v="1899-12-30T01:37:00"/>
    <s v="0"/>
    <x v="1"/>
  </r>
  <r>
    <x v="120"/>
    <n v="5"/>
    <x v="113"/>
    <n v="4"/>
    <d v="2023-04-02T15:45:00"/>
    <d v="2023-04-02T18:13:00"/>
    <x v="4"/>
    <x v="0"/>
    <x v="2"/>
    <n v="12.3"/>
    <s v="Reservada"/>
    <x v="3"/>
    <s v="Plato_10    "/>
    <n v="52"/>
    <x v="100"/>
    <d v="1899-12-30T02:28:00"/>
    <d v="1899-12-30T00:38:00"/>
    <d v="1899-12-30T01:50:00"/>
    <x v="0"/>
  </r>
  <r>
    <x v="121"/>
    <n v="6"/>
    <x v="114"/>
    <n v="6"/>
    <d v="2023-04-02T13:23:00"/>
    <d v="2023-04-02T14:48:00"/>
    <x v="1"/>
    <x v="0"/>
    <x v="0"/>
    <n v="20.38"/>
    <s v="Ocupada"/>
    <x v="1"/>
    <s v="Plato_8    "/>
    <n v="105"/>
    <x v="101"/>
    <d v="1899-12-30T01:40:00"/>
    <d v="1899-12-30T00:32:00"/>
    <d v="1899-12-30T01:08:00"/>
    <x v="0"/>
  </r>
  <r>
    <x v="122"/>
    <n v="16"/>
    <x v="115"/>
    <n v="6"/>
    <d v="2023-04-02T15:09:00"/>
    <d v="2023-04-02T16:10:00"/>
    <x v="4"/>
    <x v="0"/>
    <x v="0"/>
    <n v="46.88"/>
    <s v="Reservada"/>
    <x v="10"/>
    <s v="Plato_7    "/>
    <n v="24"/>
    <x v="102"/>
    <d v="1899-12-30T01:01:00"/>
    <d v="1899-12-30T00:33:00"/>
    <d v="1899-12-30T00:28:00"/>
    <x v="0"/>
  </r>
  <r>
    <x v="123"/>
    <n v="16"/>
    <x v="116"/>
    <n v="5"/>
    <d v="2023-04-02T15:39:00"/>
    <d v="2023-04-02T17:22:00"/>
    <x v="0"/>
    <x v="0"/>
    <x v="0"/>
    <n v="10.85"/>
    <s v="Libre"/>
    <x v="0"/>
    <s v="Plato_3  Plato_1  Plato_11  Plato_9 "/>
    <s v="0 €"/>
    <x v="103"/>
    <d v="1899-12-30T01:43:00"/>
    <d v="1899-12-30T02:18:00"/>
    <s v="0"/>
    <x v="1"/>
  </r>
  <r>
    <x v="124"/>
    <n v="14"/>
    <x v="117"/>
    <n v="2"/>
    <d v="2023-04-02T14:56:00"/>
    <d v="2023-04-02T18:13:00"/>
    <x v="0"/>
    <x v="0"/>
    <x v="2"/>
    <n v="24.66"/>
    <s v="Libre"/>
    <x v="6"/>
    <s v="Plato_16  Plato_18  Plato_3  "/>
    <n v="574"/>
    <x v="104"/>
    <d v="1899-12-30T03:17:00"/>
    <d v="1899-12-30T01:24:00"/>
    <d v="1899-12-30T01:53:00"/>
    <x v="0"/>
  </r>
  <r>
    <x v="125"/>
    <n v="18"/>
    <x v="118"/>
    <n v="3"/>
    <d v="2023-04-02T14:45:00"/>
    <d v="2023-04-02T17:12:00"/>
    <x v="1"/>
    <x v="0"/>
    <x v="2"/>
    <n v="41.82"/>
    <s v="Libre"/>
    <x v="4"/>
    <s v="Plato_16  Plato_8  Plato_7  Plato_2 "/>
    <n v="702"/>
    <x v="105"/>
    <d v="1899-12-30T02:27:00"/>
    <d v="1899-12-30T02:19:00"/>
    <d v="1899-12-30T00:08:00"/>
    <x v="0"/>
  </r>
  <r>
    <x v="126"/>
    <n v="6"/>
    <x v="119"/>
    <n v="4"/>
    <d v="2023-04-02T12:42:00"/>
    <d v="2023-04-02T14:28:00"/>
    <x v="4"/>
    <x v="0"/>
    <x v="2"/>
    <n v="32.82"/>
    <s v="Libre"/>
    <x v="10"/>
    <s v="Plato_19    "/>
    <n v="72"/>
    <x v="106"/>
    <d v="1899-12-30T01:46:00"/>
    <d v="1899-12-30T00:30:00"/>
    <d v="1899-12-30T01:16:00"/>
    <x v="0"/>
  </r>
  <r>
    <x v="127"/>
    <n v="2"/>
    <x v="120"/>
    <n v="5"/>
    <d v="2023-04-02T13:31:00"/>
    <d v="2023-04-02T15:28:00"/>
    <x v="2"/>
    <x v="0"/>
    <x v="1"/>
    <n v="49.36"/>
    <s v="Ocupada"/>
    <x v="7"/>
    <s v="Plato_1  Plato_4  Plato_7  Plato_17 "/>
    <s v="0 €"/>
    <x v="107"/>
    <d v="1899-12-30T02:12:00"/>
    <d v="1899-12-30T02:52:00"/>
    <s v="0"/>
    <x v="1"/>
  </r>
  <r>
    <x v="128"/>
    <n v="16"/>
    <x v="121"/>
    <n v="5"/>
    <d v="2023-04-02T12:41:00"/>
    <d v="2023-04-02T14:41:00"/>
    <x v="2"/>
    <x v="0"/>
    <x v="2"/>
    <n v="49.3"/>
    <s v="Reservada"/>
    <x v="4"/>
    <s v="Plato_12  Plato_3  Plato_9  "/>
    <n v="340"/>
    <x v="108"/>
    <d v="1899-12-30T02:00:00"/>
    <d v="1899-12-30T01:20:00"/>
    <d v="1899-12-30T00:40:00"/>
    <x v="0"/>
  </r>
  <r>
    <x v="129"/>
    <n v="10"/>
    <x v="122"/>
    <n v="4"/>
    <d v="2023-04-02T12:26:00"/>
    <d v="2023-04-02T13:32:00"/>
    <x v="2"/>
    <x v="0"/>
    <x v="2"/>
    <n v="38.130000000000003"/>
    <s v="Libre"/>
    <x v="1"/>
    <s v="Plato_8    "/>
    <n v="35"/>
    <x v="109"/>
    <d v="1899-12-30T01:06:00"/>
    <d v="1899-12-30T00:25:00"/>
    <d v="1899-12-30T00:41:00"/>
    <x v="0"/>
  </r>
  <r>
    <x v="130"/>
    <n v="7"/>
    <x v="14"/>
    <n v="5"/>
    <d v="2023-04-02T12:43:00"/>
    <d v="2023-04-02T16:18:00"/>
    <x v="4"/>
    <x v="0"/>
    <x v="2"/>
    <n v="42.41"/>
    <s v="Ocupada"/>
    <x v="8"/>
    <s v="Plato_20  Plato_4  Plato_13  "/>
    <n v="553"/>
    <x v="110"/>
    <d v="1899-12-30T03:50:00"/>
    <d v="1899-12-30T02:00:00"/>
    <d v="1899-12-30T01:50:00"/>
    <x v="0"/>
  </r>
  <r>
    <x v="131"/>
    <n v="9"/>
    <x v="123"/>
    <n v="2"/>
    <d v="2023-04-02T13:26:00"/>
    <d v="2023-04-02T14:43:00"/>
    <x v="0"/>
    <x v="2"/>
    <x v="0"/>
    <n v="30.96"/>
    <s v="Reservada"/>
    <x v="6"/>
    <s v="Plato_14  Plato_19  Plato_13  Plato_8 "/>
    <s v="0 €"/>
    <x v="111"/>
    <d v="1899-12-30T01:17:00"/>
    <d v="1899-12-30T01:42:00"/>
    <s v="0"/>
    <x v="1"/>
  </r>
  <r>
    <x v="132"/>
    <n v="20"/>
    <x v="124"/>
    <n v="6"/>
    <d v="2023-04-02T12:54:00"/>
    <d v="2023-04-02T15:52:00"/>
    <x v="2"/>
    <x v="0"/>
    <x v="2"/>
    <n v="39.74"/>
    <s v="Ocupada"/>
    <x v="9"/>
    <s v="Plato_15  Plato_18  Plato_17  Plato_4 "/>
    <n v="805"/>
    <x v="112"/>
    <d v="1899-12-30T03:13:00"/>
    <d v="1899-12-30T01:47:00"/>
    <d v="1899-12-30T01:26:00"/>
    <x v="0"/>
  </r>
  <r>
    <x v="133"/>
    <n v="3"/>
    <x v="125"/>
    <n v="6"/>
    <d v="2023-04-02T12:07:00"/>
    <d v="2023-04-02T15:52:00"/>
    <x v="1"/>
    <x v="2"/>
    <x v="2"/>
    <n v="30.1"/>
    <s v="Libre"/>
    <x v="7"/>
    <s v="Plato_7  Plato_15   "/>
    <n v="224"/>
    <x v="113"/>
    <d v="1899-12-30T03:45:00"/>
    <d v="1899-12-30T00:48:00"/>
    <d v="1899-12-30T02:57:00"/>
    <x v="0"/>
  </r>
  <r>
    <x v="134"/>
    <n v="11"/>
    <x v="126"/>
    <n v="1"/>
    <d v="2023-04-02T13:00:00"/>
    <d v="2023-04-02T15:01:00"/>
    <x v="3"/>
    <x v="2"/>
    <x v="2"/>
    <n v="34.700000000000003"/>
    <s v="Ocupada"/>
    <x v="2"/>
    <s v="Plato_17  Plato_20  Plato_9  "/>
    <n v="800"/>
    <x v="114"/>
    <d v="1899-12-30T02:16:00"/>
    <d v="1899-12-30T01:28:00"/>
    <d v="1899-12-30T00:48:00"/>
    <x v="0"/>
  </r>
  <r>
    <x v="135"/>
    <n v="6"/>
    <x v="127"/>
    <n v="1"/>
    <d v="2023-04-02T13:50:00"/>
    <d v="2023-04-02T17:01:00"/>
    <x v="1"/>
    <x v="0"/>
    <x v="2"/>
    <n v="30.25"/>
    <s v="Ocupada"/>
    <x v="6"/>
    <s v="Plato_20    "/>
    <n v="80"/>
    <x v="115"/>
    <d v="1899-12-30T03:26:00"/>
    <d v="1899-12-30T00:13:00"/>
    <d v="1899-12-30T03:13:00"/>
    <x v="0"/>
  </r>
  <r>
    <x v="136"/>
    <n v="13"/>
    <x v="128"/>
    <n v="3"/>
    <d v="2023-04-02T13:21:00"/>
    <d v="2023-04-02T16:11:00"/>
    <x v="4"/>
    <x v="1"/>
    <x v="2"/>
    <n v="12.4"/>
    <s v="Ocupada"/>
    <x v="1"/>
    <s v="Plato_13    "/>
    <n v="63"/>
    <x v="116"/>
    <d v="1899-12-30T03:05:00"/>
    <d v="1899-12-30T00:41:00"/>
    <d v="1899-12-30T02:24:00"/>
    <x v="0"/>
  </r>
  <r>
    <x v="137"/>
    <n v="6"/>
    <x v="129"/>
    <n v="2"/>
    <d v="2023-04-02T15:48:00"/>
    <d v="2023-04-02T17:09:00"/>
    <x v="2"/>
    <x v="1"/>
    <x v="0"/>
    <n v="32.79"/>
    <s v="Ocupada"/>
    <x v="5"/>
    <s v="Plato_17  Plato_12  Plato_10  Plato_2 "/>
    <s v="0 €"/>
    <x v="117"/>
    <d v="1899-12-30T01:36:00"/>
    <d v="1899-12-30T01:37:00"/>
    <s v="0"/>
    <x v="1"/>
  </r>
  <r>
    <x v="138"/>
    <n v="16"/>
    <x v="130"/>
    <n v="3"/>
    <d v="2023-04-02T12:40:00"/>
    <d v="2023-04-02T16:39:00"/>
    <x v="2"/>
    <x v="0"/>
    <x v="2"/>
    <n v="47.2"/>
    <s v="Libre"/>
    <x v="9"/>
    <s v="Plato_8    "/>
    <n v="35"/>
    <x v="118"/>
    <d v="1899-12-30T03:59:00"/>
    <d v="1899-12-30T00:26:00"/>
    <d v="1899-12-30T03:33:00"/>
    <x v="0"/>
  </r>
  <r>
    <x v="139"/>
    <n v="11"/>
    <x v="131"/>
    <n v="4"/>
    <d v="2023-04-02T15:49:00"/>
    <d v="2023-04-02T18:29:00"/>
    <x v="2"/>
    <x v="0"/>
    <x v="1"/>
    <n v="32.130000000000003"/>
    <s v="Libre"/>
    <x v="3"/>
    <s v="Plato_1  Plato_8  Plato_4  "/>
    <n v="546"/>
    <x v="119"/>
    <d v="1899-12-30T02:40:00"/>
    <d v="1899-12-30T01:58:00"/>
    <d v="1899-12-30T00:42:00"/>
    <x v="0"/>
  </r>
  <r>
    <x v="140"/>
    <n v="4"/>
    <x v="132"/>
    <n v="4"/>
    <d v="2023-04-02T13:58:00"/>
    <d v="2023-04-02T17:45:00"/>
    <x v="0"/>
    <x v="1"/>
    <x v="2"/>
    <n v="41.56"/>
    <s v="Reservada"/>
    <x v="8"/>
    <s v="Plato_13    "/>
    <n v="21"/>
    <x v="120"/>
    <d v="1899-12-30T03:47:00"/>
    <d v="1899-12-30T00:28:00"/>
    <d v="1899-12-30T03:19:00"/>
    <x v="0"/>
  </r>
  <r>
    <x v="141"/>
    <n v="14"/>
    <x v="133"/>
    <n v="3"/>
    <d v="2023-04-02T14:05:00"/>
    <d v="2023-04-02T16:05:00"/>
    <x v="4"/>
    <x v="0"/>
    <x v="2"/>
    <n v="16.29"/>
    <s v="Ocupada"/>
    <x v="10"/>
    <s v="Plato_7  Plato_14  Plato_20  "/>
    <n v="609"/>
    <x v="121"/>
    <d v="1899-12-30T02:15:00"/>
    <d v="1899-12-30T01:10:00"/>
    <d v="1899-12-30T01:05:00"/>
    <x v="0"/>
  </r>
  <r>
    <x v="142"/>
    <n v="9"/>
    <x v="134"/>
    <n v="4"/>
    <d v="2023-04-02T12:32:00"/>
    <d v="2023-04-02T16:30:00"/>
    <x v="4"/>
    <x v="0"/>
    <x v="1"/>
    <n v="48.26"/>
    <s v="Libre"/>
    <x v="4"/>
    <s v="Plato_1    "/>
    <n v="50"/>
    <x v="122"/>
    <d v="1899-12-30T03:58:00"/>
    <d v="1899-12-30T00:16:00"/>
    <d v="1899-12-30T03:42:00"/>
    <x v="0"/>
  </r>
  <r>
    <x v="143"/>
    <n v="18"/>
    <x v="135"/>
    <n v="1"/>
    <d v="2023-04-02T14:58:00"/>
    <d v="2023-04-02T17:32:00"/>
    <x v="4"/>
    <x v="2"/>
    <x v="2"/>
    <n v="11.22"/>
    <s v="Ocupada"/>
    <x v="4"/>
    <s v="Plato_19  Plato_12  Plato_9  Plato_18 "/>
    <n v="826"/>
    <x v="123"/>
    <d v="1899-12-30T02:49:00"/>
    <d v="1899-12-30T02:30:00"/>
    <d v="1899-12-30T00:19:00"/>
    <x v="0"/>
  </r>
  <r>
    <x v="144"/>
    <n v="2"/>
    <x v="136"/>
    <n v="5"/>
    <d v="2023-04-02T12:37:00"/>
    <d v="2023-04-02T13:42:00"/>
    <x v="2"/>
    <x v="2"/>
    <x v="2"/>
    <n v="11.32"/>
    <s v="Ocupada"/>
    <x v="5"/>
    <s v="Plato_5  Plato_2   "/>
    <s v="0 €"/>
    <x v="124"/>
    <d v="1899-12-30T01:20:00"/>
    <d v="1899-12-30T01:46:00"/>
    <s v="0"/>
    <x v="1"/>
  </r>
  <r>
    <x v="145"/>
    <n v="8"/>
    <x v="137"/>
    <n v="6"/>
    <d v="2023-04-02T13:40:00"/>
    <d v="2023-04-02T14:54:00"/>
    <x v="0"/>
    <x v="0"/>
    <x v="2"/>
    <n v="38.4"/>
    <s v="Reservada"/>
    <x v="3"/>
    <s v="Plato_17    "/>
    <n v="62"/>
    <x v="125"/>
    <d v="1899-12-30T01:14:00"/>
    <d v="1899-12-30T00:47:00"/>
    <d v="1899-12-30T00:27:00"/>
    <x v="0"/>
  </r>
  <r>
    <x v="146"/>
    <n v="5"/>
    <x v="138"/>
    <n v="4"/>
    <d v="2023-04-02T15:18:00"/>
    <d v="2023-04-02T16:58:00"/>
    <x v="0"/>
    <x v="1"/>
    <x v="2"/>
    <n v="27.14"/>
    <s v="Reservada"/>
    <x v="1"/>
    <s v="Plato_20  Plato_5   "/>
    <n v="186"/>
    <x v="126"/>
    <d v="1899-12-30T01:40:00"/>
    <d v="1899-12-30T00:33:00"/>
    <d v="1899-12-30T01:07:00"/>
    <x v="0"/>
  </r>
  <r>
    <x v="147"/>
    <n v="10"/>
    <x v="139"/>
    <n v="6"/>
    <d v="2023-04-02T15:52:00"/>
    <d v="2023-04-02T17:59:00"/>
    <x v="0"/>
    <x v="0"/>
    <x v="0"/>
    <n v="46.26"/>
    <s v="Ocupada"/>
    <x v="1"/>
    <s v="Plato_9  Plato_18  Plato_3  Plato_10 "/>
    <s v="0 €"/>
    <x v="127"/>
    <d v="1899-12-30T02:22:00"/>
    <d v="1899-12-30T02:39:00"/>
    <s v="0"/>
    <x v="1"/>
  </r>
  <r>
    <x v="148"/>
    <n v="18"/>
    <x v="140"/>
    <n v="4"/>
    <d v="2023-04-02T13:35:00"/>
    <d v="2023-04-02T16:50:00"/>
    <x v="3"/>
    <x v="1"/>
    <x v="2"/>
    <n v="15.92"/>
    <s v="Ocupada"/>
    <x v="2"/>
    <s v="Plato_18  Plato_2  Plato_4  Plato_9 "/>
    <n v="888"/>
    <x v="128"/>
    <d v="1899-12-30T03:30:00"/>
    <d v="1899-12-30T02:19:00"/>
    <d v="1899-12-30T01:11:00"/>
    <x v="0"/>
  </r>
  <r>
    <x v="149"/>
    <n v="18"/>
    <x v="141"/>
    <n v="6"/>
    <d v="2023-04-02T12:37:00"/>
    <d v="2023-04-02T15:10:00"/>
    <x v="1"/>
    <x v="0"/>
    <x v="0"/>
    <n v="48.43"/>
    <s v="Libre"/>
    <x v="10"/>
    <s v="Plato_5  Plato_11  Plato_3  "/>
    <n v="450"/>
    <x v="124"/>
    <d v="1899-12-30T02:33:00"/>
    <d v="1899-12-30T01:46:00"/>
    <d v="1899-12-30T00:47:00"/>
    <x v="0"/>
  </r>
  <r>
    <x v="150"/>
    <n v="6"/>
    <x v="142"/>
    <n v="2"/>
    <d v="2023-04-02T15:15:00"/>
    <d v="2023-04-02T18:53:00"/>
    <x v="4"/>
    <x v="2"/>
    <x v="2"/>
    <n v="41.51"/>
    <s v="Ocupada"/>
    <x v="8"/>
    <s v="Plato_14  Plato_13   "/>
    <n v="264"/>
    <x v="129"/>
    <d v="1899-12-30T03:53:00"/>
    <d v="1899-12-30T00:19:00"/>
    <d v="1899-12-30T03:34:00"/>
    <x v="0"/>
  </r>
  <r>
    <x v="151"/>
    <n v="5"/>
    <x v="143"/>
    <n v="6"/>
    <d v="2023-04-02T13:14:00"/>
    <d v="2023-04-02T14:52:00"/>
    <x v="4"/>
    <x v="0"/>
    <x v="0"/>
    <n v="25.57"/>
    <s v="Reservada"/>
    <x v="8"/>
    <s v="Plato_16    "/>
    <n v="56"/>
    <x v="130"/>
    <d v="1899-12-30T01:38:00"/>
    <d v="1899-12-30T00:12:00"/>
    <d v="1899-12-30T01:26:00"/>
    <x v="0"/>
  </r>
  <r>
    <x v="152"/>
    <n v="10"/>
    <x v="40"/>
    <n v="1"/>
    <d v="2023-04-02T15:06:00"/>
    <d v="2023-04-02T17:26:00"/>
    <x v="2"/>
    <x v="1"/>
    <x v="0"/>
    <n v="42.84"/>
    <s v="Ocupada"/>
    <x v="3"/>
    <s v="Plato_11  Plato_7  Plato_20  "/>
    <n v="582"/>
    <x v="131"/>
    <d v="1899-12-30T02:35:00"/>
    <d v="1899-12-30T01:29:00"/>
    <d v="1899-12-30T01:06:00"/>
    <x v="0"/>
  </r>
  <r>
    <x v="153"/>
    <n v="11"/>
    <x v="144"/>
    <n v="6"/>
    <d v="2023-04-02T14:09:00"/>
    <d v="2023-04-02T15:36:00"/>
    <x v="1"/>
    <x v="1"/>
    <x v="2"/>
    <n v="17.2"/>
    <s v="Libre"/>
    <x v="8"/>
    <s v="Plato_19  Plato_4   "/>
    <n v="270"/>
    <x v="132"/>
    <d v="1899-12-30T01:27:00"/>
    <d v="1899-12-30T01:22:00"/>
    <d v="1899-12-30T00:05:00"/>
    <x v="0"/>
  </r>
  <r>
    <x v="154"/>
    <n v="7"/>
    <x v="145"/>
    <n v="2"/>
    <d v="2023-04-02T13:53:00"/>
    <d v="2023-04-02T16:44:00"/>
    <x v="3"/>
    <x v="0"/>
    <x v="2"/>
    <n v="25.72"/>
    <s v="Reservada"/>
    <x v="5"/>
    <s v="Plato_6  Plato_17  Plato_3  "/>
    <n v="390"/>
    <x v="133"/>
    <d v="1899-12-30T02:51:00"/>
    <d v="1899-12-30T01:40:00"/>
    <d v="1899-12-30T01:11:00"/>
    <x v="0"/>
  </r>
  <r>
    <x v="155"/>
    <n v="6"/>
    <x v="146"/>
    <n v="4"/>
    <d v="2023-04-02T12:40:00"/>
    <d v="2023-04-02T16:17:00"/>
    <x v="0"/>
    <x v="2"/>
    <x v="2"/>
    <n v="19.03"/>
    <s v="Libre"/>
    <x v="0"/>
    <s v="Plato_16    "/>
    <n v="56"/>
    <x v="118"/>
    <d v="1899-12-30T03:37:00"/>
    <d v="1899-12-30T00:06:00"/>
    <d v="1899-12-30T03:31:00"/>
    <x v="0"/>
  </r>
  <r>
    <x v="156"/>
    <n v="13"/>
    <x v="147"/>
    <n v="5"/>
    <d v="2023-04-02T15:22:00"/>
    <d v="2023-04-02T18:15:00"/>
    <x v="0"/>
    <x v="1"/>
    <x v="2"/>
    <n v="28.48"/>
    <s v="Ocupada"/>
    <x v="4"/>
    <s v="Plato_1  Plato_16  Plato_2  Plato_19 "/>
    <n v="1071"/>
    <x v="134"/>
    <d v="1899-12-30T03:08:00"/>
    <d v="1899-12-30T02:30:00"/>
    <d v="1899-12-30T00:38:00"/>
    <x v="0"/>
  </r>
  <r>
    <x v="157"/>
    <n v="5"/>
    <x v="148"/>
    <n v="5"/>
    <d v="2023-04-02T14:45:00"/>
    <d v="2023-04-02T15:59:00"/>
    <x v="0"/>
    <x v="0"/>
    <x v="2"/>
    <n v="48.75"/>
    <s v="Libre"/>
    <x v="9"/>
    <s v="Plato_12  Plato_10  Plato_19  Plato_8 "/>
    <s v="0 €"/>
    <x v="105"/>
    <d v="1899-12-30T01:14:00"/>
    <d v="1899-12-30T02:15:00"/>
    <s v="0"/>
    <x v="1"/>
  </r>
  <r>
    <x v="158"/>
    <n v="16"/>
    <x v="149"/>
    <n v="1"/>
    <d v="2023-04-02T12:10:00"/>
    <d v="2023-04-02T13:15:00"/>
    <x v="0"/>
    <x v="1"/>
    <x v="2"/>
    <n v="47.81"/>
    <s v="Ocupada"/>
    <x v="2"/>
    <s v="Plato_9  Plato_17  Plato_4  Plato_11 "/>
    <n v="999"/>
    <x v="135"/>
    <d v="1899-12-30T01:20:00"/>
    <d v="1899-12-30T01:14:00"/>
    <d v="1899-12-30T00:06:00"/>
    <x v="0"/>
  </r>
  <r>
    <x v="159"/>
    <n v="19"/>
    <x v="150"/>
    <n v="6"/>
    <d v="2023-04-02T13:06:00"/>
    <d v="2023-04-02T16:33:00"/>
    <x v="2"/>
    <x v="0"/>
    <x v="2"/>
    <n v="26.02"/>
    <s v="Reservada"/>
    <x v="1"/>
    <s v="Plato_19  Plato_7   "/>
    <n v="300"/>
    <x v="136"/>
    <d v="1899-12-30T03:27:00"/>
    <d v="1899-12-30T01:07:00"/>
    <d v="1899-12-30T02:20:00"/>
    <x v="0"/>
  </r>
  <r>
    <x v="160"/>
    <n v="13"/>
    <x v="151"/>
    <n v="6"/>
    <d v="2023-04-02T12:45:00"/>
    <d v="2023-04-02T16:23:00"/>
    <x v="2"/>
    <x v="0"/>
    <x v="2"/>
    <n v="18.86"/>
    <s v="Reservada"/>
    <x v="3"/>
    <s v="Plato_16    "/>
    <n v="84"/>
    <x v="137"/>
    <d v="1899-12-30T03:38:00"/>
    <d v="1899-12-30T00:57:00"/>
    <d v="1899-12-30T02:41:00"/>
    <x v="0"/>
  </r>
  <r>
    <x v="161"/>
    <n v="14"/>
    <x v="152"/>
    <n v="4"/>
    <d v="2023-04-02T12:57:00"/>
    <d v="2023-04-02T14:34:00"/>
    <x v="1"/>
    <x v="0"/>
    <x v="2"/>
    <n v="17.55"/>
    <s v="Reservada"/>
    <x v="3"/>
    <s v="Plato_7    "/>
    <n v="72"/>
    <x v="138"/>
    <d v="1899-12-30T01:37:00"/>
    <d v="1899-12-30T00:25:00"/>
    <d v="1899-12-30T01:12:00"/>
    <x v="0"/>
  </r>
  <r>
    <x v="162"/>
    <n v="6"/>
    <x v="153"/>
    <n v="1"/>
    <d v="2023-04-02T13:35:00"/>
    <d v="2023-04-02T16:09:00"/>
    <x v="3"/>
    <x v="0"/>
    <x v="2"/>
    <n v="14.94"/>
    <s v="Ocupada"/>
    <x v="9"/>
    <s v="Plato_17  Plato_2  Plato_11  Plato_5 "/>
    <n v="1044"/>
    <x v="128"/>
    <d v="1899-12-30T02:49:00"/>
    <d v="1899-12-30T01:11:00"/>
    <d v="1899-12-30T01:38:00"/>
    <x v="0"/>
  </r>
  <r>
    <x v="163"/>
    <n v="8"/>
    <x v="154"/>
    <n v="2"/>
    <d v="2023-04-02T14:34:00"/>
    <d v="2023-04-02T18:02:00"/>
    <x v="4"/>
    <x v="2"/>
    <x v="2"/>
    <n v="47.53"/>
    <s v="Reservada"/>
    <x v="1"/>
    <s v="Plato_5  Plato_19  Plato_15  Plato_7 "/>
    <n v="684"/>
    <x v="139"/>
    <d v="1899-12-30T03:28:00"/>
    <d v="1899-12-30T01:45:00"/>
    <d v="1899-12-30T01:43:00"/>
    <x v="0"/>
  </r>
  <r>
    <x v="164"/>
    <n v="10"/>
    <x v="155"/>
    <n v="3"/>
    <d v="2023-04-02T14:21:00"/>
    <d v="2023-04-02T17:12:00"/>
    <x v="0"/>
    <x v="2"/>
    <x v="2"/>
    <n v="41.9"/>
    <s v="Ocupada"/>
    <x v="4"/>
    <s v="Plato_7  Plato_13   "/>
    <n v="180"/>
    <x v="140"/>
    <d v="1899-12-30T03:06:00"/>
    <d v="1899-12-30T00:56:00"/>
    <d v="1899-12-30T02:10:00"/>
    <x v="0"/>
  </r>
  <r>
    <x v="165"/>
    <n v="12"/>
    <x v="156"/>
    <n v="1"/>
    <d v="2023-04-02T13:18:00"/>
    <d v="2023-04-02T14:44:00"/>
    <x v="4"/>
    <x v="0"/>
    <x v="1"/>
    <n v="43.95"/>
    <s v="Ocupada"/>
    <x v="4"/>
    <s v="Plato_14    "/>
    <n v="46"/>
    <x v="141"/>
    <d v="1899-12-30T01:41:00"/>
    <d v="1899-12-30T00:22:00"/>
    <d v="1899-12-30T01:19:00"/>
    <x v="0"/>
  </r>
  <r>
    <x v="166"/>
    <n v="5"/>
    <x v="157"/>
    <n v="6"/>
    <d v="2023-04-02T13:19:00"/>
    <d v="2023-04-02T14:46:00"/>
    <x v="2"/>
    <x v="0"/>
    <x v="0"/>
    <n v="42.74"/>
    <s v="Reservada"/>
    <x v="10"/>
    <s v="Plato_12  Plato_18  Plato_17  "/>
    <n v="420"/>
    <x v="142"/>
    <d v="1899-12-30T01:27:00"/>
    <d v="1899-12-30T01:16:00"/>
    <d v="1899-12-30T00:11:00"/>
    <x v="0"/>
  </r>
  <r>
    <x v="167"/>
    <n v="17"/>
    <x v="158"/>
    <n v="4"/>
    <d v="2023-04-02T14:05:00"/>
    <d v="2023-04-02T15:23:00"/>
    <x v="1"/>
    <x v="0"/>
    <x v="2"/>
    <n v="17.09"/>
    <s v="Reservada"/>
    <x v="5"/>
    <s v="Plato_5    "/>
    <n v="44"/>
    <x v="121"/>
    <d v="1899-12-30T01:18:00"/>
    <d v="1899-12-30T00:07:00"/>
    <d v="1899-12-30T01:11:00"/>
    <x v="0"/>
  </r>
  <r>
    <x v="168"/>
    <n v="19"/>
    <x v="159"/>
    <n v="1"/>
    <d v="2023-04-02T13:56:00"/>
    <d v="2023-04-02T17:14:00"/>
    <x v="0"/>
    <x v="0"/>
    <x v="0"/>
    <n v="16.62"/>
    <s v="Libre"/>
    <x v="3"/>
    <s v="Plato_13  Plato_18  Plato_5  "/>
    <n v="462"/>
    <x v="143"/>
    <d v="1899-12-30T03:18:00"/>
    <d v="1899-12-30T01:50:00"/>
    <d v="1899-12-30T01:28:00"/>
    <x v="0"/>
  </r>
  <r>
    <x v="169"/>
    <n v="12"/>
    <x v="160"/>
    <n v="2"/>
    <d v="2023-04-02T14:37:00"/>
    <d v="2023-04-02T17:26:00"/>
    <x v="2"/>
    <x v="2"/>
    <x v="2"/>
    <n v="25.98"/>
    <s v="Libre"/>
    <x v="1"/>
    <s v="Plato_3  Plato_9  Plato_19  Plato_2 "/>
    <n v="1035"/>
    <x v="144"/>
    <d v="1899-12-30T02:49:00"/>
    <d v="1899-12-30T01:13:00"/>
    <d v="1899-12-30T01:36:00"/>
    <x v="0"/>
  </r>
  <r>
    <x v="170"/>
    <n v="16"/>
    <x v="161"/>
    <n v="6"/>
    <d v="2023-04-02T13:53:00"/>
    <d v="2023-04-02T15:04:00"/>
    <x v="2"/>
    <x v="2"/>
    <x v="2"/>
    <n v="46.56"/>
    <s v="Libre"/>
    <x v="2"/>
    <s v="Plato_10  Plato_9   "/>
    <n v="275"/>
    <x v="133"/>
    <d v="1899-12-30T01:11:00"/>
    <d v="1899-12-30T00:51:00"/>
    <d v="1899-12-30T00:20:00"/>
    <x v="0"/>
  </r>
  <r>
    <x v="171"/>
    <n v="12"/>
    <x v="162"/>
    <n v="3"/>
    <d v="2023-04-02T14:49:00"/>
    <d v="2023-04-02T18:06:00"/>
    <x v="1"/>
    <x v="0"/>
    <x v="2"/>
    <n v="45.17"/>
    <s v="Ocupada"/>
    <x v="6"/>
    <s v="Plato_18    "/>
    <n v="68"/>
    <x v="145"/>
    <d v="1899-12-30T03:32:00"/>
    <d v="1899-12-30T00:27:00"/>
    <d v="1899-12-30T03:05:00"/>
    <x v="0"/>
  </r>
  <r>
    <x v="172"/>
    <n v="11"/>
    <x v="163"/>
    <n v="3"/>
    <d v="2023-04-02T12:18:00"/>
    <d v="2023-04-02T15:43:00"/>
    <x v="4"/>
    <x v="0"/>
    <x v="2"/>
    <n v="48.73"/>
    <s v="Ocupada"/>
    <x v="9"/>
    <s v="Plato_6  Plato_15   "/>
    <n v="354"/>
    <x v="146"/>
    <d v="1899-12-30T03:40:00"/>
    <d v="1899-12-30T01:07:00"/>
    <d v="1899-12-30T02:33:00"/>
    <x v="0"/>
  </r>
  <r>
    <x v="173"/>
    <n v="10"/>
    <x v="164"/>
    <n v="5"/>
    <d v="2023-04-02T12:09:00"/>
    <d v="2023-04-02T13:12:00"/>
    <x v="4"/>
    <x v="0"/>
    <x v="2"/>
    <n v="48.24"/>
    <s v="Reservada"/>
    <x v="5"/>
    <s v="Plato_2    "/>
    <n v="60"/>
    <x v="147"/>
    <d v="1899-12-30T01:03:00"/>
    <d v="1899-12-30T00:12:00"/>
    <d v="1899-12-30T00:51:00"/>
    <x v="0"/>
  </r>
  <r>
    <x v="174"/>
    <n v="14"/>
    <x v="81"/>
    <n v="3"/>
    <d v="2023-04-02T13:27:00"/>
    <d v="2023-04-02T15:04:00"/>
    <x v="0"/>
    <x v="0"/>
    <x v="2"/>
    <n v="27.94"/>
    <s v="Reservada"/>
    <x v="1"/>
    <s v="Plato_15  Plato_7   "/>
    <n v="280"/>
    <x v="148"/>
    <d v="1899-12-30T01:37:00"/>
    <d v="1899-12-30T00:47:00"/>
    <d v="1899-12-30T00:50:00"/>
    <x v="0"/>
  </r>
  <r>
    <x v="175"/>
    <n v="20"/>
    <x v="165"/>
    <n v="4"/>
    <d v="2023-04-02T14:27:00"/>
    <d v="2023-04-02T16:32:00"/>
    <x v="2"/>
    <x v="0"/>
    <x v="2"/>
    <n v="30.5"/>
    <s v="Ocupada"/>
    <x v="9"/>
    <s v="Plato_13    "/>
    <n v="63"/>
    <x v="149"/>
    <d v="1899-12-30T02:20:00"/>
    <d v="1899-12-30T00:48:00"/>
    <d v="1899-12-30T01:32:00"/>
    <x v="0"/>
  </r>
  <r>
    <x v="176"/>
    <n v="4"/>
    <x v="166"/>
    <n v="1"/>
    <d v="2023-04-02T12:14:00"/>
    <d v="2023-04-02T13:14:00"/>
    <x v="4"/>
    <x v="2"/>
    <x v="2"/>
    <n v="10.39"/>
    <s v="Ocupada"/>
    <x v="4"/>
    <s v="Plato_7  Plato_10  Plato_13  Plato_12 "/>
    <s v="0 €"/>
    <x v="150"/>
    <d v="1899-12-30T01:15:00"/>
    <d v="1899-12-30T02:22:00"/>
    <s v="0"/>
    <x v="1"/>
  </r>
  <r>
    <x v="177"/>
    <n v="11"/>
    <x v="167"/>
    <n v="6"/>
    <d v="2023-04-02T13:53:00"/>
    <d v="2023-04-02T17:18:00"/>
    <x v="0"/>
    <x v="2"/>
    <x v="2"/>
    <n v="31.6"/>
    <s v="Reservada"/>
    <x v="5"/>
    <s v="Plato_2  Plato_8  Plato_5  Plato_11 "/>
    <n v="840"/>
    <x v="133"/>
    <d v="1899-12-30T03:25:00"/>
    <d v="1899-12-30T02:26:00"/>
    <d v="1899-12-30T00:59:00"/>
    <x v="0"/>
  </r>
  <r>
    <x v="178"/>
    <n v="12"/>
    <x v="168"/>
    <n v="2"/>
    <d v="2023-04-02T12:44:00"/>
    <d v="2023-04-02T15:08:00"/>
    <x v="4"/>
    <x v="1"/>
    <x v="2"/>
    <n v="13.3"/>
    <s v="Reservada"/>
    <x v="1"/>
    <s v="Plato_17    "/>
    <n v="62"/>
    <x v="151"/>
    <d v="1899-12-30T02:24:00"/>
    <d v="1899-12-30T00:26:00"/>
    <d v="1899-12-30T01:58:00"/>
    <x v="0"/>
  </r>
  <r>
    <x v="179"/>
    <n v="10"/>
    <x v="169"/>
    <n v="1"/>
    <d v="2023-04-02T14:21:00"/>
    <d v="2023-04-02T17:09:00"/>
    <x v="2"/>
    <x v="2"/>
    <x v="2"/>
    <n v="46.61"/>
    <s v="Reservada"/>
    <x v="2"/>
    <s v="Plato_9  Plato_2  Plato_3  Plato_6 "/>
    <n v="636"/>
    <x v="140"/>
    <d v="1899-12-30T02:48:00"/>
    <d v="1899-12-30T02:41:00"/>
    <d v="1899-12-30T00:07:00"/>
    <x v="0"/>
  </r>
  <r>
    <x v="180"/>
    <n v="15"/>
    <x v="170"/>
    <n v="1"/>
    <d v="2023-04-02T14:45:00"/>
    <d v="2023-04-02T15:54:00"/>
    <x v="1"/>
    <x v="2"/>
    <x v="2"/>
    <n v="42.58"/>
    <s v="Ocupada"/>
    <x v="3"/>
    <s v="Plato_6    "/>
    <n v="27"/>
    <x v="105"/>
    <d v="1899-12-30T01:24:00"/>
    <d v="1899-12-30T00:55:00"/>
    <d v="1899-12-30T00:29:00"/>
    <x v="0"/>
  </r>
  <r>
    <x v="181"/>
    <n v="18"/>
    <x v="171"/>
    <n v="2"/>
    <d v="2023-04-02T15:53:00"/>
    <d v="2023-04-02T18:30:00"/>
    <x v="0"/>
    <x v="0"/>
    <x v="0"/>
    <n v="38.36"/>
    <s v="Libre"/>
    <x v="3"/>
    <s v="Plato_12    "/>
    <n v="38"/>
    <x v="152"/>
    <d v="1899-12-30T02:37:00"/>
    <d v="1899-12-30T00:11:00"/>
    <d v="1899-12-30T02:26:00"/>
    <x v="0"/>
  </r>
  <r>
    <x v="182"/>
    <n v="18"/>
    <x v="172"/>
    <n v="1"/>
    <d v="2023-04-02T14:46:00"/>
    <d v="2023-04-02T18:28:00"/>
    <x v="1"/>
    <x v="0"/>
    <x v="2"/>
    <n v="11.69"/>
    <s v="Ocupada"/>
    <x v="7"/>
    <s v="Plato_15  Plato_10  Plato_3  Plato_8 "/>
    <n v="1017"/>
    <x v="153"/>
    <d v="1899-12-30T03:57:00"/>
    <d v="1899-12-30T02:46:00"/>
    <d v="1899-12-30T01:11:00"/>
    <x v="0"/>
  </r>
  <r>
    <x v="183"/>
    <n v="4"/>
    <x v="173"/>
    <n v="6"/>
    <d v="2023-04-02T15:55:00"/>
    <d v="2023-04-02T19:01:00"/>
    <x v="3"/>
    <x v="0"/>
    <x v="2"/>
    <n v="24.24"/>
    <s v="Ocupada"/>
    <x v="9"/>
    <s v="Plato_16  Plato_6  Plato_3  "/>
    <n v="600"/>
    <x v="154"/>
    <d v="1899-12-30T03:21:00"/>
    <d v="1899-12-30T00:29:00"/>
    <d v="1899-12-30T02:52:00"/>
    <x v="0"/>
  </r>
  <r>
    <x v="184"/>
    <n v="16"/>
    <x v="137"/>
    <n v="2"/>
    <d v="2023-04-02T14:47:00"/>
    <d v="2023-04-02T18:26:00"/>
    <x v="1"/>
    <x v="1"/>
    <x v="2"/>
    <n v="28.07"/>
    <s v="Libre"/>
    <x v="7"/>
    <s v="Plato_13  Plato_16   "/>
    <n v="196"/>
    <x v="155"/>
    <d v="1899-12-30T03:39:00"/>
    <d v="1899-12-30T00:40:00"/>
    <d v="1899-12-30T02:59:00"/>
    <x v="0"/>
  </r>
  <r>
    <x v="185"/>
    <n v="13"/>
    <x v="174"/>
    <n v="6"/>
    <d v="2023-04-02T12:40:00"/>
    <d v="2023-04-02T16:14:00"/>
    <x v="1"/>
    <x v="0"/>
    <x v="2"/>
    <n v="17.55"/>
    <s v="Reservada"/>
    <x v="1"/>
    <s v="Plato_6  Plato_15  Plato_17  "/>
    <n v="810"/>
    <x v="118"/>
    <d v="1899-12-30T03:34:00"/>
    <d v="1899-12-30T01:33:00"/>
    <d v="1899-12-30T02:01:00"/>
    <x v="0"/>
  </r>
  <r>
    <x v="186"/>
    <n v="5"/>
    <x v="175"/>
    <n v="1"/>
    <d v="2023-04-02T14:23:00"/>
    <d v="2023-04-02T17:28:00"/>
    <x v="4"/>
    <x v="0"/>
    <x v="2"/>
    <n v="17.399999999999999"/>
    <s v="Libre"/>
    <x v="5"/>
    <s v="Plato_18  Plato_10  Plato_9  Plato_6 "/>
    <n v="812"/>
    <x v="156"/>
    <d v="1899-12-30T03:05:00"/>
    <d v="1899-12-30T02:06:00"/>
    <d v="1899-12-30T00:59:00"/>
    <x v="0"/>
  </r>
  <r>
    <x v="187"/>
    <n v="20"/>
    <x v="176"/>
    <n v="4"/>
    <d v="2023-04-02T15:40:00"/>
    <d v="2023-04-02T17:21:00"/>
    <x v="0"/>
    <x v="1"/>
    <x v="2"/>
    <n v="13.95"/>
    <s v="Reservada"/>
    <x v="1"/>
    <s v="Plato_17  Plato_10   "/>
    <s v="0 €"/>
    <x v="157"/>
    <d v="1899-12-30T01:41:00"/>
    <d v="1899-12-30T01:45:00"/>
    <s v="0"/>
    <x v="1"/>
  </r>
  <r>
    <x v="188"/>
    <n v="11"/>
    <x v="177"/>
    <n v="4"/>
    <d v="2023-04-02T15:48:00"/>
    <d v="2023-04-02T18:10:00"/>
    <x v="2"/>
    <x v="0"/>
    <x v="2"/>
    <n v="41.66"/>
    <s v="Reservada"/>
    <x v="0"/>
    <s v="Plato_18  Plato_10  Plato_7  "/>
    <n v="588"/>
    <x v="117"/>
    <d v="1899-12-30T02:22:00"/>
    <d v="1899-12-30T01:57:00"/>
    <d v="1899-12-30T00:25:00"/>
    <x v="0"/>
  </r>
  <r>
    <x v="189"/>
    <n v="5"/>
    <x v="140"/>
    <n v="2"/>
    <d v="2023-04-02T13:31:00"/>
    <d v="2023-04-02T15:22:00"/>
    <x v="2"/>
    <x v="0"/>
    <x v="2"/>
    <n v="38.880000000000003"/>
    <s v="Libre"/>
    <x v="1"/>
    <s v="Plato_4  Plato_20  Plato_8  Plato_14 "/>
    <n v="812"/>
    <x v="107"/>
    <d v="1899-12-30T01:51:00"/>
    <d v="1899-12-30T01:42:00"/>
    <d v="1899-12-30T00:09:00"/>
    <x v="0"/>
  </r>
  <r>
    <x v="190"/>
    <n v="12"/>
    <x v="178"/>
    <n v="6"/>
    <d v="2023-04-02T12:00:00"/>
    <d v="2023-04-02T14:36:00"/>
    <x v="2"/>
    <x v="0"/>
    <x v="2"/>
    <n v="24.36"/>
    <s v="Ocupada"/>
    <x v="3"/>
    <s v="Plato_1  Plato_9   "/>
    <n v="324"/>
    <x v="158"/>
    <d v="1899-12-30T02:51:00"/>
    <d v="1899-12-30T01:27:00"/>
    <d v="1899-12-30T01:24:00"/>
    <x v="0"/>
  </r>
  <r>
    <x v="191"/>
    <n v="17"/>
    <x v="179"/>
    <n v="4"/>
    <d v="2023-04-02T14:36:00"/>
    <d v="2023-04-02T16:53:00"/>
    <x v="2"/>
    <x v="1"/>
    <x v="1"/>
    <n v="15.99"/>
    <s v="Libre"/>
    <x v="9"/>
    <s v="Plato_1    "/>
    <n v="75"/>
    <x v="159"/>
    <d v="1899-12-30T02:17:00"/>
    <d v="1899-12-30T00:26:00"/>
    <d v="1899-12-30T01:51:00"/>
    <x v="0"/>
  </r>
  <r>
    <x v="192"/>
    <n v="3"/>
    <x v="180"/>
    <n v="5"/>
    <d v="2023-04-02T12:12:00"/>
    <d v="2023-04-02T15:04:00"/>
    <x v="3"/>
    <x v="1"/>
    <x v="2"/>
    <n v="24.85"/>
    <s v="Reservada"/>
    <x v="10"/>
    <s v="Plato_10  Plato_19  Plato_6  Plato_14 "/>
    <n v="896"/>
    <x v="160"/>
    <d v="1899-12-30T02:52:00"/>
    <d v="1899-12-30T02:51:00"/>
    <d v="1899-12-30T00:01:00"/>
    <x v="0"/>
  </r>
  <r>
    <x v="193"/>
    <n v="3"/>
    <x v="181"/>
    <n v="6"/>
    <d v="2023-04-02T14:40:00"/>
    <d v="2023-04-02T15:56:00"/>
    <x v="3"/>
    <x v="0"/>
    <x v="0"/>
    <n v="11.41"/>
    <s v="Reservada"/>
    <x v="4"/>
    <s v="Plato_11  Plato_2   "/>
    <n v="189"/>
    <x v="161"/>
    <d v="1899-12-30T01:16:00"/>
    <d v="1899-12-30T01:08:00"/>
    <d v="1899-12-30T00:08:00"/>
    <x v="0"/>
  </r>
  <r>
    <x v="194"/>
    <n v="2"/>
    <x v="182"/>
    <n v="1"/>
    <d v="2023-04-02T15:04:00"/>
    <d v="2023-04-02T16:09:00"/>
    <x v="0"/>
    <x v="0"/>
    <x v="0"/>
    <n v="10.06"/>
    <s v="Ocupada"/>
    <x v="1"/>
    <s v="Plato_1    "/>
    <n v="50"/>
    <x v="162"/>
    <d v="1899-12-30T01:20:00"/>
    <d v="1899-12-30T00:51:00"/>
    <d v="1899-12-30T00:29:00"/>
    <x v="0"/>
  </r>
  <r>
    <x v="195"/>
    <n v="4"/>
    <x v="5"/>
    <n v="3"/>
    <d v="2023-04-02T12:11:00"/>
    <d v="2023-04-02T16:10:00"/>
    <x v="2"/>
    <x v="0"/>
    <x v="2"/>
    <n v="42.65"/>
    <s v="Reservada"/>
    <x v="0"/>
    <s v="Plato_3  Plato_14  Plato_9  Plato_16 "/>
    <n v="800"/>
    <x v="163"/>
    <d v="1899-12-30T03:59:00"/>
    <d v="1899-12-30T02:56:00"/>
    <d v="1899-12-30T01:03:00"/>
    <x v="0"/>
  </r>
  <r>
    <x v="196"/>
    <n v="5"/>
    <x v="183"/>
    <n v="6"/>
    <d v="2023-04-02T14:46:00"/>
    <d v="2023-04-02T16:54:00"/>
    <x v="2"/>
    <x v="1"/>
    <x v="0"/>
    <n v="20.11"/>
    <s v="Ocupada"/>
    <x v="1"/>
    <s v="Plato_18  Plato_6   "/>
    <n v="244"/>
    <x v="153"/>
    <d v="1899-12-30T02:23:00"/>
    <d v="1899-12-30T01:12:00"/>
    <d v="1899-12-30T01:11:00"/>
    <x v="0"/>
  </r>
  <r>
    <x v="197"/>
    <n v="9"/>
    <x v="184"/>
    <n v="4"/>
    <d v="2023-04-02T12:36:00"/>
    <d v="2023-04-02T15:05:00"/>
    <x v="1"/>
    <x v="0"/>
    <x v="2"/>
    <n v="36.72"/>
    <s v="Reservada"/>
    <x v="0"/>
    <s v="Plato_6    "/>
    <n v="54"/>
    <x v="164"/>
    <d v="1899-12-30T02:29:00"/>
    <d v="1899-12-30T00:33:00"/>
    <d v="1899-12-30T01:56:00"/>
    <x v="0"/>
  </r>
  <r>
    <x v="198"/>
    <n v="11"/>
    <x v="185"/>
    <n v="5"/>
    <d v="2023-04-02T13:56:00"/>
    <d v="2023-04-02T17:40:00"/>
    <x v="2"/>
    <x v="2"/>
    <x v="0"/>
    <n v="13.26"/>
    <s v="Libre"/>
    <x v="3"/>
    <s v="Plato_9  Plato_8  Plato_13  Plato_6 "/>
    <n v="1008"/>
    <x v="143"/>
    <d v="1899-12-30T03:44:00"/>
    <d v="1899-12-30T02:22:00"/>
    <d v="1899-12-30T01:22:00"/>
    <x v="0"/>
  </r>
  <r>
    <x v="199"/>
    <n v="11"/>
    <x v="186"/>
    <n v="4"/>
    <d v="2023-04-02T14:35:00"/>
    <d v="2023-04-02T17:26:00"/>
    <x v="0"/>
    <x v="0"/>
    <x v="2"/>
    <n v="48.73"/>
    <s v="Reservada"/>
    <x v="1"/>
    <s v="Plato_12  Plato_1   "/>
    <n v="176"/>
    <x v="165"/>
    <d v="1899-12-30T02:51:00"/>
    <d v="1899-12-30T01:07:00"/>
    <d v="1899-12-30T01:44:00"/>
    <x v="0"/>
  </r>
  <r>
    <x v="200"/>
    <n v="3"/>
    <x v="187"/>
    <n v="5"/>
    <d v="2023-04-02T12:18:00"/>
    <d v="2023-04-02T13:50:00"/>
    <x v="1"/>
    <x v="2"/>
    <x v="2"/>
    <n v="19.84"/>
    <s v="Reservada"/>
    <x v="4"/>
    <s v="Plato_7    "/>
    <n v="72"/>
    <x v="146"/>
    <d v="1899-12-30T01:32:00"/>
    <d v="1899-12-30T00:58:00"/>
    <d v="1899-12-30T00:34:00"/>
    <x v="0"/>
  </r>
  <r>
    <x v="201"/>
    <n v="16"/>
    <x v="188"/>
    <n v="5"/>
    <d v="2023-04-02T12:58:00"/>
    <d v="2023-04-02T14:00:00"/>
    <x v="0"/>
    <x v="0"/>
    <x v="2"/>
    <n v="24.19"/>
    <s v="Ocupada"/>
    <x v="6"/>
    <s v="Plato_19  Plato_20  Plato_7  Plato_2 "/>
    <s v="0 €"/>
    <x v="166"/>
    <d v="1899-12-30T01:17:00"/>
    <d v="1899-12-30T02:36:00"/>
    <s v="0"/>
    <x v="1"/>
  </r>
  <r>
    <x v="202"/>
    <n v="5"/>
    <x v="189"/>
    <n v="2"/>
    <d v="2023-04-02T15:57:00"/>
    <d v="2023-04-02T17:21:00"/>
    <x v="1"/>
    <x v="0"/>
    <x v="2"/>
    <n v="40.19"/>
    <s v="Libre"/>
    <x v="4"/>
    <s v="Plato_17  Plato_13   "/>
    <s v="0 €"/>
    <x v="167"/>
    <d v="1899-12-30T01:24:00"/>
    <d v="1899-12-30T01:25:00"/>
    <s v="0"/>
    <x v="1"/>
  </r>
  <r>
    <x v="203"/>
    <n v="16"/>
    <x v="190"/>
    <n v="5"/>
    <d v="2023-04-02T12:17:00"/>
    <d v="2023-04-02T14:25:00"/>
    <x v="1"/>
    <x v="0"/>
    <x v="1"/>
    <n v="49.56"/>
    <s v="Libre"/>
    <x v="7"/>
    <s v="Plato_7    "/>
    <n v="48"/>
    <x v="168"/>
    <d v="1899-12-30T02:08:00"/>
    <d v="1899-12-30T00:21:00"/>
    <d v="1899-12-30T01:47:00"/>
    <x v="0"/>
  </r>
  <r>
    <x v="204"/>
    <n v="14"/>
    <x v="191"/>
    <n v="1"/>
    <d v="2023-04-02T14:15:00"/>
    <d v="2023-04-02T18:14:00"/>
    <x v="2"/>
    <x v="0"/>
    <x v="0"/>
    <n v="26.49"/>
    <s v="Libre"/>
    <x v="9"/>
    <s v="Plato_15  Plato_9   "/>
    <n v="122"/>
    <x v="169"/>
    <d v="1899-12-30T03:59:00"/>
    <d v="1899-12-30T01:26:00"/>
    <d v="1899-12-30T02:33:00"/>
    <x v="0"/>
  </r>
  <r>
    <x v="205"/>
    <n v="4"/>
    <x v="192"/>
    <n v="6"/>
    <d v="2023-04-02T15:27:00"/>
    <d v="2023-04-02T18:09:00"/>
    <x v="4"/>
    <x v="0"/>
    <x v="2"/>
    <n v="36.96"/>
    <s v="Ocupada"/>
    <x v="6"/>
    <s v="Plato_2    "/>
    <n v="30"/>
    <x v="170"/>
    <d v="1899-12-30T02:57:00"/>
    <d v="1899-12-30T00:58:00"/>
    <d v="1899-12-30T01:59:00"/>
    <x v="0"/>
  </r>
  <r>
    <x v="206"/>
    <n v="20"/>
    <x v="193"/>
    <n v="3"/>
    <d v="2023-04-02T14:49:00"/>
    <d v="2023-04-02T16:02:00"/>
    <x v="3"/>
    <x v="2"/>
    <x v="2"/>
    <n v="46.54"/>
    <s v="Reservada"/>
    <x v="2"/>
    <s v="Plato_10  Plato_8  Plato_17  "/>
    <s v="0 €"/>
    <x v="145"/>
    <d v="1899-12-30T01:13:00"/>
    <d v="1899-12-30T01:51:00"/>
    <s v="0"/>
    <x v="1"/>
  </r>
  <r>
    <x v="207"/>
    <n v="16"/>
    <x v="194"/>
    <n v="4"/>
    <d v="2023-04-02T15:33:00"/>
    <d v="2023-04-02T18:36:00"/>
    <x v="1"/>
    <x v="0"/>
    <x v="0"/>
    <n v="36.700000000000003"/>
    <s v="Ocupada"/>
    <x v="4"/>
    <s v="Plato_15  Plato_19  Plato_3  "/>
    <n v="528"/>
    <x v="171"/>
    <d v="1899-12-30T03:18:00"/>
    <d v="1899-12-30T01:40:00"/>
    <d v="1899-12-30T01:38:00"/>
    <x v="0"/>
  </r>
  <r>
    <x v="208"/>
    <n v="9"/>
    <x v="195"/>
    <n v="6"/>
    <d v="2023-04-02T13:31:00"/>
    <d v="2023-04-02T16:06:00"/>
    <x v="1"/>
    <x v="2"/>
    <x v="1"/>
    <n v="34.49"/>
    <s v="Reservada"/>
    <x v="6"/>
    <s v="Plato_14  Plato_18  Plato_1  Plato_10 "/>
    <s v="0 €"/>
    <x v="107"/>
    <d v="1899-12-30T02:35:00"/>
    <d v="1899-12-30T02:51:00"/>
    <s v="0"/>
    <x v="1"/>
  </r>
  <r>
    <x v="209"/>
    <n v="10"/>
    <x v="196"/>
    <n v="4"/>
    <d v="2023-04-02T14:43:00"/>
    <d v="2023-04-02T16:29:00"/>
    <x v="2"/>
    <x v="1"/>
    <x v="2"/>
    <n v="14.67"/>
    <s v="Libre"/>
    <x v="5"/>
    <s v="Plato_13  Plato_2  Plato_7  Plato_20 "/>
    <s v="0 €"/>
    <x v="172"/>
    <d v="1899-12-30T01:46:00"/>
    <d v="1899-12-30T02:38:00"/>
    <s v="0"/>
    <x v="1"/>
  </r>
  <r>
    <x v="210"/>
    <n v="1"/>
    <x v="197"/>
    <n v="2"/>
    <d v="2023-04-02T15:40:00"/>
    <d v="2023-04-02T17:26:00"/>
    <x v="1"/>
    <x v="0"/>
    <x v="0"/>
    <n v="11.13"/>
    <s v="Reservada"/>
    <x v="10"/>
    <s v="Plato_13  Plato_4  Plato_1  Plato_3 "/>
    <s v="0 €"/>
    <x v="157"/>
    <d v="1899-12-30T01:46:00"/>
    <d v="1899-12-30T02:15:00"/>
    <s v="0"/>
    <x v="1"/>
  </r>
  <r>
    <x v="211"/>
    <n v="14"/>
    <x v="84"/>
    <n v="6"/>
    <d v="2023-04-02T14:35:00"/>
    <d v="2023-04-02T15:40:00"/>
    <x v="4"/>
    <x v="0"/>
    <x v="0"/>
    <n v="18.850000000000001"/>
    <s v="Ocupada"/>
    <x v="4"/>
    <s v="Plato_2  Plato_10  Plato_13  Plato_16 "/>
    <s v="0 €"/>
    <x v="165"/>
    <d v="1899-12-30T01:20:00"/>
    <d v="1899-12-30T02:44:00"/>
    <s v="0"/>
    <x v="1"/>
  </r>
  <r>
    <x v="212"/>
    <n v="13"/>
    <x v="198"/>
    <n v="6"/>
    <d v="2023-04-02T13:46:00"/>
    <d v="2023-04-02T16:58:00"/>
    <x v="3"/>
    <x v="0"/>
    <x v="2"/>
    <n v="28.1"/>
    <s v="Libre"/>
    <x v="4"/>
    <s v="Plato_6  Plato_2   "/>
    <n v="171"/>
    <x v="173"/>
    <d v="1899-12-30T03:12:00"/>
    <d v="1899-12-30T01:40:00"/>
    <d v="1899-12-30T01:32:00"/>
    <x v="0"/>
  </r>
  <r>
    <x v="213"/>
    <n v="2"/>
    <x v="199"/>
    <n v="4"/>
    <d v="2023-04-02T15:18:00"/>
    <d v="2023-04-02T17:09:00"/>
    <x v="1"/>
    <x v="0"/>
    <x v="0"/>
    <n v="33.39"/>
    <s v="Ocupada"/>
    <x v="10"/>
    <s v="Plato_18  Plato_20  Plato_3  "/>
    <n v="658"/>
    <x v="126"/>
    <d v="1899-12-30T02:06:00"/>
    <d v="1899-12-30T00:38:00"/>
    <d v="1899-12-30T01:28:00"/>
    <x v="0"/>
  </r>
  <r>
    <x v="214"/>
    <n v="6"/>
    <x v="200"/>
    <n v="4"/>
    <d v="2023-04-02T15:52:00"/>
    <d v="2023-04-02T18:25:00"/>
    <x v="0"/>
    <x v="0"/>
    <x v="0"/>
    <n v="35.64"/>
    <s v="Ocupada"/>
    <x v="7"/>
    <s v="Plato_18  Plato_2   "/>
    <n v="320"/>
    <x v="127"/>
    <d v="1899-12-30T02:48:00"/>
    <d v="1899-12-30T00:46:00"/>
    <d v="1899-12-30T02:02:00"/>
    <x v="0"/>
  </r>
  <r>
    <x v="215"/>
    <n v="17"/>
    <x v="201"/>
    <n v="6"/>
    <d v="2023-04-02T13:46:00"/>
    <d v="2023-04-02T17:36:00"/>
    <x v="2"/>
    <x v="0"/>
    <x v="2"/>
    <n v="35.69"/>
    <s v="Libre"/>
    <x v="7"/>
    <s v="Plato_1  Plato_13  Plato_6  "/>
    <n v="438"/>
    <x v="173"/>
    <d v="1899-12-30T03:50:00"/>
    <d v="1899-12-30T02:00:00"/>
    <d v="1899-12-30T01:50:00"/>
    <x v="0"/>
  </r>
  <r>
    <x v="216"/>
    <n v="1"/>
    <x v="164"/>
    <n v="2"/>
    <d v="2023-04-02T12:54:00"/>
    <d v="2023-04-02T16:45:00"/>
    <x v="0"/>
    <x v="2"/>
    <x v="2"/>
    <n v="31.17"/>
    <s v="Ocupada"/>
    <x v="1"/>
    <s v="Plato_15    "/>
    <n v="96"/>
    <x v="112"/>
    <d v="1899-12-30T04:06:00"/>
    <d v="1899-12-30T00:13:00"/>
    <d v="1899-12-30T03:53:00"/>
    <x v="0"/>
  </r>
  <r>
    <x v="217"/>
    <n v="13"/>
    <x v="202"/>
    <n v="3"/>
    <d v="2023-04-02T12:27:00"/>
    <d v="2023-04-02T15:41:00"/>
    <x v="3"/>
    <x v="0"/>
    <x v="2"/>
    <n v="23.34"/>
    <s v="Ocupada"/>
    <x v="10"/>
    <s v="Plato_12  Plato_6  Plato_14  "/>
    <n v="552"/>
    <x v="174"/>
    <d v="1899-12-30T03:29:00"/>
    <d v="1899-12-30T00:46:00"/>
    <d v="1899-12-30T02:43:00"/>
    <x v="0"/>
  </r>
  <r>
    <x v="218"/>
    <n v="1"/>
    <x v="203"/>
    <n v="5"/>
    <d v="2023-04-02T14:33:00"/>
    <d v="2023-04-02T16:49:00"/>
    <x v="0"/>
    <x v="0"/>
    <x v="2"/>
    <n v="46.96"/>
    <s v="Libre"/>
    <x v="5"/>
    <s v="Plato_14  Plato_17   "/>
    <n v="270"/>
    <x v="175"/>
    <d v="1899-12-30T02:16:00"/>
    <d v="1899-12-30T00:23:00"/>
    <d v="1899-12-30T01:53:00"/>
    <x v="0"/>
  </r>
  <r>
    <x v="219"/>
    <n v="15"/>
    <x v="181"/>
    <n v="6"/>
    <d v="2023-04-02T13:01:00"/>
    <d v="2023-04-02T16:57:00"/>
    <x v="3"/>
    <x v="0"/>
    <x v="2"/>
    <n v="48.5"/>
    <s v="Reservada"/>
    <x v="8"/>
    <s v="Plato_7    "/>
    <n v="24"/>
    <x v="176"/>
    <d v="1899-12-30T03:56:00"/>
    <d v="1899-12-30T00:13:00"/>
    <d v="1899-12-30T03:43:00"/>
    <x v="0"/>
  </r>
  <r>
    <x v="220"/>
    <n v="16"/>
    <x v="204"/>
    <n v="1"/>
    <d v="2023-04-02T13:51:00"/>
    <d v="2023-04-02T15:05:00"/>
    <x v="0"/>
    <x v="0"/>
    <x v="2"/>
    <n v="17.829999999999998"/>
    <s v="Libre"/>
    <x v="9"/>
    <s v="Plato_15  Plato_18  Plato_9  "/>
    <s v="0 €"/>
    <x v="177"/>
    <d v="1899-12-30T01:14:00"/>
    <d v="1899-12-30T01:48:00"/>
    <s v="0"/>
    <x v="1"/>
  </r>
  <r>
    <x v="221"/>
    <n v="3"/>
    <x v="205"/>
    <n v="3"/>
    <d v="2023-04-02T15:38:00"/>
    <d v="2023-04-02T18:42:00"/>
    <x v="3"/>
    <x v="2"/>
    <x v="0"/>
    <n v="32.58"/>
    <s v="Libre"/>
    <x v="8"/>
    <s v="Plato_14  Plato_16   "/>
    <n v="204"/>
    <x v="178"/>
    <d v="1899-12-30T03:04:00"/>
    <d v="1899-12-30T01:25:00"/>
    <d v="1899-12-30T01:39:00"/>
    <x v="0"/>
  </r>
  <r>
    <x v="222"/>
    <n v="19"/>
    <x v="206"/>
    <n v="2"/>
    <d v="2023-04-02T13:16:00"/>
    <d v="2023-04-02T14:50:00"/>
    <x v="3"/>
    <x v="2"/>
    <x v="2"/>
    <n v="49.62"/>
    <s v="Reservada"/>
    <x v="10"/>
    <s v="Plato_15    "/>
    <n v="32"/>
    <x v="179"/>
    <d v="1899-12-30T01:34:00"/>
    <d v="1899-12-30T00:53:00"/>
    <d v="1899-12-30T00:41:00"/>
    <x v="0"/>
  </r>
  <r>
    <x v="223"/>
    <n v="7"/>
    <x v="207"/>
    <n v="6"/>
    <d v="2023-04-02T14:07:00"/>
    <d v="2023-04-02T17:47:00"/>
    <x v="0"/>
    <x v="0"/>
    <x v="2"/>
    <n v="17.61"/>
    <s v="Ocupada"/>
    <x v="6"/>
    <s v="Plato_10    "/>
    <n v="52"/>
    <x v="180"/>
    <d v="1899-12-30T03:55:00"/>
    <d v="1899-12-30T00:20:00"/>
    <d v="1899-12-30T03:35:00"/>
    <x v="0"/>
  </r>
  <r>
    <x v="224"/>
    <n v="19"/>
    <x v="208"/>
    <n v="4"/>
    <d v="2023-04-02T12:14:00"/>
    <d v="2023-04-02T13:24:00"/>
    <x v="0"/>
    <x v="1"/>
    <x v="2"/>
    <n v="35.020000000000003"/>
    <s v="Reservada"/>
    <x v="4"/>
    <s v="Plato_11  Plato_14   "/>
    <s v="0 €"/>
    <x v="150"/>
    <d v="1899-12-30T01:10:00"/>
    <d v="1899-12-30T01:34:00"/>
    <s v="0"/>
    <x v="1"/>
  </r>
  <r>
    <x v="225"/>
    <n v="7"/>
    <x v="209"/>
    <n v="6"/>
    <d v="2023-04-02T12:58:00"/>
    <d v="2023-04-02T16:09:00"/>
    <x v="1"/>
    <x v="2"/>
    <x v="2"/>
    <n v="39.479999999999997"/>
    <s v="Reservada"/>
    <x v="5"/>
    <s v="Plato_3  Plato_13  Plato_6  Plato_9 "/>
    <n v="679"/>
    <x v="166"/>
    <d v="1899-12-30T03:11:00"/>
    <d v="1899-12-30T02:26:00"/>
    <d v="1899-12-30T00:45:00"/>
    <x v="0"/>
  </r>
  <r>
    <x v="226"/>
    <n v="17"/>
    <x v="87"/>
    <n v="6"/>
    <d v="2023-04-02T13:49:00"/>
    <d v="2023-04-02T16:52:00"/>
    <x v="3"/>
    <x v="0"/>
    <x v="2"/>
    <n v="41.05"/>
    <s v="Libre"/>
    <x v="9"/>
    <s v="Plato_7  Plato_17  Plato_16  Plato_11 "/>
    <n v="812"/>
    <x v="181"/>
    <d v="1899-12-30T03:03:00"/>
    <d v="1899-12-30T01:59:00"/>
    <d v="1899-12-30T01:04:00"/>
    <x v="0"/>
  </r>
  <r>
    <x v="227"/>
    <n v="16"/>
    <x v="210"/>
    <n v="4"/>
    <d v="2023-04-02T13:40:00"/>
    <d v="2023-04-02T16:02:00"/>
    <x v="0"/>
    <x v="0"/>
    <x v="2"/>
    <n v="10.66"/>
    <s v="Ocupada"/>
    <x v="8"/>
    <s v="Plato_14    "/>
    <n v="69"/>
    <x v="125"/>
    <d v="1899-12-30T02:37:00"/>
    <d v="1899-12-30T00:35:00"/>
    <d v="1899-12-30T02:02:00"/>
    <x v="0"/>
  </r>
  <r>
    <x v="228"/>
    <n v="14"/>
    <x v="211"/>
    <n v="3"/>
    <d v="2023-04-02T14:34:00"/>
    <d v="2023-04-02T16:30:00"/>
    <x v="2"/>
    <x v="2"/>
    <x v="2"/>
    <n v="28.58"/>
    <s v="Reservada"/>
    <x v="6"/>
    <s v="Plato_1  Plato_8  Plato_19  Plato_16 "/>
    <s v="0 €"/>
    <x v="139"/>
    <d v="1899-12-30T01:56:00"/>
    <d v="1899-12-30T01:57:00"/>
    <s v="0"/>
    <x v="1"/>
  </r>
  <r>
    <x v="229"/>
    <n v="5"/>
    <x v="37"/>
    <n v="5"/>
    <d v="2023-04-02T14:15:00"/>
    <d v="2023-04-02T16:48:00"/>
    <x v="2"/>
    <x v="0"/>
    <x v="2"/>
    <n v="15.84"/>
    <s v="Libre"/>
    <x v="5"/>
    <s v="Plato_15  Plato_16  Plato_17  "/>
    <n v="637"/>
    <x v="169"/>
    <d v="1899-12-30T02:33:00"/>
    <d v="1899-12-30T01:31:00"/>
    <d v="1899-12-30T01:02:00"/>
    <x v="0"/>
  </r>
  <r>
    <x v="230"/>
    <n v="8"/>
    <x v="212"/>
    <n v="2"/>
    <d v="2023-04-02T13:12:00"/>
    <d v="2023-04-02T15:10:00"/>
    <x v="2"/>
    <x v="0"/>
    <x v="2"/>
    <n v="49.1"/>
    <s v="Ocupada"/>
    <x v="4"/>
    <s v="Plato_13  Plato_18  Plato_17  Plato_11 "/>
    <s v="0 €"/>
    <x v="182"/>
    <d v="1899-12-30T02:13:00"/>
    <d v="1899-12-30T02:30:00"/>
    <s v="0"/>
    <x v="1"/>
  </r>
  <r>
    <x v="231"/>
    <n v="2"/>
    <x v="213"/>
    <n v="2"/>
    <d v="2023-04-02T14:04:00"/>
    <d v="2023-04-02T15:25:00"/>
    <x v="1"/>
    <x v="0"/>
    <x v="2"/>
    <n v="15.43"/>
    <s v="Reservada"/>
    <x v="10"/>
    <s v="Plato_7  Plato_6  Plato_2  Plato_10 "/>
    <s v="0 €"/>
    <x v="183"/>
    <d v="1899-12-30T01:21:00"/>
    <d v="1899-12-30T02:19:00"/>
    <s v="0"/>
    <x v="1"/>
  </r>
  <r>
    <x v="232"/>
    <n v="8"/>
    <x v="10"/>
    <n v="1"/>
    <d v="2023-04-02T12:52:00"/>
    <d v="2023-04-02T14:39:00"/>
    <x v="2"/>
    <x v="1"/>
    <x v="0"/>
    <n v="45.64"/>
    <s v="Libre"/>
    <x v="10"/>
    <s v="Plato_12    "/>
    <n v="38"/>
    <x v="184"/>
    <d v="1899-12-30T01:47:00"/>
    <d v="1899-12-30T00:31:00"/>
    <d v="1899-12-30T01:16:00"/>
    <x v="0"/>
  </r>
  <r>
    <x v="233"/>
    <n v="17"/>
    <x v="214"/>
    <n v="6"/>
    <d v="2023-04-02T14:46:00"/>
    <d v="2023-04-02T17:28:00"/>
    <x v="0"/>
    <x v="1"/>
    <x v="2"/>
    <n v="10.220000000000001"/>
    <s v="Libre"/>
    <x v="2"/>
    <s v="Plato_2  Plato_7  Plato_17  "/>
    <n v="680"/>
    <x v="153"/>
    <d v="1899-12-30T02:42:00"/>
    <d v="1899-12-30T01:39:00"/>
    <d v="1899-12-30T01:03:00"/>
    <x v="0"/>
  </r>
  <r>
    <x v="234"/>
    <n v="13"/>
    <x v="41"/>
    <n v="5"/>
    <d v="2023-04-02T12:22:00"/>
    <d v="2023-04-02T14:48:00"/>
    <x v="0"/>
    <x v="2"/>
    <x v="2"/>
    <n v="26.37"/>
    <s v="Reservada"/>
    <x v="0"/>
    <s v="Plato_11    "/>
    <n v="33"/>
    <x v="185"/>
    <d v="1899-12-30T02:26:00"/>
    <d v="1899-12-30T00:25:00"/>
    <d v="1899-12-30T02:01:00"/>
    <x v="0"/>
  </r>
  <r>
    <x v="235"/>
    <n v="12"/>
    <x v="215"/>
    <n v="2"/>
    <d v="2023-04-02T12:52:00"/>
    <d v="2023-04-02T14:26:00"/>
    <x v="0"/>
    <x v="0"/>
    <x v="2"/>
    <n v="39.81"/>
    <s v="Libre"/>
    <x v="10"/>
    <s v="Plato_11  Plato_5  Plato_8  Plato_15 "/>
    <s v="0 €"/>
    <x v="184"/>
    <d v="1899-12-30T01:34:00"/>
    <d v="1899-12-30T01:41:00"/>
    <s v="0"/>
    <x v="1"/>
  </r>
  <r>
    <x v="236"/>
    <n v="4"/>
    <x v="169"/>
    <n v="6"/>
    <d v="2023-04-02T14:45:00"/>
    <d v="2023-04-02T18:00:00"/>
    <x v="2"/>
    <x v="0"/>
    <x v="2"/>
    <n v="13.15"/>
    <s v="Ocupada"/>
    <x v="4"/>
    <s v="Plato_14  Plato_2   "/>
    <n v="212"/>
    <x v="105"/>
    <d v="1899-12-30T03:30:00"/>
    <d v="1899-12-30T00:37:00"/>
    <d v="1899-12-30T02:53:00"/>
    <x v="0"/>
  </r>
  <r>
    <x v="237"/>
    <n v="13"/>
    <x v="216"/>
    <n v="6"/>
    <d v="2023-04-02T14:17:00"/>
    <d v="2023-04-02T16:56:00"/>
    <x v="2"/>
    <x v="1"/>
    <x v="2"/>
    <n v="33.020000000000003"/>
    <s v="Libre"/>
    <x v="2"/>
    <s v="Plato_19    "/>
    <n v="72"/>
    <x v="186"/>
    <d v="1899-12-30T02:39:00"/>
    <d v="1899-12-30T00:45:00"/>
    <d v="1899-12-30T01:54:00"/>
    <x v="0"/>
  </r>
  <r>
    <x v="238"/>
    <n v="12"/>
    <x v="217"/>
    <n v="6"/>
    <d v="2023-04-02T14:46:00"/>
    <d v="2023-04-02T18:07:00"/>
    <x v="4"/>
    <x v="0"/>
    <x v="1"/>
    <n v="11.76"/>
    <s v="Reservada"/>
    <x v="2"/>
    <s v="Plato_10  Plato_7   "/>
    <n v="150"/>
    <x v="153"/>
    <d v="1899-12-30T03:21:00"/>
    <d v="1899-12-30T01:13:00"/>
    <d v="1899-12-30T02:08:00"/>
    <x v="0"/>
  </r>
  <r>
    <x v="239"/>
    <n v="9"/>
    <x v="218"/>
    <n v="1"/>
    <d v="2023-04-02T12:16:00"/>
    <d v="2023-04-02T15:10:00"/>
    <x v="0"/>
    <x v="0"/>
    <x v="0"/>
    <n v="33.81"/>
    <s v="Libre"/>
    <x v="4"/>
    <s v="Plato_17  Plato_14  Plato_4  Plato_15 "/>
    <n v="1144"/>
    <x v="187"/>
    <d v="1899-12-30T02:54:00"/>
    <d v="1899-12-30T02:09:00"/>
    <d v="1899-12-30T00:45:00"/>
    <x v="0"/>
  </r>
  <r>
    <x v="240"/>
    <n v="12"/>
    <x v="219"/>
    <n v="4"/>
    <d v="2023-04-02T12:04:00"/>
    <d v="2023-04-02T13:04:00"/>
    <x v="3"/>
    <x v="0"/>
    <x v="2"/>
    <n v="38.97"/>
    <s v="Ocupada"/>
    <x v="2"/>
    <s v="Plato_4    "/>
    <n v="18"/>
    <x v="188"/>
    <d v="1899-12-30T01:15:00"/>
    <d v="1899-12-30T00:11:00"/>
    <d v="1899-12-30T01:04:00"/>
    <x v="0"/>
  </r>
  <r>
    <x v="241"/>
    <n v="12"/>
    <x v="220"/>
    <n v="2"/>
    <d v="2023-04-02T15:42:00"/>
    <d v="2023-04-02T17:09:00"/>
    <x v="2"/>
    <x v="0"/>
    <x v="2"/>
    <n v="31.29"/>
    <s v="Reservada"/>
    <x v="5"/>
    <s v="Plato_10  Plato_1  Plato_11  "/>
    <s v="0 €"/>
    <x v="189"/>
    <d v="1899-12-30T01:27:00"/>
    <d v="1899-12-30T01:39:00"/>
    <s v="0"/>
    <x v="1"/>
  </r>
  <r>
    <x v="242"/>
    <n v="4"/>
    <x v="221"/>
    <n v="4"/>
    <d v="2023-04-02T12:42:00"/>
    <d v="2023-04-02T16:11:00"/>
    <x v="2"/>
    <x v="0"/>
    <x v="2"/>
    <n v="21.45"/>
    <s v="Libre"/>
    <x v="0"/>
    <s v="Plato_20    "/>
    <n v="120"/>
    <x v="106"/>
    <d v="1899-12-30T03:29:00"/>
    <d v="1899-12-30T00:22:00"/>
    <d v="1899-12-30T03:07:00"/>
    <x v="0"/>
  </r>
  <r>
    <x v="243"/>
    <n v="17"/>
    <x v="53"/>
    <n v="6"/>
    <d v="2023-04-02T15:44:00"/>
    <d v="2023-04-02T18:01:00"/>
    <x v="0"/>
    <x v="0"/>
    <x v="1"/>
    <n v="17.649999999999999"/>
    <s v="Reservada"/>
    <x v="4"/>
    <s v="Plato_20  Plato_12   "/>
    <n v="295"/>
    <x v="190"/>
    <d v="1899-12-30T02:17:00"/>
    <d v="1899-12-30T01:29:00"/>
    <d v="1899-12-30T00:48:00"/>
    <x v="0"/>
  </r>
  <r>
    <x v="244"/>
    <n v="11"/>
    <x v="222"/>
    <n v="1"/>
    <d v="2023-04-02T15:31:00"/>
    <d v="2023-04-02T18:57:00"/>
    <x v="1"/>
    <x v="0"/>
    <x v="2"/>
    <n v="14.82"/>
    <s v="Reservada"/>
    <x v="6"/>
    <s v="Plato_4  Plato_17  Plato_20  Plato_19 "/>
    <n v="1125"/>
    <x v="191"/>
    <d v="1899-12-30T03:26:00"/>
    <d v="1899-12-30T01:56:00"/>
    <d v="1899-12-30T01:30:00"/>
    <x v="0"/>
  </r>
  <r>
    <x v="245"/>
    <n v="2"/>
    <x v="220"/>
    <n v="6"/>
    <d v="2023-04-02T13:50:00"/>
    <d v="2023-04-02T16:09:00"/>
    <x v="2"/>
    <x v="0"/>
    <x v="2"/>
    <n v="42.75"/>
    <s v="Libre"/>
    <x v="6"/>
    <s v="Plato_6  Plato_7  Plato_8  Plato_17 "/>
    <s v="0 €"/>
    <x v="115"/>
    <d v="1899-12-30T02:19:00"/>
    <d v="1899-12-30T02:26:00"/>
    <s v="0"/>
    <x v="1"/>
  </r>
  <r>
    <x v="246"/>
    <n v="11"/>
    <x v="150"/>
    <n v="6"/>
    <d v="2023-04-02T14:34:00"/>
    <d v="2023-04-02T17:21:00"/>
    <x v="2"/>
    <x v="0"/>
    <x v="2"/>
    <n v="49.07"/>
    <s v="Ocupada"/>
    <x v="8"/>
    <s v="Plato_11    "/>
    <n v="66"/>
    <x v="139"/>
    <d v="1899-12-30T03:02:00"/>
    <d v="1899-12-30T00:59:00"/>
    <d v="1899-12-30T02:03:00"/>
    <x v="0"/>
  </r>
  <r>
    <x v="247"/>
    <n v="12"/>
    <x v="223"/>
    <n v="6"/>
    <d v="2023-04-02T12:26:00"/>
    <d v="2023-04-02T14:18:00"/>
    <x v="2"/>
    <x v="0"/>
    <x v="0"/>
    <n v="18.690000000000001"/>
    <s v="Ocupada"/>
    <x v="9"/>
    <s v="Plato_18  Plato_9  Plato_6  Plato_1 "/>
    <n v="920"/>
    <x v="109"/>
    <d v="1899-12-30T02:07:00"/>
    <d v="1899-12-30T02:00:00"/>
    <d v="1899-12-30T00:07:00"/>
    <x v="0"/>
  </r>
  <r>
    <x v="248"/>
    <n v="8"/>
    <x v="224"/>
    <n v="6"/>
    <d v="2023-04-02T12:58:00"/>
    <d v="2023-04-02T15:55:00"/>
    <x v="2"/>
    <x v="2"/>
    <x v="2"/>
    <n v="47.71"/>
    <s v="Ocupada"/>
    <x v="0"/>
    <s v="Plato_5  Plato_4   "/>
    <n v="160"/>
    <x v="166"/>
    <d v="1899-12-30T03:12:00"/>
    <d v="1899-12-30T01:49:00"/>
    <d v="1899-12-30T01:23:00"/>
    <x v="0"/>
  </r>
  <r>
    <x v="249"/>
    <n v="8"/>
    <x v="225"/>
    <n v="2"/>
    <d v="2023-04-02T14:56:00"/>
    <d v="2023-04-02T18:33:00"/>
    <x v="4"/>
    <x v="0"/>
    <x v="2"/>
    <n v="23.21"/>
    <s v="Libre"/>
    <x v="0"/>
    <s v="Plato_3    "/>
    <n v="20"/>
    <x v="104"/>
    <d v="1899-12-30T03:37:00"/>
    <d v="1899-12-30T00:29:00"/>
    <d v="1899-12-30T03:08:00"/>
    <x v="0"/>
  </r>
  <r>
    <x v="250"/>
    <n v="12"/>
    <x v="226"/>
    <n v="6"/>
    <d v="2023-04-02T13:20:00"/>
    <d v="2023-04-02T16:24:00"/>
    <x v="1"/>
    <x v="0"/>
    <x v="2"/>
    <n v="13.69"/>
    <s v="Ocupada"/>
    <x v="7"/>
    <s v="Plato_10  Plato_5  Plato_14  Plato_12 "/>
    <n v="450"/>
    <x v="192"/>
    <d v="1899-12-30T03:19:00"/>
    <d v="1899-12-30T02:02:00"/>
    <d v="1899-12-30T01:17:00"/>
    <x v="0"/>
  </r>
  <r>
    <x v="251"/>
    <n v="4"/>
    <x v="227"/>
    <n v="3"/>
    <d v="2023-04-02T12:39:00"/>
    <d v="2023-04-02T16:24:00"/>
    <x v="4"/>
    <x v="0"/>
    <x v="2"/>
    <n v="43.81"/>
    <s v="Libre"/>
    <x v="1"/>
    <s v="Plato_1  Plato_10   "/>
    <n v="204"/>
    <x v="193"/>
    <d v="1899-12-30T03:45:00"/>
    <d v="1899-12-30T01:24:00"/>
    <d v="1899-12-30T02:21:00"/>
    <x v="0"/>
  </r>
  <r>
    <x v="252"/>
    <n v="8"/>
    <x v="228"/>
    <n v="2"/>
    <d v="2023-04-02T12:54:00"/>
    <d v="2023-04-02T15:45:00"/>
    <x v="0"/>
    <x v="2"/>
    <x v="2"/>
    <n v="34.69"/>
    <s v="Ocupada"/>
    <x v="10"/>
    <s v="Plato_1  Plato_13  Plato_9  "/>
    <n v="450"/>
    <x v="112"/>
    <d v="1899-12-30T03:06:00"/>
    <d v="1899-12-30T00:55:00"/>
    <d v="1899-12-30T02:11:00"/>
    <x v="0"/>
  </r>
  <r>
    <x v="253"/>
    <n v="10"/>
    <x v="229"/>
    <n v="6"/>
    <d v="2023-04-02T15:05:00"/>
    <d v="2023-04-02T17:47:00"/>
    <x v="1"/>
    <x v="2"/>
    <x v="2"/>
    <n v="36.43"/>
    <s v="Reservada"/>
    <x v="3"/>
    <s v="Plato_17  Plato_10  Plato_18  Plato_16 "/>
    <n v="1190"/>
    <x v="194"/>
    <d v="1899-12-30T02:42:00"/>
    <d v="1899-12-30T02:21:00"/>
    <d v="1899-12-30T00:21:00"/>
    <x v="0"/>
  </r>
  <r>
    <x v="254"/>
    <n v="8"/>
    <x v="230"/>
    <n v="4"/>
    <d v="2023-04-02T14:23:00"/>
    <d v="2023-04-02T15:59:00"/>
    <x v="2"/>
    <x v="2"/>
    <x v="1"/>
    <n v="13.34"/>
    <s v="Reservada"/>
    <x v="7"/>
    <s v="Plato_1    "/>
    <n v="25"/>
    <x v="156"/>
    <d v="1899-12-30T01:36:00"/>
    <d v="1899-12-30T00:37:00"/>
    <d v="1899-12-30T00:59:00"/>
    <x v="0"/>
  </r>
  <r>
    <x v="255"/>
    <n v="5"/>
    <x v="231"/>
    <n v="2"/>
    <d v="2023-04-02T12:23:00"/>
    <d v="2023-04-02T15:27:00"/>
    <x v="3"/>
    <x v="1"/>
    <x v="1"/>
    <n v="49.88"/>
    <s v="Reservada"/>
    <x v="10"/>
    <s v="Plato_13    "/>
    <n v="21"/>
    <x v="195"/>
    <d v="1899-12-30T03:04:00"/>
    <d v="1899-12-30T00:16:00"/>
    <d v="1899-12-30T02:48:00"/>
    <x v="0"/>
  </r>
  <r>
    <x v="256"/>
    <n v="12"/>
    <x v="232"/>
    <n v="5"/>
    <d v="2023-04-02T14:08:00"/>
    <d v="2023-04-02T15:17:00"/>
    <x v="2"/>
    <x v="0"/>
    <x v="2"/>
    <n v="26.78"/>
    <s v="Reservada"/>
    <x v="8"/>
    <s v="Plato_14    "/>
    <n v="46"/>
    <x v="196"/>
    <d v="1899-12-30T01:09:00"/>
    <d v="1899-12-30T00:28:00"/>
    <d v="1899-12-30T00:41:00"/>
    <x v="0"/>
  </r>
  <r>
    <x v="257"/>
    <n v="12"/>
    <x v="233"/>
    <n v="1"/>
    <d v="2023-04-02T12:39:00"/>
    <d v="2023-04-02T16:32:00"/>
    <x v="2"/>
    <x v="1"/>
    <x v="2"/>
    <n v="47.99"/>
    <s v="Reservada"/>
    <x v="6"/>
    <s v="Plato_1  Plato_3  Plato_15  Plato_20 "/>
    <n v="468"/>
    <x v="193"/>
    <d v="1899-12-30T03:53:00"/>
    <d v="1899-12-30T01:45:00"/>
    <d v="1899-12-30T02:08:00"/>
    <x v="0"/>
  </r>
  <r>
    <x v="258"/>
    <n v="10"/>
    <x v="58"/>
    <n v="5"/>
    <d v="2023-04-02T15:27:00"/>
    <d v="2023-04-02T18:16:00"/>
    <x v="1"/>
    <x v="0"/>
    <x v="2"/>
    <n v="46.72"/>
    <s v="Ocupada"/>
    <x v="5"/>
    <s v="Plato_6    "/>
    <n v="81"/>
    <x v="170"/>
    <d v="1899-12-30T03:04:00"/>
    <d v="1899-12-30T00:11:00"/>
    <d v="1899-12-30T02:53:00"/>
    <x v="0"/>
  </r>
  <r>
    <x v="259"/>
    <n v="20"/>
    <x v="234"/>
    <n v="6"/>
    <d v="2023-04-02T13:23:00"/>
    <d v="2023-04-02T16:38:00"/>
    <x v="3"/>
    <x v="0"/>
    <x v="1"/>
    <n v="47.55"/>
    <s v="Ocupada"/>
    <x v="7"/>
    <s v="Plato_14    "/>
    <n v="69"/>
    <x v="101"/>
    <d v="1899-12-30T03:30:00"/>
    <d v="1899-12-30T00:49:00"/>
    <d v="1899-12-30T02:41:00"/>
    <x v="0"/>
  </r>
  <r>
    <x v="260"/>
    <n v="8"/>
    <x v="235"/>
    <n v="1"/>
    <d v="2023-04-02T13:08:00"/>
    <d v="2023-04-02T14:55:00"/>
    <x v="4"/>
    <x v="0"/>
    <x v="2"/>
    <n v="32.42"/>
    <s v="Ocupada"/>
    <x v="9"/>
    <s v="Plato_15  Plato_9   "/>
    <n v="305"/>
    <x v="197"/>
    <d v="1899-12-30T02:02:00"/>
    <d v="1899-12-30T00:55:00"/>
    <d v="1899-12-30T01:07:00"/>
    <x v="0"/>
  </r>
  <r>
    <x v="261"/>
    <n v="18"/>
    <x v="236"/>
    <n v="4"/>
    <d v="2023-04-02T15:44:00"/>
    <d v="2023-04-02T19:21:00"/>
    <x v="2"/>
    <x v="0"/>
    <x v="2"/>
    <n v="42.83"/>
    <s v="Ocupada"/>
    <x v="5"/>
    <s v="Plato_5  Plato_17   "/>
    <n v="212"/>
    <x v="190"/>
    <d v="1899-12-30T03:52:00"/>
    <d v="1899-12-30T00:48:00"/>
    <d v="1899-12-30T03:04:00"/>
    <x v="0"/>
  </r>
  <r>
    <x v="262"/>
    <n v="5"/>
    <x v="117"/>
    <n v="1"/>
    <d v="2023-04-02T14:53:00"/>
    <d v="2023-04-02T17:26:00"/>
    <x v="1"/>
    <x v="1"/>
    <x v="2"/>
    <n v="42.96"/>
    <s v="Libre"/>
    <x v="7"/>
    <s v="Plato_15  Plato_8  Plato_2  Plato_7 "/>
    <n v="484"/>
    <x v="198"/>
    <d v="1899-12-30T02:33:00"/>
    <d v="1899-12-30T02:29:00"/>
    <d v="1899-12-30T00:04:00"/>
    <x v="0"/>
  </r>
  <r>
    <x v="263"/>
    <n v="2"/>
    <x v="237"/>
    <n v="1"/>
    <d v="2023-04-02T15:11:00"/>
    <d v="2023-04-02T16:26:00"/>
    <x v="1"/>
    <x v="0"/>
    <x v="2"/>
    <n v="49.21"/>
    <s v="Libre"/>
    <x v="6"/>
    <s v="Plato_8  Plato_15  Plato_2  Plato_1 "/>
    <s v="0 €"/>
    <x v="199"/>
    <d v="1899-12-30T01:15:00"/>
    <d v="1899-12-30T01:57:00"/>
    <s v="0"/>
    <x v="1"/>
  </r>
  <r>
    <x v="264"/>
    <n v="6"/>
    <x v="238"/>
    <n v="1"/>
    <d v="2023-04-02T14:54:00"/>
    <d v="2023-04-02T18:15:00"/>
    <x v="2"/>
    <x v="1"/>
    <x v="0"/>
    <n v="21.48"/>
    <s v="Libre"/>
    <x v="9"/>
    <s v="Plato_14  Plato_17  Plato_6  Plato_2 "/>
    <n v="666"/>
    <x v="200"/>
    <d v="1899-12-30T03:21:00"/>
    <d v="1899-12-30T02:15:00"/>
    <d v="1899-12-30T01:06:00"/>
    <x v="0"/>
  </r>
  <r>
    <x v="265"/>
    <n v="4"/>
    <x v="239"/>
    <n v="4"/>
    <d v="2023-04-02T12:30:00"/>
    <d v="2023-04-02T14:04:00"/>
    <x v="2"/>
    <x v="0"/>
    <x v="2"/>
    <n v="24.75"/>
    <s v="Reservada"/>
    <x v="3"/>
    <s v="Plato_7  Plato_1   "/>
    <s v="0 €"/>
    <x v="201"/>
    <d v="1899-12-30T01:34:00"/>
    <d v="1899-12-30T01:46:00"/>
    <s v="0"/>
    <x v="1"/>
  </r>
  <r>
    <x v="266"/>
    <n v="7"/>
    <x v="240"/>
    <n v="5"/>
    <d v="2023-04-03T14:07:00"/>
    <d v="2023-04-03T15:48:00"/>
    <x v="2"/>
    <x v="2"/>
    <x v="2"/>
    <n v="44.66"/>
    <s v="Ocupada"/>
    <x v="0"/>
    <s v="Plato_15  Plato_16  Plato_2  "/>
    <n v="360"/>
    <x v="202"/>
    <d v="1899-12-30T01:56:00"/>
    <d v="1899-12-30T01:36:00"/>
    <d v="1899-12-30T00:20:00"/>
    <x v="0"/>
  </r>
  <r>
    <x v="267"/>
    <n v="14"/>
    <x v="241"/>
    <n v="1"/>
    <d v="2023-04-03T12:46:00"/>
    <d v="2023-04-03T15:44:00"/>
    <x v="0"/>
    <x v="0"/>
    <x v="0"/>
    <n v="23.16"/>
    <s v="Libre"/>
    <x v="7"/>
    <s v="Plato_7  Plato_5   "/>
    <n v="138"/>
    <x v="203"/>
    <d v="1899-12-30T02:58:00"/>
    <d v="1899-12-30T01:23:00"/>
    <d v="1899-12-30T01:35:00"/>
    <x v="0"/>
  </r>
  <r>
    <x v="268"/>
    <n v="11"/>
    <x v="242"/>
    <n v="2"/>
    <d v="2023-04-03T14:58:00"/>
    <d v="2023-04-03T16:15:00"/>
    <x v="2"/>
    <x v="0"/>
    <x v="0"/>
    <n v="39.17"/>
    <s v="Libre"/>
    <x v="5"/>
    <s v="Plato_19  Plato_20  Plato_18  "/>
    <s v="0 €"/>
    <x v="204"/>
    <d v="1899-12-30T01:17:00"/>
    <d v="1899-12-30T01:41:00"/>
    <s v="0"/>
    <x v="1"/>
  </r>
  <r>
    <x v="269"/>
    <n v="10"/>
    <x v="26"/>
    <n v="1"/>
    <d v="2023-04-03T13:11:00"/>
    <d v="2023-04-03T16:59:00"/>
    <x v="4"/>
    <x v="0"/>
    <x v="2"/>
    <n v="10.130000000000001"/>
    <s v="Libre"/>
    <x v="8"/>
    <s v="Plato_18    "/>
    <n v="102"/>
    <x v="205"/>
    <d v="1899-12-30T03:48:00"/>
    <d v="1899-12-30T00:26:00"/>
    <d v="1899-12-30T03:22:00"/>
    <x v="0"/>
  </r>
  <r>
    <x v="270"/>
    <n v="3"/>
    <x v="243"/>
    <n v="3"/>
    <d v="2023-04-03T13:40:00"/>
    <d v="2023-04-03T17:10:00"/>
    <x v="0"/>
    <x v="0"/>
    <x v="2"/>
    <n v="16.11"/>
    <s v="Ocupada"/>
    <x v="6"/>
    <s v="Plato_5    "/>
    <n v="44"/>
    <x v="206"/>
    <d v="1899-12-30T03:45:00"/>
    <d v="1899-12-30T00:55:00"/>
    <d v="1899-12-30T02:50:00"/>
    <x v="0"/>
  </r>
  <r>
    <x v="271"/>
    <n v="7"/>
    <x v="244"/>
    <n v="1"/>
    <d v="2023-04-03T12:34:00"/>
    <d v="2023-04-03T16:24:00"/>
    <x v="4"/>
    <x v="0"/>
    <x v="2"/>
    <n v="42.73"/>
    <s v="Reservada"/>
    <x v="0"/>
    <s v="Plato_7  Plato_8   "/>
    <n v="177"/>
    <x v="207"/>
    <d v="1899-12-30T03:50:00"/>
    <d v="1899-12-30T01:23:00"/>
    <d v="1899-12-30T02:27:00"/>
    <x v="0"/>
  </r>
  <r>
    <x v="272"/>
    <n v="20"/>
    <x v="140"/>
    <n v="5"/>
    <d v="2023-04-03T13:47:00"/>
    <d v="2023-04-03T15:29:00"/>
    <x v="2"/>
    <x v="0"/>
    <x v="1"/>
    <n v="36.299999999999997"/>
    <s v="Ocupada"/>
    <x v="1"/>
    <s v="Plato_15  Plato_5  Plato_1  "/>
    <n v="395"/>
    <x v="208"/>
    <d v="1899-12-30T01:57:00"/>
    <d v="1899-12-30T01:07:00"/>
    <d v="1899-12-30T00:50:00"/>
    <x v="0"/>
  </r>
  <r>
    <x v="273"/>
    <n v="7"/>
    <x v="245"/>
    <n v="1"/>
    <d v="2023-04-03T15:15:00"/>
    <d v="2023-04-03T17:52:00"/>
    <x v="1"/>
    <x v="0"/>
    <x v="0"/>
    <n v="19.93"/>
    <s v="Ocupada"/>
    <x v="2"/>
    <s v="Plato_10  Plato_12   "/>
    <n v="225"/>
    <x v="209"/>
    <d v="1899-12-30T02:52:00"/>
    <d v="1899-12-30T01:15:00"/>
    <d v="1899-12-30T01:37:00"/>
    <x v="0"/>
  </r>
  <r>
    <x v="274"/>
    <n v="5"/>
    <x v="186"/>
    <n v="3"/>
    <d v="2023-04-03T14:13:00"/>
    <d v="2023-04-03T17:58:00"/>
    <x v="2"/>
    <x v="0"/>
    <x v="2"/>
    <n v="49.67"/>
    <s v="Reservada"/>
    <x v="6"/>
    <s v="Plato_11  Plato_17  Plato_10  "/>
    <n v="360"/>
    <x v="210"/>
    <d v="1899-12-30T03:45:00"/>
    <d v="1899-12-30T02:02:00"/>
    <d v="1899-12-30T01:43:00"/>
    <x v="0"/>
  </r>
  <r>
    <x v="275"/>
    <n v="15"/>
    <x v="246"/>
    <n v="6"/>
    <d v="2023-04-03T14:35:00"/>
    <d v="2023-04-03T17:34:00"/>
    <x v="4"/>
    <x v="0"/>
    <x v="0"/>
    <n v="20.98"/>
    <s v="Reservada"/>
    <x v="8"/>
    <s v="Plato_5  Plato_10   "/>
    <n v="144"/>
    <x v="211"/>
    <d v="1899-12-30T02:59:00"/>
    <d v="1899-12-30T01:25:00"/>
    <d v="1899-12-30T01:34:00"/>
    <x v="0"/>
  </r>
  <r>
    <x v="276"/>
    <n v="4"/>
    <x v="247"/>
    <n v="2"/>
    <d v="2023-04-03T13:28:00"/>
    <d v="2023-04-03T15:56:00"/>
    <x v="3"/>
    <x v="0"/>
    <x v="2"/>
    <n v="10.29"/>
    <s v="Libre"/>
    <x v="0"/>
    <s v="Plato_17    "/>
    <n v="93"/>
    <x v="212"/>
    <d v="1899-12-30T02:28:00"/>
    <d v="1899-12-30T00:29:00"/>
    <d v="1899-12-30T01:59:00"/>
    <x v="0"/>
  </r>
  <r>
    <x v="277"/>
    <n v="5"/>
    <x v="36"/>
    <n v="4"/>
    <d v="2023-04-03T15:10:00"/>
    <d v="2023-04-03T17:12:00"/>
    <x v="0"/>
    <x v="0"/>
    <x v="1"/>
    <n v="41.36"/>
    <s v="Libre"/>
    <x v="5"/>
    <s v="Plato_17  Plato_7   "/>
    <n v="275"/>
    <x v="213"/>
    <d v="1899-12-30T02:02:00"/>
    <d v="1899-12-30T01:01:00"/>
    <d v="1899-12-30T01:01:00"/>
    <x v="0"/>
  </r>
  <r>
    <x v="278"/>
    <n v="11"/>
    <x v="55"/>
    <n v="5"/>
    <d v="2023-04-03T12:15:00"/>
    <d v="2023-04-03T14:35:00"/>
    <x v="2"/>
    <x v="2"/>
    <x v="2"/>
    <n v="43.53"/>
    <s v="Libre"/>
    <x v="5"/>
    <s v="Plato_20  Plato_8  Plato_4  Plato_16 "/>
    <s v="0 €"/>
    <x v="214"/>
    <d v="1899-12-30T02:20:00"/>
    <d v="1899-12-30T02:22:00"/>
    <s v="0"/>
    <x v="1"/>
  </r>
  <r>
    <x v="279"/>
    <n v="14"/>
    <x v="248"/>
    <n v="6"/>
    <d v="2023-04-03T12:30:00"/>
    <d v="2023-04-03T14:41:00"/>
    <x v="3"/>
    <x v="0"/>
    <x v="2"/>
    <n v="36.08"/>
    <s v="Reservada"/>
    <x v="8"/>
    <s v="Plato_7  Plato_14   "/>
    <n v="235"/>
    <x v="215"/>
    <d v="1899-12-30T02:11:00"/>
    <d v="1899-12-30T01:26:00"/>
    <d v="1899-12-30T00:45:00"/>
    <x v="0"/>
  </r>
  <r>
    <x v="280"/>
    <n v="18"/>
    <x v="249"/>
    <n v="2"/>
    <d v="2023-04-03T15:52:00"/>
    <d v="2023-04-03T19:50:00"/>
    <x v="4"/>
    <x v="1"/>
    <x v="1"/>
    <n v="44.3"/>
    <s v="Ocupada"/>
    <x v="4"/>
    <s v="Plato_11    "/>
    <n v="66"/>
    <x v="216"/>
    <d v="1899-12-30T04:13:00"/>
    <d v="1899-12-30T00:09:00"/>
    <d v="1899-12-30T04:04:00"/>
    <x v="0"/>
  </r>
  <r>
    <x v="281"/>
    <n v="6"/>
    <x v="250"/>
    <n v="1"/>
    <d v="2023-04-03T13:11:00"/>
    <d v="2023-04-03T17:02:00"/>
    <x v="4"/>
    <x v="0"/>
    <x v="2"/>
    <n v="19.05"/>
    <s v="Libre"/>
    <x v="7"/>
    <s v="Plato_4  Plato_3   "/>
    <n v="152"/>
    <x v="205"/>
    <d v="1899-12-30T03:51:00"/>
    <d v="1899-12-30T01:54:00"/>
    <d v="1899-12-30T01:57:00"/>
    <x v="0"/>
  </r>
  <r>
    <x v="282"/>
    <n v="19"/>
    <x v="251"/>
    <n v="5"/>
    <d v="2023-04-03T13:04:00"/>
    <d v="2023-04-03T16:48:00"/>
    <x v="3"/>
    <x v="2"/>
    <x v="2"/>
    <n v="43.07"/>
    <s v="Libre"/>
    <x v="2"/>
    <s v="Plato_10    "/>
    <n v="78"/>
    <x v="217"/>
    <d v="1899-12-30T03:44:00"/>
    <d v="1899-12-30T00:06:00"/>
    <d v="1899-12-30T03:38:00"/>
    <x v="0"/>
  </r>
  <r>
    <x v="283"/>
    <n v="11"/>
    <x v="252"/>
    <n v="4"/>
    <d v="2023-04-03T14:28:00"/>
    <d v="2023-04-03T16:37:00"/>
    <x v="3"/>
    <x v="0"/>
    <x v="0"/>
    <n v="29.99"/>
    <s v="Ocupada"/>
    <x v="4"/>
    <s v="Plato_3  Plato_6  Plato_12  Plato_11 "/>
    <s v="0 €"/>
    <x v="218"/>
    <d v="1899-12-30T02:24:00"/>
    <d v="1899-12-30T03:15:00"/>
    <s v="0"/>
    <x v="1"/>
  </r>
  <r>
    <x v="284"/>
    <n v="18"/>
    <x v="253"/>
    <n v="6"/>
    <d v="2023-04-03T15:03:00"/>
    <d v="2023-04-03T18:05:00"/>
    <x v="4"/>
    <x v="0"/>
    <x v="0"/>
    <n v="10.94"/>
    <s v="Reservada"/>
    <x v="0"/>
    <s v="Plato_13    "/>
    <n v="42"/>
    <x v="219"/>
    <d v="1899-12-30T03:02:00"/>
    <d v="1899-12-30T00:12:00"/>
    <d v="1899-12-30T02:50:00"/>
    <x v="0"/>
  </r>
  <r>
    <x v="285"/>
    <n v="15"/>
    <x v="90"/>
    <n v="6"/>
    <d v="2023-04-03T12:22:00"/>
    <d v="2023-04-03T14:28:00"/>
    <x v="0"/>
    <x v="0"/>
    <x v="2"/>
    <n v="41.96"/>
    <s v="Ocupada"/>
    <x v="10"/>
    <s v="Plato_18    "/>
    <n v="68"/>
    <x v="220"/>
    <d v="1899-12-30T02:21:00"/>
    <d v="1899-12-30T00:25:00"/>
    <d v="1899-12-30T01:56:00"/>
    <x v="0"/>
  </r>
  <r>
    <x v="286"/>
    <n v="20"/>
    <x v="133"/>
    <n v="2"/>
    <d v="2023-04-03T15:37:00"/>
    <d v="2023-04-03T16:44:00"/>
    <x v="3"/>
    <x v="0"/>
    <x v="0"/>
    <n v="31.67"/>
    <s v="Reservada"/>
    <x v="1"/>
    <s v="Plato_15  Plato_14  Plato_2  "/>
    <s v="0 €"/>
    <x v="221"/>
    <d v="1899-12-30T01:07:00"/>
    <d v="1899-12-30T02:01:00"/>
    <s v="0"/>
    <x v="1"/>
  </r>
  <r>
    <x v="287"/>
    <n v="15"/>
    <x v="254"/>
    <n v="3"/>
    <d v="2023-04-03T14:08:00"/>
    <d v="2023-04-03T17:33:00"/>
    <x v="3"/>
    <x v="2"/>
    <x v="2"/>
    <n v="13.3"/>
    <s v="Reservada"/>
    <x v="7"/>
    <s v="Plato_7  Plato_12   "/>
    <n v="172"/>
    <x v="222"/>
    <d v="1899-12-30T03:25:00"/>
    <d v="1899-12-30T00:38:00"/>
    <d v="1899-12-30T02:47:00"/>
    <x v="0"/>
  </r>
  <r>
    <x v="288"/>
    <n v="15"/>
    <x v="255"/>
    <n v="5"/>
    <d v="2023-04-03T15:08:00"/>
    <d v="2023-04-03T18:23:00"/>
    <x v="3"/>
    <x v="0"/>
    <x v="0"/>
    <n v="26.56"/>
    <s v="Libre"/>
    <x v="0"/>
    <s v="Plato_3  Plato_10   "/>
    <n v="276"/>
    <x v="223"/>
    <d v="1899-12-30T03:15:00"/>
    <d v="1899-12-30T01:08:00"/>
    <d v="1899-12-30T02:07:00"/>
    <x v="0"/>
  </r>
  <r>
    <x v="289"/>
    <n v="19"/>
    <x v="124"/>
    <n v="3"/>
    <d v="2023-04-03T14:06:00"/>
    <d v="2023-04-03T16:33:00"/>
    <x v="0"/>
    <x v="0"/>
    <x v="2"/>
    <n v="14.59"/>
    <s v="Ocupada"/>
    <x v="0"/>
    <s v="Plato_20    "/>
    <n v="40"/>
    <x v="224"/>
    <d v="1899-12-30T02:42:00"/>
    <d v="1899-12-30T00:57:00"/>
    <d v="1899-12-30T01:45:00"/>
    <x v="0"/>
  </r>
  <r>
    <x v="290"/>
    <n v="2"/>
    <x v="256"/>
    <n v="6"/>
    <d v="2023-04-03T15:18:00"/>
    <d v="2023-04-03T18:09:00"/>
    <x v="2"/>
    <x v="1"/>
    <x v="1"/>
    <n v="15.44"/>
    <s v="Ocupada"/>
    <x v="6"/>
    <s v="Plato_18  Plato_1  Plato_8  Plato_17 "/>
    <n v="1000"/>
    <x v="225"/>
    <d v="1899-12-30T03:06:00"/>
    <d v="1899-12-30T01:35:00"/>
    <d v="1899-12-30T01:31:00"/>
    <x v="0"/>
  </r>
  <r>
    <x v="291"/>
    <n v="10"/>
    <x v="257"/>
    <n v="3"/>
    <d v="2023-04-03T12:09:00"/>
    <d v="2023-04-03T13:51:00"/>
    <x v="0"/>
    <x v="2"/>
    <x v="0"/>
    <n v="29.72"/>
    <s v="Reservada"/>
    <x v="10"/>
    <s v="Plato_16    "/>
    <n v="84"/>
    <x v="226"/>
    <d v="1899-12-30T01:42:00"/>
    <d v="1899-12-30T00:23:00"/>
    <d v="1899-12-30T01:19:00"/>
    <x v="0"/>
  </r>
  <r>
    <x v="292"/>
    <n v="16"/>
    <x v="258"/>
    <n v="4"/>
    <d v="2023-04-03T14:55:00"/>
    <d v="2023-04-03T16:35:00"/>
    <x v="0"/>
    <x v="0"/>
    <x v="0"/>
    <n v="33.11"/>
    <s v="Reservada"/>
    <x v="10"/>
    <s v="Plato_16  Plato_2  Plato_19  "/>
    <s v="0 €"/>
    <x v="227"/>
    <d v="1899-12-30T01:40:00"/>
    <d v="1899-12-30T02:00:00"/>
    <s v="0"/>
    <x v="1"/>
  </r>
  <r>
    <x v="293"/>
    <n v="17"/>
    <x v="192"/>
    <n v="6"/>
    <d v="2023-04-03T12:26:00"/>
    <d v="2023-04-03T15:57:00"/>
    <x v="2"/>
    <x v="1"/>
    <x v="2"/>
    <n v="20.36"/>
    <s v="Libre"/>
    <x v="1"/>
    <s v="Plato_17  Plato_19  Plato_4  Plato_18 "/>
    <n v="1309"/>
    <x v="228"/>
    <d v="1899-12-30T03:31:00"/>
    <d v="1899-12-30T01:26:00"/>
    <d v="1899-12-30T02:05:00"/>
    <x v="0"/>
  </r>
  <r>
    <x v="294"/>
    <n v="3"/>
    <x v="259"/>
    <n v="1"/>
    <d v="2023-04-03T12:10:00"/>
    <d v="2023-04-03T14:01:00"/>
    <x v="2"/>
    <x v="0"/>
    <x v="2"/>
    <n v="46.42"/>
    <s v="Reservada"/>
    <x v="7"/>
    <s v="Plato_15  Plato_2  Plato_17  Plato_13 "/>
    <s v="0 €"/>
    <x v="229"/>
    <d v="1899-12-30T01:51:00"/>
    <d v="1899-12-30T02:57:00"/>
    <s v="0"/>
    <x v="1"/>
  </r>
  <r>
    <x v="295"/>
    <n v="14"/>
    <x v="260"/>
    <n v="1"/>
    <d v="2023-04-03T14:49:00"/>
    <d v="2023-04-03T17:58:00"/>
    <x v="2"/>
    <x v="2"/>
    <x v="2"/>
    <n v="29.07"/>
    <s v="Ocupada"/>
    <x v="0"/>
    <s v="Plato_14  Plato_19   "/>
    <n v="118"/>
    <x v="230"/>
    <d v="1899-12-30T03:24:00"/>
    <d v="1899-12-30T00:46:00"/>
    <d v="1899-12-30T02:38:00"/>
    <x v="0"/>
  </r>
  <r>
    <x v="296"/>
    <n v="4"/>
    <x v="12"/>
    <n v="3"/>
    <d v="2023-04-03T13:03:00"/>
    <d v="2023-04-03T16:27:00"/>
    <x v="1"/>
    <x v="0"/>
    <x v="2"/>
    <n v="43.46"/>
    <s v="Ocupada"/>
    <x v="0"/>
    <s v="Plato_9  Plato_4  Plato_13  "/>
    <n v="544"/>
    <x v="231"/>
    <d v="1899-12-30T03:39:00"/>
    <d v="1899-12-30T01:52:00"/>
    <d v="1899-12-30T01:47:00"/>
    <x v="0"/>
  </r>
  <r>
    <x v="297"/>
    <n v="11"/>
    <x v="261"/>
    <n v="4"/>
    <d v="2023-04-03T15:14:00"/>
    <d v="2023-04-03T17:29:00"/>
    <x v="3"/>
    <x v="1"/>
    <x v="2"/>
    <n v="23.24"/>
    <s v="Reservada"/>
    <x v="6"/>
    <s v="Plato_6  Plato_19  Plato_5  "/>
    <s v="0 €"/>
    <x v="232"/>
    <d v="1899-12-30T02:15:00"/>
    <d v="1899-12-30T02:21:00"/>
    <s v="0"/>
    <x v="1"/>
  </r>
  <r>
    <x v="298"/>
    <n v="6"/>
    <x v="262"/>
    <n v="1"/>
    <d v="2023-04-03T13:19:00"/>
    <d v="2023-04-03T14:45:00"/>
    <x v="3"/>
    <x v="2"/>
    <x v="1"/>
    <n v="29.68"/>
    <s v="Ocupada"/>
    <x v="7"/>
    <s v="Plato_3  Plato_19  Plato_7  Plato_4 "/>
    <s v="0 €"/>
    <x v="233"/>
    <d v="1899-12-30T01:41:00"/>
    <d v="1899-12-30T01:53:00"/>
    <s v="0"/>
    <x v="1"/>
  </r>
  <r>
    <x v="299"/>
    <n v="18"/>
    <x v="118"/>
    <n v="6"/>
    <d v="2023-04-03T14:17:00"/>
    <d v="2023-04-03T16:19:00"/>
    <x v="2"/>
    <x v="1"/>
    <x v="2"/>
    <n v="38.380000000000003"/>
    <s v="Reservada"/>
    <x v="3"/>
    <s v="Plato_20  Plato_4  Plato_10  Plato_2 "/>
    <n v="1140"/>
    <x v="234"/>
    <d v="1899-12-30T02:02:00"/>
    <d v="1899-12-30T01:58:00"/>
    <d v="1899-12-30T00:04:00"/>
    <x v="0"/>
  </r>
  <r>
    <x v="300"/>
    <n v="8"/>
    <x v="263"/>
    <n v="6"/>
    <d v="2023-04-03T14:14:00"/>
    <d v="2023-04-03T16:08:00"/>
    <x v="3"/>
    <x v="0"/>
    <x v="2"/>
    <n v="16.52"/>
    <s v="Reservada"/>
    <x v="7"/>
    <s v="Plato_17  Plato_10  Plato_9  Plato_3 "/>
    <s v="0 €"/>
    <x v="235"/>
    <d v="1899-12-30T01:54:00"/>
    <d v="1899-12-30T03:03:00"/>
    <s v="0"/>
    <x v="1"/>
  </r>
  <r>
    <x v="301"/>
    <n v="5"/>
    <x v="47"/>
    <n v="2"/>
    <d v="2023-04-03T13:20:00"/>
    <d v="2023-04-03T16:56:00"/>
    <x v="1"/>
    <x v="1"/>
    <x v="2"/>
    <n v="39.89"/>
    <s v="Reservada"/>
    <x v="1"/>
    <s v="Plato_15    "/>
    <n v="96"/>
    <x v="236"/>
    <d v="1899-12-30T03:36:00"/>
    <d v="1899-12-30T00:15:00"/>
    <d v="1899-12-30T03:21:00"/>
    <x v="0"/>
  </r>
  <r>
    <x v="302"/>
    <n v="14"/>
    <x v="264"/>
    <n v="5"/>
    <d v="2023-04-03T15:38:00"/>
    <d v="2023-04-03T18:24:00"/>
    <x v="3"/>
    <x v="1"/>
    <x v="0"/>
    <n v="16.489999999999998"/>
    <s v="Ocupada"/>
    <x v="2"/>
    <s v="Plato_3  Plato_20  Plato_10  Plato_7 "/>
    <n v="770"/>
    <x v="237"/>
    <d v="1899-12-30T03:01:00"/>
    <d v="1899-12-30T01:32:00"/>
    <d v="1899-12-30T01:29:00"/>
    <x v="0"/>
  </r>
  <r>
    <x v="303"/>
    <n v="6"/>
    <x v="265"/>
    <n v="4"/>
    <d v="2023-04-03T15:24:00"/>
    <d v="2023-04-03T16:40:00"/>
    <x v="1"/>
    <x v="0"/>
    <x v="2"/>
    <n v="22.05"/>
    <s v="Reservada"/>
    <x v="1"/>
    <s v="Plato_15  Plato_13  Plato_20  Plato_17 "/>
    <s v="0 €"/>
    <x v="238"/>
    <d v="1899-12-30T01:16:00"/>
    <d v="1899-12-30T01:25:00"/>
    <s v="0"/>
    <x v="1"/>
  </r>
  <r>
    <x v="304"/>
    <n v="1"/>
    <x v="266"/>
    <n v="2"/>
    <d v="2023-04-03T12:45:00"/>
    <d v="2023-04-03T16:13:00"/>
    <x v="1"/>
    <x v="0"/>
    <x v="2"/>
    <n v="37.92"/>
    <s v="Reservada"/>
    <x v="9"/>
    <s v="Plato_8  Plato_14   "/>
    <n v="232"/>
    <x v="239"/>
    <d v="1899-12-30T03:28:00"/>
    <d v="1899-12-30T01:05:00"/>
    <d v="1899-12-30T02:23:00"/>
    <x v="0"/>
  </r>
  <r>
    <x v="305"/>
    <n v="7"/>
    <x v="267"/>
    <n v="4"/>
    <d v="2023-04-03T12:03:00"/>
    <d v="2023-04-03T14:32:00"/>
    <x v="3"/>
    <x v="0"/>
    <x v="2"/>
    <n v="16.96"/>
    <s v="Ocupada"/>
    <x v="9"/>
    <s v="Plato_15    "/>
    <n v="32"/>
    <x v="240"/>
    <d v="1899-12-30T02:44:00"/>
    <d v="1899-12-30T00:21:00"/>
    <d v="1899-12-30T02:23:00"/>
    <x v="0"/>
  </r>
  <r>
    <x v="306"/>
    <n v="20"/>
    <x v="15"/>
    <n v="5"/>
    <d v="2023-04-03T15:09:00"/>
    <d v="2023-04-03T17:39:00"/>
    <x v="1"/>
    <x v="0"/>
    <x v="1"/>
    <n v="31.66"/>
    <s v="Libre"/>
    <x v="4"/>
    <s v="Plato_13    "/>
    <n v="63"/>
    <x v="241"/>
    <d v="1899-12-30T02:30:00"/>
    <d v="1899-12-30T00:39:00"/>
    <d v="1899-12-30T01:51:00"/>
    <x v="0"/>
  </r>
  <r>
    <x v="307"/>
    <n v="14"/>
    <x v="268"/>
    <n v="6"/>
    <d v="2023-04-03T13:55:00"/>
    <d v="2023-04-03T16:39:00"/>
    <x v="2"/>
    <x v="0"/>
    <x v="2"/>
    <n v="33.79"/>
    <s v="Reservada"/>
    <x v="7"/>
    <s v="Plato_18  Plato_8  Plato_17  Plato_16 "/>
    <s v="0 €"/>
    <x v="242"/>
    <d v="1899-12-30T02:44:00"/>
    <d v="1899-12-30T03:06:00"/>
    <s v="0"/>
    <x v="1"/>
  </r>
  <r>
    <x v="308"/>
    <n v="9"/>
    <x v="269"/>
    <n v="3"/>
    <d v="2023-04-03T12:28:00"/>
    <d v="2023-04-03T16:05:00"/>
    <x v="1"/>
    <x v="0"/>
    <x v="2"/>
    <n v="36.090000000000003"/>
    <s v="Reservada"/>
    <x v="10"/>
    <s v="Plato_20  Plato_17  Plato_8  "/>
    <n v="530"/>
    <x v="243"/>
    <d v="1899-12-30T03:37:00"/>
    <d v="1899-12-30T02:03:00"/>
    <d v="1899-12-30T01:34:00"/>
    <x v="0"/>
  </r>
  <r>
    <x v="309"/>
    <n v="17"/>
    <x v="270"/>
    <n v="3"/>
    <d v="2023-04-03T15:04:00"/>
    <d v="2023-04-03T18:23:00"/>
    <x v="3"/>
    <x v="2"/>
    <x v="2"/>
    <n v="11.47"/>
    <s v="Libre"/>
    <x v="7"/>
    <s v="Plato_10  Plato_2   "/>
    <n v="280"/>
    <x v="244"/>
    <d v="1899-12-30T03:19:00"/>
    <d v="1899-12-30T01:37:00"/>
    <d v="1899-12-30T01:42:00"/>
    <x v="0"/>
  </r>
  <r>
    <x v="310"/>
    <n v="6"/>
    <x v="271"/>
    <n v="4"/>
    <d v="2023-04-03T13:40:00"/>
    <d v="2023-04-03T14:43:00"/>
    <x v="0"/>
    <x v="1"/>
    <x v="1"/>
    <n v="39.270000000000003"/>
    <s v="Ocupada"/>
    <x v="3"/>
    <s v="Plato_7  Plato_9   "/>
    <n v="106"/>
    <x v="206"/>
    <d v="1899-12-30T01:18:00"/>
    <d v="1899-12-30T01:14:00"/>
    <d v="1899-12-30T00:04:00"/>
    <x v="0"/>
  </r>
  <r>
    <x v="311"/>
    <n v="2"/>
    <x v="272"/>
    <n v="4"/>
    <d v="2023-04-03T15:07:00"/>
    <d v="2023-04-03T18:12:00"/>
    <x v="0"/>
    <x v="0"/>
    <x v="2"/>
    <n v="30.89"/>
    <s v="Reservada"/>
    <x v="7"/>
    <s v="Plato_15  Plato_8   "/>
    <n v="268"/>
    <x v="245"/>
    <d v="1899-12-30T03:05:00"/>
    <d v="1899-12-30T00:55:00"/>
    <d v="1899-12-30T02:10:00"/>
    <x v="0"/>
  </r>
  <r>
    <x v="312"/>
    <n v="10"/>
    <x v="7"/>
    <n v="3"/>
    <d v="2023-04-03T14:23:00"/>
    <d v="2023-04-03T17:46:00"/>
    <x v="1"/>
    <x v="1"/>
    <x v="0"/>
    <n v="43.14"/>
    <s v="Reservada"/>
    <x v="0"/>
    <s v="Plato_12  Plato_17  Plato_19  Plato_7 "/>
    <n v="880"/>
    <x v="246"/>
    <d v="1899-12-30T03:23:00"/>
    <d v="1899-12-30T01:46:00"/>
    <d v="1899-12-30T01:37:00"/>
    <x v="0"/>
  </r>
  <r>
    <x v="313"/>
    <n v="20"/>
    <x v="273"/>
    <n v="5"/>
    <d v="2023-04-03T12:46:00"/>
    <d v="2023-04-03T15:53:00"/>
    <x v="4"/>
    <x v="0"/>
    <x v="0"/>
    <n v="32.18"/>
    <s v="Ocupada"/>
    <x v="9"/>
    <s v="Plato_6    "/>
    <n v="27"/>
    <x v="203"/>
    <d v="1899-12-30T03:22:00"/>
    <d v="1899-12-30T00:05:00"/>
    <d v="1899-12-30T03:17:00"/>
    <x v="0"/>
  </r>
  <r>
    <x v="314"/>
    <n v="14"/>
    <x v="274"/>
    <n v="1"/>
    <d v="2023-04-03T12:12:00"/>
    <d v="2023-04-03T15:29:00"/>
    <x v="2"/>
    <x v="0"/>
    <x v="2"/>
    <n v="20.6"/>
    <s v="Libre"/>
    <x v="9"/>
    <s v="Plato_1  Plato_16  Plato_9  Plato_13 "/>
    <n v="618"/>
    <x v="247"/>
    <d v="1899-12-30T03:17:00"/>
    <d v="1899-12-30T02:06:00"/>
    <d v="1899-12-30T01:11:00"/>
    <x v="0"/>
  </r>
  <r>
    <x v="315"/>
    <n v="2"/>
    <x v="275"/>
    <n v="2"/>
    <d v="2023-04-03T13:38:00"/>
    <d v="2023-04-03T17:32:00"/>
    <x v="3"/>
    <x v="1"/>
    <x v="2"/>
    <n v="31.13"/>
    <s v="Reservada"/>
    <x v="4"/>
    <s v="Plato_4  Plato_13  Plato_6  Plato_20 "/>
    <n v="636"/>
    <x v="248"/>
    <d v="1899-12-30T03:54:00"/>
    <d v="1899-12-30T02:38:00"/>
    <d v="1899-12-30T01:16:00"/>
    <x v="0"/>
  </r>
  <r>
    <x v="316"/>
    <n v="17"/>
    <x v="67"/>
    <n v="2"/>
    <d v="2023-04-03T14:25:00"/>
    <d v="2023-04-03T18:16:00"/>
    <x v="2"/>
    <x v="1"/>
    <x v="1"/>
    <n v="24.55"/>
    <s v="Libre"/>
    <x v="7"/>
    <s v="Plato_5  Plato_18  Plato_15  "/>
    <n v="528"/>
    <x v="249"/>
    <d v="1899-12-30T03:51:00"/>
    <d v="1899-12-30T01:28:00"/>
    <d v="1899-12-30T02:23:00"/>
    <x v="0"/>
  </r>
  <r>
    <x v="317"/>
    <n v="13"/>
    <x v="276"/>
    <n v="3"/>
    <d v="2023-04-03T15:33:00"/>
    <d v="2023-04-03T17:09:00"/>
    <x v="0"/>
    <x v="2"/>
    <x v="2"/>
    <n v="10.08"/>
    <s v="Reservada"/>
    <x v="5"/>
    <s v="Plato_9    "/>
    <n v="29"/>
    <x v="250"/>
    <d v="1899-12-30T01:36:00"/>
    <d v="1899-12-30T00:39:00"/>
    <d v="1899-12-30T00:57:00"/>
    <x v="0"/>
  </r>
  <r>
    <x v="318"/>
    <n v="1"/>
    <x v="277"/>
    <n v="1"/>
    <d v="2023-04-03T12:48:00"/>
    <d v="2023-04-03T15:59:00"/>
    <x v="1"/>
    <x v="0"/>
    <x v="1"/>
    <n v="30.05"/>
    <s v="Libre"/>
    <x v="6"/>
    <s v="Plato_15  Plato_8  Plato_20  Plato_17 "/>
    <n v="1104"/>
    <x v="251"/>
    <d v="1899-12-30T03:11:00"/>
    <d v="1899-12-30T02:06:00"/>
    <d v="1899-12-30T01:05:00"/>
    <x v="0"/>
  </r>
  <r>
    <x v="319"/>
    <n v="9"/>
    <x v="278"/>
    <n v="1"/>
    <d v="2023-04-03T13:30:00"/>
    <d v="2023-04-03T16:17:00"/>
    <x v="0"/>
    <x v="0"/>
    <x v="0"/>
    <n v="44.02"/>
    <s v="Reservada"/>
    <x v="0"/>
    <s v="Plato_13  Plato_5  Plato_18  "/>
    <n v="308"/>
    <x v="252"/>
    <d v="1899-12-30T02:47:00"/>
    <d v="1899-12-30T02:10:00"/>
    <d v="1899-12-30T00:37:00"/>
    <x v="0"/>
  </r>
  <r>
    <x v="320"/>
    <n v="18"/>
    <x v="279"/>
    <n v="5"/>
    <d v="2023-04-03T14:04:00"/>
    <d v="2023-04-03T16:18:00"/>
    <x v="1"/>
    <x v="0"/>
    <x v="2"/>
    <n v="23.59"/>
    <s v="Libre"/>
    <x v="5"/>
    <s v="Plato_16  Plato_5  Plato_14  "/>
    <n v="438"/>
    <x v="253"/>
    <d v="1899-12-30T02:14:00"/>
    <d v="1899-12-30T01:35:00"/>
    <d v="1899-12-30T00:39:00"/>
    <x v="0"/>
  </r>
  <r>
    <x v="321"/>
    <n v="12"/>
    <x v="280"/>
    <n v="1"/>
    <d v="2023-04-03T15:41:00"/>
    <d v="2023-04-03T17:47:00"/>
    <x v="2"/>
    <x v="2"/>
    <x v="2"/>
    <n v="24.69"/>
    <s v="Ocupada"/>
    <x v="8"/>
    <s v="Plato_15  Plato_13   "/>
    <n v="159"/>
    <x v="254"/>
    <d v="1899-12-30T02:21:00"/>
    <d v="1899-12-30T01:00:00"/>
    <d v="1899-12-30T01:21:00"/>
    <x v="0"/>
  </r>
  <r>
    <x v="322"/>
    <n v="8"/>
    <x v="281"/>
    <n v="1"/>
    <d v="2023-04-03T13:23:00"/>
    <d v="2023-04-03T16:19:00"/>
    <x v="3"/>
    <x v="1"/>
    <x v="1"/>
    <n v="44.3"/>
    <s v="Libre"/>
    <x v="9"/>
    <s v="Plato_5  Plato_9  Plato_7  Plato_4 "/>
    <n v="837"/>
    <x v="255"/>
    <d v="1899-12-30T02:56:00"/>
    <d v="1899-12-30T02:02:00"/>
    <d v="1899-12-30T00:54:00"/>
    <x v="0"/>
  </r>
  <r>
    <x v="323"/>
    <n v="9"/>
    <x v="282"/>
    <n v="6"/>
    <d v="2023-04-03T12:43:00"/>
    <d v="2023-04-03T13:51:00"/>
    <x v="1"/>
    <x v="2"/>
    <x v="2"/>
    <n v="21.6"/>
    <s v="Libre"/>
    <x v="4"/>
    <s v="Plato_2  Plato_6  Plato_10  "/>
    <s v="0 €"/>
    <x v="256"/>
    <d v="1899-12-30T01:08:00"/>
    <d v="1899-12-30T01:30:00"/>
    <s v="0"/>
    <x v="1"/>
  </r>
  <r>
    <x v="324"/>
    <n v="18"/>
    <x v="283"/>
    <n v="1"/>
    <d v="2023-04-03T13:00:00"/>
    <d v="2023-04-03T14:18:00"/>
    <x v="2"/>
    <x v="0"/>
    <x v="2"/>
    <n v="32.5"/>
    <s v="Reservada"/>
    <x v="4"/>
    <s v="Plato_13  Plato_17  Plato_8  Plato_15 "/>
    <n v="595"/>
    <x v="257"/>
    <d v="1899-12-30T01:18:00"/>
    <d v="1899-12-30T01:11:00"/>
    <d v="1899-12-30T00:07:00"/>
    <x v="0"/>
  </r>
  <r>
    <x v="325"/>
    <n v="14"/>
    <x v="284"/>
    <n v="4"/>
    <d v="2023-04-04T13:39:00"/>
    <d v="2023-04-04T17:34:00"/>
    <x v="1"/>
    <x v="1"/>
    <x v="0"/>
    <n v="13.85"/>
    <s v="Ocupada"/>
    <x v="4"/>
    <s v="Plato_8  Plato_4  Plato_16  "/>
    <n v="243"/>
    <x v="258"/>
    <d v="1899-12-30T04:10:00"/>
    <d v="1899-12-30T01:31:00"/>
    <d v="1899-12-30T02:39:00"/>
    <x v="0"/>
  </r>
  <r>
    <x v="326"/>
    <n v="12"/>
    <x v="183"/>
    <n v="5"/>
    <d v="2023-04-04T14:59:00"/>
    <d v="2023-04-04T16:36:00"/>
    <x v="3"/>
    <x v="2"/>
    <x v="2"/>
    <n v="15.08"/>
    <s v="Reservada"/>
    <x v="1"/>
    <s v="Plato_18  Plato_4  Plato_6  "/>
    <n v="395"/>
    <x v="259"/>
    <d v="1899-12-30T01:37:00"/>
    <d v="1899-12-30T01:14:00"/>
    <d v="1899-12-30T00:23:00"/>
    <x v="0"/>
  </r>
  <r>
    <x v="327"/>
    <n v="4"/>
    <x v="285"/>
    <n v="3"/>
    <d v="2023-04-04T13:44:00"/>
    <d v="2023-04-04T16:07:00"/>
    <x v="2"/>
    <x v="2"/>
    <x v="2"/>
    <n v="13.85"/>
    <s v="Reservada"/>
    <x v="9"/>
    <s v="Plato_8    "/>
    <n v="35"/>
    <x v="260"/>
    <d v="1899-12-30T02:23:00"/>
    <d v="1899-12-30T00:21:00"/>
    <d v="1899-12-30T02:02:00"/>
    <x v="0"/>
  </r>
  <r>
    <x v="328"/>
    <n v="13"/>
    <x v="286"/>
    <n v="1"/>
    <d v="2023-04-04T12:26:00"/>
    <d v="2023-04-04T14:41:00"/>
    <x v="2"/>
    <x v="0"/>
    <x v="2"/>
    <n v="38.89"/>
    <s v="Ocupada"/>
    <x v="6"/>
    <s v="Plato_13  Plato_20  Plato_17  Plato_14 "/>
    <n v="805"/>
    <x v="261"/>
    <d v="1899-12-30T02:30:00"/>
    <d v="1899-12-30T02:19:00"/>
    <d v="1899-12-30T00:11:00"/>
    <x v="0"/>
  </r>
  <r>
    <x v="329"/>
    <n v="10"/>
    <x v="287"/>
    <n v="6"/>
    <d v="2023-04-04T13:50:00"/>
    <d v="2023-04-04T15:57:00"/>
    <x v="0"/>
    <x v="1"/>
    <x v="2"/>
    <n v="32.17"/>
    <s v="Ocupada"/>
    <x v="6"/>
    <s v="Plato_1  Plato_16  Plato_14  Plato_13 "/>
    <n v="873"/>
    <x v="262"/>
    <d v="1899-12-30T02:22:00"/>
    <d v="1899-12-30T02:20:00"/>
    <d v="1899-12-30T00:02:00"/>
    <x v="0"/>
  </r>
  <r>
    <x v="330"/>
    <n v="20"/>
    <x v="288"/>
    <n v="3"/>
    <d v="2023-04-04T15:06:00"/>
    <d v="2023-04-04T18:17:00"/>
    <x v="4"/>
    <x v="2"/>
    <x v="0"/>
    <n v="36.61"/>
    <s v="Reservada"/>
    <x v="3"/>
    <s v="Plato_12  Plato_8  Plato_7  Plato_1 "/>
    <n v="618"/>
    <x v="263"/>
    <d v="1899-12-30T03:11:00"/>
    <d v="1899-12-30T02:01:00"/>
    <d v="1899-12-30T01:10:00"/>
    <x v="0"/>
  </r>
  <r>
    <x v="331"/>
    <n v="6"/>
    <x v="289"/>
    <n v="1"/>
    <d v="2023-04-04T12:14:00"/>
    <d v="2023-04-04T13:29:00"/>
    <x v="2"/>
    <x v="0"/>
    <x v="0"/>
    <n v="25.21"/>
    <s v="Reservada"/>
    <x v="10"/>
    <s v="Plato_20    "/>
    <n v="120"/>
    <x v="264"/>
    <d v="1899-12-30T01:15:00"/>
    <d v="1899-12-30T00:17:00"/>
    <d v="1899-12-30T00:58:00"/>
    <x v="0"/>
  </r>
  <r>
    <x v="332"/>
    <n v="6"/>
    <x v="290"/>
    <n v="1"/>
    <d v="2023-04-04T15:10:00"/>
    <d v="2023-04-04T16:29:00"/>
    <x v="4"/>
    <x v="2"/>
    <x v="2"/>
    <n v="13.19"/>
    <s v="Libre"/>
    <x v="3"/>
    <s v="Plato_19  Plato_4   "/>
    <n v="162"/>
    <x v="265"/>
    <d v="1899-12-30T01:19:00"/>
    <d v="1899-12-30T01:01:00"/>
    <d v="1899-12-30T00:18:00"/>
    <x v="0"/>
  </r>
  <r>
    <x v="333"/>
    <n v="12"/>
    <x v="291"/>
    <n v="4"/>
    <d v="2023-04-04T14:51:00"/>
    <d v="2023-04-04T18:31:00"/>
    <x v="1"/>
    <x v="1"/>
    <x v="2"/>
    <n v="17.5"/>
    <s v="Libre"/>
    <x v="10"/>
    <s v="Plato_13  Plato_14  Plato_7  Plato_2 "/>
    <n v="686"/>
    <x v="266"/>
    <d v="1899-12-30T03:40:00"/>
    <d v="1899-12-30T02:36:00"/>
    <d v="1899-12-30T01:04:00"/>
    <x v="0"/>
  </r>
  <r>
    <x v="334"/>
    <n v="14"/>
    <x v="292"/>
    <n v="3"/>
    <d v="2023-04-04T13:56:00"/>
    <d v="2023-04-04T15:09:00"/>
    <x v="4"/>
    <x v="0"/>
    <x v="0"/>
    <n v="41.56"/>
    <s v="Libre"/>
    <x v="2"/>
    <s v="Plato_2  Plato_16   "/>
    <n v="232"/>
    <x v="267"/>
    <d v="1899-12-30T01:13:00"/>
    <d v="1899-12-30T01:09:00"/>
    <d v="1899-12-30T00:04:00"/>
    <x v="0"/>
  </r>
  <r>
    <x v="335"/>
    <n v="4"/>
    <x v="293"/>
    <n v="5"/>
    <d v="2023-04-04T13:35:00"/>
    <d v="2023-04-04T16:51:00"/>
    <x v="2"/>
    <x v="2"/>
    <x v="2"/>
    <n v="17.93"/>
    <s v="Libre"/>
    <x v="10"/>
    <s v="Plato_13  Plato_12  Plato_10  "/>
    <n v="462"/>
    <x v="268"/>
    <d v="1899-12-30T03:16:00"/>
    <d v="1899-12-30T01:05:00"/>
    <d v="1899-12-30T02:11:00"/>
    <x v="0"/>
  </r>
  <r>
    <x v="336"/>
    <n v="11"/>
    <x v="294"/>
    <n v="2"/>
    <d v="2023-04-04T13:38:00"/>
    <d v="2023-04-04T16:31:00"/>
    <x v="3"/>
    <x v="2"/>
    <x v="2"/>
    <n v="19.28"/>
    <s v="Reservada"/>
    <x v="2"/>
    <s v="Plato_7  Plato_16   "/>
    <n v="208"/>
    <x v="269"/>
    <d v="1899-12-30T02:53:00"/>
    <d v="1899-12-30T00:58:00"/>
    <d v="1899-12-30T01:55:00"/>
    <x v="0"/>
  </r>
  <r>
    <x v="337"/>
    <n v="18"/>
    <x v="295"/>
    <n v="2"/>
    <d v="2023-04-04T12:32:00"/>
    <d v="2023-04-04T15:30:00"/>
    <x v="3"/>
    <x v="0"/>
    <x v="0"/>
    <n v="30.62"/>
    <s v="Reservada"/>
    <x v="8"/>
    <s v="Plato_18  Plato_13  Plato_15  Plato_3 "/>
    <n v="1070"/>
    <x v="270"/>
    <d v="1899-12-30T02:58:00"/>
    <d v="1899-12-30T02:23:00"/>
    <d v="1899-12-30T00:35:00"/>
    <x v="0"/>
  </r>
  <r>
    <x v="338"/>
    <n v="13"/>
    <x v="296"/>
    <n v="2"/>
    <d v="2023-04-04T12:00:00"/>
    <d v="2023-04-04T14:01:00"/>
    <x v="0"/>
    <x v="1"/>
    <x v="0"/>
    <n v="19.600000000000001"/>
    <s v="Reservada"/>
    <x v="4"/>
    <s v="Plato_9  Plato_14   "/>
    <n v="208"/>
    <x v="271"/>
    <d v="1899-12-30T02:01:00"/>
    <d v="1899-12-30T00:46:00"/>
    <d v="1899-12-30T01:15:00"/>
    <x v="0"/>
  </r>
  <r>
    <x v="339"/>
    <n v="15"/>
    <x v="297"/>
    <n v="1"/>
    <d v="2023-04-04T13:12:00"/>
    <d v="2023-04-04T16:38:00"/>
    <x v="0"/>
    <x v="0"/>
    <x v="2"/>
    <n v="38.520000000000003"/>
    <s v="Libre"/>
    <x v="0"/>
    <s v="Plato_20  Plato_16   "/>
    <n v="340"/>
    <x v="272"/>
    <d v="1899-12-30T03:26:00"/>
    <d v="1899-12-30T01:31:00"/>
    <d v="1899-12-30T01:55:00"/>
    <x v="0"/>
  </r>
  <r>
    <x v="340"/>
    <n v="14"/>
    <x v="298"/>
    <n v="5"/>
    <d v="2023-04-04T14:05:00"/>
    <d v="2023-04-04T16:19:00"/>
    <x v="0"/>
    <x v="1"/>
    <x v="2"/>
    <n v="47.05"/>
    <s v="Libre"/>
    <x v="4"/>
    <s v="Plato_16  Plato_5  Plato_8  "/>
    <n v="510"/>
    <x v="273"/>
    <d v="1899-12-30T02:14:00"/>
    <d v="1899-12-30T01:28:00"/>
    <d v="1899-12-30T00:46:00"/>
    <x v="0"/>
  </r>
  <r>
    <x v="341"/>
    <n v="19"/>
    <x v="299"/>
    <n v="5"/>
    <d v="2023-04-04T14:30:00"/>
    <d v="2023-04-04T18:11:00"/>
    <x v="0"/>
    <x v="1"/>
    <x v="2"/>
    <n v="20.059999999999999"/>
    <s v="Libre"/>
    <x v="6"/>
    <s v="Plato_14  Plato_16   "/>
    <n v="204"/>
    <x v="274"/>
    <d v="1899-12-30T03:41:00"/>
    <d v="1899-12-30T00:54:00"/>
    <d v="1899-12-30T02:47:00"/>
    <x v="0"/>
  </r>
  <r>
    <x v="342"/>
    <n v="12"/>
    <x v="300"/>
    <n v="1"/>
    <d v="2023-04-04T15:56:00"/>
    <d v="2023-04-04T17:45:00"/>
    <x v="3"/>
    <x v="0"/>
    <x v="2"/>
    <n v="23.01"/>
    <s v="Ocupada"/>
    <x v="4"/>
    <s v="Plato_18  Plato_14   "/>
    <n v="285"/>
    <x v="275"/>
    <d v="1899-12-30T02:04:00"/>
    <d v="1899-12-30T01:41:00"/>
    <d v="1899-12-30T00:23:00"/>
    <x v="0"/>
  </r>
  <r>
    <x v="343"/>
    <n v="15"/>
    <x v="301"/>
    <n v="3"/>
    <d v="2023-04-04T12:46:00"/>
    <d v="2023-04-04T14:04:00"/>
    <x v="2"/>
    <x v="0"/>
    <x v="2"/>
    <n v="33.01"/>
    <s v="Ocupada"/>
    <x v="9"/>
    <s v="Plato_8  Plato_17  Plato_15  Plato_5 "/>
    <n v="720"/>
    <x v="276"/>
    <d v="1899-12-30T01:33:00"/>
    <d v="1899-12-30T01:26:00"/>
    <d v="1899-12-30T00:07:00"/>
    <x v="0"/>
  </r>
  <r>
    <x v="344"/>
    <n v="16"/>
    <x v="302"/>
    <n v="3"/>
    <d v="2023-04-04T13:18:00"/>
    <d v="2023-04-04T16:19:00"/>
    <x v="4"/>
    <x v="0"/>
    <x v="2"/>
    <n v="13.98"/>
    <s v="Ocupada"/>
    <x v="9"/>
    <s v="Plato_12    "/>
    <n v="38"/>
    <x v="277"/>
    <d v="1899-12-30T03:16:00"/>
    <d v="1899-12-30T00:18:00"/>
    <d v="1899-12-30T02:58:00"/>
    <x v="0"/>
  </r>
  <r>
    <x v="345"/>
    <n v="1"/>
    <x v="303"/>
    <n v="5"/>
    <d v="2023-04-04T12:40:00"/>
    <d v="2023-04-04T15:56:00"/>
    <x v="3"/>
    <x v="0"/>
    <x v="0"/>
    <n v="35.93"/>
    <s v="Reservada"/>
    <x v="10"/>
    <s v="Plato_19    "/>
    <n v="72"/>
    <x v="278"/>
    <d v="1899-12-30T03:16:00"/>
    <d v="1899-12-30T00:22:00"/>
    <d v="1899-12-30T02:54:00"/>
    <x v="0"/>
  </r>
  <r>
    <x v="346"/>
    <n v="7"/>
    <x v="304"/>
    <n v="4"/>
    <d v="2023-04-04T13:49:00"/>
    <d v="2023-04-04T16:34:00"/>
    <x v="4"/>
    <x v="0"/>
    <x v="2"/>
    <n v="48.52"/>
    <s v="Reservada"/>
    <x v="9"/>
    <s v="Plato_8    "/>
    <n v="70"/>
    <x v="279"/>
    <d v="1899-12-30T02:45:00"/>
    <d v="1899-12-30T00:44:00"/>
    <d v="1899-12-30T02:01:00"/>
    <x v="0"/>
  </r>
  <r>
    <x v="347"/>
    <n v="16"/>
    <x v="305"/>
    <n v="2"/>
    <d v="2023-04-04T13:17:00"/>
    <d v="2023-04-04T16:59:00"/>
    <x v="2"/>
    <x v="0"/>
    <x v="2"/>
    <n v="30.78"/>
    <s v="Ocupada"/>
    <x v="3"/>
    <s v="Plato_10  Plato_3   "/>
    <n v="184"/>
    <x v="280"/>
    <d v="1899-12-30T03:57:00"/>
    <d v="1899-12-30T01:28:00"/>
    <d v="1899-12-30T02:29:00"/>
    <x v="0"/>
  </r>
  <r>
    <x v="348"/>
    <n v="13"/>
    <x v="306"/>
    <n v="1"/>
    <d v="2023-04-04T15:48:00"/>
    <d v="2023-04-04T19:31:00"/>
    <x v="3"/>
    <x v="1"/>
    <x v="2"/>
    <n v="40.630000000000003"/>
    <s v="Ocupada"/>
    <x v="2"/>
    <s v="Plato_2  Plato_12  Plato_8  "/>
    <n v="504"/>
    <x v="281"/>
    <d v="1899-12-30T03:58:00"/>
    <d v="1899-12-30T01:25:00"/>
    <d v="1899-12-30T02:33:00"/>
    <x v="0"/>
  </r>
  <r>
    <x v="349"/>
    <n v="2"/>
    <x v="307"/>
    <n v="6"/>
    <d v="2023-04-04T12:35:00"/>
    <d v="2023-04-04T14:59:00"/>
    <x v="3"/>
    <x v="1"/>
    <x v="0"/>
    <n v="36.21"/>
    <s v="Reservada"/>
    <x v="1"/>
    <s v="Plato_17  Plato_6   "/>
    <n v="290"/>
    <x v="282"/>
    <d v="1899-12-30T02:24:00"/>
    <d v="1899-12-30T01:49:00"/>
    <d v="1899-12-30T00:35:00"/>
    <x v="0"/>
  </r>
  <r>
    <x v="350"/>
    <n v="1"/>
    <x v="308"/>
    <n v="6"/>
    <d v="2023-04-04T15:52:00"/>
    <d v="2023-04-04T18:09:00"/>
    <x v="1"/>
    <x v="1"/>
    <x v="2"/>
    <n v="48.93"/>
    <s v="Libre"/>
    <x v="2"/>
    <s v="Plato_15  Plato_8   "/>
    <n v="402"/>
    <x v="283"/>
    <d v="1899-12-30T02:17:00"/>
    <d v="1899-12-30T00:25:00"/>
    <d v="1899-12-30T01:52:00"/>
    <x v="0"/>
  </r>
  <r>
    <x v="351"/>
    <n v="1"/>
    <x v="13"/>
    <n v="3"/>
    <d v="2023-04-04T12:17:00"/>
    <d v="2023-04-04T14:53:00"/>
    <x v="0"/>
    <x v="1"/>
    <x v="1"/>
    <n v="17.55"/>
    <s v="Reservada"/>
    <x v="3"/>
    <s v="Plato_11    "/>
    <n v="99"/>
    <x v="284"/>
    <d v="1899-12-30T02:36:00"/>
    <d v="1899-12-30T00:07:00"/>
    <d v="1899-12-30T02:29:00"/>
    <x v="0"/>
  </r>
  <r>
    <x v="352"/>
    <n v="7"/>
    <x v="309"/>
    <n v="5"/>
    <d v="2023-04-04T15:46:00"/>
    <d v="2023-04-04T19:36:00"/>
    <x v="3"/>
    <x v="2"/>
    <x v="2"/>
    <n v="27.37"/>
    <s v="Reservada"/>
    <x v="2"/>
    <s v="Plato_5  Plato_2  Plato_8  Plato_18 "/>
    <n v="847"/>
    <x v="285"/>
    <d v="1899-12-30T03:50:00"/>
    <d v="1899-12-30T02:08:00"/>
    <d v="1899-12-30T01:42:00"/>
    <x v="0"/>
  </r>
  <r>
    <x v="353"/>
    <n v="12"/>
    <x v="310"/>
    <n v="6"/>
    <d v="2023-04-04T12:26:00"/>
    <d v="2023-04-04T15:24:00"/>
    <x v="3"/>
    <x v="1"/>
    <x v="2"/>
    <n v="29.58"/>
    <s v="Ocupada"/>
    <x v="3"/>
    <s v="Plato_12  Plato_15  Plato_4  Plato_7 "/>
    <n v="744"/>
    <x v="261"/>
    <d v="1899-12-30T03:13:00"/>
    <d v="1899-12-30T02:17:00"/>
    <d v="1899-12-30T00:56:00"/>
    <x v="0"/>
  </r>
  <r>
    <x v="354"/>
    <n v="4"/>
    <x v="111"/>
    <n v="4"/>
    <d v="2023-04-04T13:41:00"/>
    <d v="2023-04-04T17:07:00"/>
    <x v="3"/>
    <x v="1"/>
    <x v="2"/>
    <n v="30.53"/>
    <s v="Reservada"/>
    <x v="0"/>
    <s v="Plato_10    "/>
    <n v="26"/>
    <x v="286"/>
    <d v="1899-12-30T03:26:00"/>
    <d v="1899-12-30T00:07:00"/>
    <d v="1899-12-30T03:19:00"/>
    <x v="0"/>
  </r>
  <r>
    <x v="355"/>
    <n v="1"/>
    <x v="311"/>
    <n v="1"/>
    <d v="2023-04-04T12:12:00"/>
    <d v="2023-04-04T14:18:00"/>
    <x v="0"/>
    <x v="1"/>
    <x v="2"/>
    <n v="28.92"/>
    <s v="Ocupada"/>
    <x v="2"/>
    <s v="Plato_4    "/>
    <n v="36"/>
    <x v="287"/>
    <d v="1899-12-30T02:21:00"/>
    <d v="1899-12-30T00:07:00"/>
    <d v="1899-12-30T02:14:00"/>
    <x v="0"/>
  </r>
  <r>
    <x v="356"/>
    <n v="17"/>
    <x v="312"/>
    <n v="2"/>
    <d v="2023-04-04T13:19:00"/>
    <d v="2023-04-04T16:26:00"/>
    <x v="0"/>
    <x v="1"/>
    <x v="0"/>
    <n v="26.87"/>
    <s v="Ocupada"/>
    <x v="9"/>
    <s v="Plato_1  Plato_3  Plato_6  Plato_5 "/>
    <n v="658"/>
    <x v="288"/>
    <d v="1899-12-30T03:22:00"/>
    <d v="1899-12-30T01:36:00"/>
    <d v="1899-12-30T01:46:00"/>
    <x v="0"/>
  </r>
  <r>
    <x v="357"/>
    <n v="13"/>
    <x v="250"/>
    <n v="5"/>
    <d v="2023-04-04T14:37:00"/>
    <d v="2023-04-04T17:57:00"/>
    <x v="3"/>
    <x v="2"/>
    <x v="2"/>
    <n v="42.1"/>
    <s v="Reservada"/>
    <x v="7"/>
    <s v="Plato_10  Plato_4  Plato_3  "/>
    <n v="512"/>
    <x v="289"/>
    <d v="1899-12-30T03:20:00"/>
    <d v="1899-12-30T02:32:00"/>
    <d v="1899-12-30T00:48:00"/>
    <x v="0"/>
  </r>
  <r>
    <x v="358"/>
    <n v="11"/>
    <x v="104"/>
    <n v="2"/>
    <d v="2023-04-04T12:41:00"/>
    <d v="2023-04-04T16:10:00"/>
    <x v="2"/>
    <x v="0"/>
    <x v="2"/>
    <n v="12.2"/>
    <s v="Reservada"/>
    <x v="4"/>
    <s v="Plato_5  Plato_16  Plato_9  Plato_10 "/>
    <n v="735"/>
    <x v="290"/>
    <d v="1899-12-30T03:29:00"/>
    <d v="1899-12-30T02:25:00"/>
    <d v="1899-12-30T01:04:00"/>
    <x v="0"/>
  </r>
  <r>
    <x v="359"/>
    <n v="16"/>
    <x v="313"/>
    <n v="3"/>
    <d v="2023-04-04T13:10:00"/>
    <d v="2023-04-04T16:58:00"/>
    <x v="0"/>
    <x v="0"/>
    <x v="2"/>
    <n v="39.26"/>
    <s v="Ocupada"/>
    <x v="4"/>
    <s v="Plato_13  Plato_2  Plato_10  Plato_15 "/>
    <n v="872"/>
    <x v="291"/>
    <d v="1899-12-30T04:03:00"/>
    <d v="1899-12-30T02:39:00"/>
    <d v="1899-12-30T01:24:00"/>
    <x v="0"/>
  </r>
  <r>
    <x v="360"/>
    <n v="16"/>
    <x v="314"/>
    <n v="1"/>
    <d v="2023-04-04T13:53:00"/>
    <d v="2023-04-04T17:28:00"/>
    <x v="2"/>
    <x v="2"/>
    <x v="1"/>
    <n v="41.73"/>
    <s v="Libre"/>
    <x v="1"/>
    <s v="Plato_9  Plato_7   "/>
    <n v="212"/>
    <x v="292"/>
    <d v="1899-12-30T03:35:00"/>
    <d v="1899-12-30T01:52:00"/>
    <d v="1899-12-30T01:43:00"/>
    <x v="0"/>
  </r>
  <r>
    <x v="361"/>
    <n v="15"/>
    <x v="167"/>
    <n v="2"/>
    <d v="2023-04-04T14:03:00"/>
    <d v="2023-04-04T17:59:00"/>
    <x v="1"/>
    <x v="0"/>
    <x v="2"/>
    <n v="47.21"/>
    <s v="Libre"/>
    <x v="7"/>
    <s v="Plato_3  Plato_7  Plato_4  "/>
    <n v="186"/>
    <x v="293"/>
    <d v="1899-12-30T03:56:00"/>
    <d v="1899-12-30T02:03:00"/>
    <d v="1899-12-30T01:53:00"/>
    <x v="0"/>
  </r>
  <r>
    <x v="362"/>
    <n v="5"/>
    <x v="315"/>
    <n v="2"/>
    <d v="2023-04-04T13:46:00"/>
    <d v="2023-04-04T15:29:00"/>
    <x v="0"/>
    <x v="0"/>
    <x v="2"/>
    <n v="49.02"/>
    <s v="Ocupada"/>
    <x v="2"/>
    <s v="Plato_2  Plato_7  Plato_19  Plato_11 "/>
    <s v="0 €"/>
    <x v="294"/>
    <d v="1899-12-30T01:58:00"/>
    <d v="1899-12-30T02:29:00"/>
    <s v="0"/>
    <x v="1"/>
  </r>
  <r>
    <x v="363"/>
    <n v="15"/>
    <x v="316"/>
    <n v="2"/>
    <d v="2023-04-04T15:50:00"/>
    <d v="2023-04-04T19:10:00"/>
    <x v="3"/>
    <x v="0"/>
    <x v="0"/>
    <n v="48.28"/>
    <s v="Reservada"/>
    <x v="2"/>
    <s v="Plato_16  Plato_5  Plato_1  Plato_9 "/>
    <n v="624"/>
    <x v="295"/>
    <d v="1899-12-30T03:20:00"/>
    <d v="1899-12-30T01:52:00"/>
    <d v="1899-12-30T01:28:00"/>
    <x v="0"/>
  </r>
  <r>
    <x v="364"/>
    <n v="4"/>
    <x v="317"/>
    <n v="1"/>
    <d v="2023-04-04T13:03:00"/>
    <d v="2023-04-04T16:33:00"/>
    <x v="0"/>
    <x v="0"/>
    <x v="1"/>
    <n v="34.97"/>
    <s v="Ocupada"/>
    <x v="9"/>
    <s v="Plato_19    "/>
    <n v="108"/>
    <x v="296"/>
    <d v="1899-12-30T03:45:00"/>
    <d v="1899-12-30T00:25:00"/>
    <d v="1899-12-30T03:20:00"/>
    <x v="0"/>
  </r>
  <r>
    <x v="365"/>
    <n v="17"/>
    <x v="318"/>
    <n v="5"/>
    <d v="2023-04-04T13:33:00"/>
    <d v="2023-04-04T16:46:00"/>
    <x v="0"/>
    <x v="0"/>
    <x v="1"/>
    <n v="10.57"/>
    <s v="Reservada"/>
    <x v="9"/>
    <s v="Plato_6  Plato_8  Plato_20  "/>
    <n v="714"/>
    <x v="297"/>
    <d v="1899-12-30T03:13:00"/>
    <d v="1899-12-30T01:30:00"/>
    <d v="1899-12-30T01:43:00"/>
    <x v="0"/>
  </r>
  <r>
    <x v="366"/>
    <n v="12"/>
    <x v="319"/>
    <n v="2"/>
    <d v="2023-04-04T12:53:00"/>
    <d v="2023-04-04T15:45:00"/>
    <x v="0"/>
    <x v="2"/>
    <x v="2"/>
    <n v="12.62"/>
    <s v="Libre"/>
    <x v="9"/>
    <s v="Plato_10  Plato_9  Plato_3  "/>
    <n v="300"/>
    <x v="298"/>
    <d v="1899-12-30T02:52:00"/>
    <d v="1899-12-30T01:13:00"/>
    <d v="1899-12-30T01:39:00"/>
    <x v="0"/>
  </r>
  <r>
    <x v="367"/>
    <n v="13"/>
    <x v="320"/>
    <n v="1"/>
    <d v="2023-04-04T15:24:00"/>
    <d v="2023-04-04T17:33:00"/>
    <x v="1"/>
    <x v="1"/>
    <x v="0"/>
    <n v="37.65"/>
    <s v="Ocupada"/>
    <x v="1"/>
    <s v="Plato_11  Plato_7   "/>
    <n v="228"/>
    <x v="299"/>
    <d v="1899-12-30T02:24:00"/>
    <d v="1899-12-30T01:25:00"/>
    <d v="1899-12-30T00:59:00"/>
    <x v="0"/>
  </r>
  <r>
    <x v="368"/>
    <n v="20"/>
    <x v="321"/>
    <n v="2"/>
    <d v="2023-04-04T14:11:00"/>
    <d v="2023-04-04T17:54:00"/>
    <x v="3"/>
    <x v="0"/>
    <x v="2"/>
    <n v="34.83"/>
    <s v="Libre"/>
    <x v="7"/>
    <s v="Plato_17  Plato_14  Plato_16  Plato_10 "/>
    <n v="972"/>
    <x v="300"/>
    <d v="1899-12-30T03:43:00"/>
    <d v="1899-12-30T00:42:00"/>
    <d v="1899-12-30T03:01:00"/>
    <x v="0"/>
  </r>
  <r>
    <x v="369"/>
    <n v="13"/>
    <x v="322"/>
    <n v="6"/>
    <d v="2023-04-04T14:20:00"/>
    <d v="2023-04-04T15:23:00"/>
    <x v="0"/>
    <x v="0"/>
    <x v="2"/>
    <n v="47.79"/>
    <s v="Libre"/>
    <x v="7"/>
    <s v="Plato_19    "/>
    <n v="72"/>
    <x v="301"/>
    <d v="1899-12-30T01:03:00"/>
    <d v="1899-12-30T00:33:00"/>
    <d v="1899-12-30T00:30:00"/>
    <x v="0"/>
  </r>
  <r>
    <x v="370"/>
    <n v="4"/>
    <x v="323"/>
    <n v="3"/>
    <d v="2023-04-04T13:16:00"/>
    <d v="2023-04-04T16:31:00"/>
    <x v="4"/>
    <x v="2"/>
    <x v="2"/>
    <n v="32.51"/>
    <s v="Ocupada"/>
    <x v="8"/>
    <s v="Plato_17  Plato_19  Plato_16  Plato_14 "/>
    <n v="826"/>
    <x v="302"/>
    <d v="1899-12-30T03:30:00"/>
    <d v="1899-12-30T00:49:00"/>
    <d v="1899-12-30T02:41:00"/>
    <x v="0"/>
  </r>
  <r>
    <x v="371"/>
    <n v="14"/>
    <x v="324"/>
    <n v="5"/>
    <d v="2023-04-04T14:46:00"/>
    <d v="2023-04-04T18:14:00"/>
    <x v="2"/>
    <x v="0"/>
    <x v="2"/>
    <n v="17.170000000000002"/>
    <s v="Reservada"/>
    <x v="2"/>
    <s v="Plato_4    "/>
    <n v="36"/>
    <x v="303"/>
    <d v="1899-12-30T03:28:00"/>
    <d v="1899-12-30T00:22:00"/>
    <d v="1899-12-30T03:06:00"/>
    <x v="0"/>
  </r>
  <r>
    <x v="372"/>
    <n v="19"/>
    <x v="325"/>
    <n v="2"/>
    <d v="2023-04-04T12:37:00"/>
    <d v="2023-04-04T15:11:00"/>
    <x v="3"/>
    <x v="1"/>
    <x v="0"/>
    <n v="26.62"/>
    <s v="Ocupada"/>
    <x v="10"/>
    <s v="Plato_13  Plato_8  Plato_5  Plato_3 "/>
    <n v="686"/>
    <x v="304"/>
    <d v="1899-12-30T02:49:00"/>
    <d v="1899-12-30T01:56:00"/>
    <d v="1899-12-30T00:53:00"/>
    <x v="0"/>
  </r>
  <r>
    <x v="373"/>
    <n v="18"/>
    <x v="326"/>
    <n v="3"/>
    <d v="2023-04-04T15:19:00"/>
    <d v="2023-04-04T16:24:00"/>
    <x v="2"/>
    <x v="0"/>
    <x v="2"/>
    <n v="33.35"/>
    <s v="Libre"/>
    <x v="3"/>
    <s v="Plato_8    "/>
    <n v="35"/>
    <x v="305"/>
    <d v="1899-12-30T01:05:00"/>
    <d v="1899-12-30T00:09:00"/>
    <d v="1899-12-30T00:56:00"/>
    <x v="0"/>
  </r>
  <r>
    <x v="374"/>
    <n v="18"/>
    <x v="327"/>
    <n v="1"/>
    <d v="2023-04-04T12:17:00"/>
    <d v="2023-04-04T15:09:00"/>
    <x v="0"/>
    <x v="0"/>
    <x v="2"/>
    <n v="22.3"/>
    <s v="Reservada"/>
    <x v="0"/>
    <s v="Plato_17    "/>
    <n v="93"/>
    <x v="284"/>
    <d v="1899-12-30T02:52:00"/>
    <d v="1899-12-30T00:27:00"/>
    <d v="1899-12-30T02:25:00"/>
    <x v="0"/>
  </r>
  <r>
    <x v="375"/>
    <n v="16"/>
    <x v="314"/>
    <n v="4"/>
    <d v="2023-04-04T14:53:00"/>
    <d v="2023-04-04T17:12:00"/>
    <x v="1"/>
    <x v="0"/>
    <x v="1"/>
    <n v="27.51"/>
    <s v="Ocupada"/>
    <x v="8"/>
    <s v="Plato_14    "/>
    <n v="46"/>
    <x v="306"/>
    <d v="1899-12-30T02:34:00"/>
    <d v="1899-12-30T00:05:00"/>
    <d v="1899-12-30T02:29:00"/>
    <x v="0"/>
  </r>
  <r>
    <x v="376"/>
    <n v="5"/>
    <x v="328"/>
    <n v="1"/>
    <d v="2023-04-04T13:18:00"/>
    <d v="2023-04-04T16:46:00"/>
    <x v="4"/>
    <x v="0"/>
    <x v="2"/>
    <n v="14.96"/>
    <s v="Libre"/>
    <x v="3"/>
    <s v="Plato_18  Plato_15   "/>
    <n v="198"/>
    <x v="277"/>
    <d v="1899-12-30T03:28:00"/>
    <d v="1899-12-30T00:46:00"/>
    <d v="1899-12-30T02:42:00"/>
    <x v="0"/>
  </r>
  <r>
    <x v="377"/>
    <n v="3"/>
    <x v="329"/>
    <n v="1"/>
    <d v="2023-04-04T15:55:00"/>
    <d v="2023-04-04T17:18:00"/>
    <x v="1"/>
    <x v="0"/>
    <x v="1"/>
    <n v="40.31"/>
    <s v="Libre"/>
    <x v="4"/>
    <s v="Plato_2  Plato_12   "/>
    <n v="98"/>
    <x v="307"/>
    <d v="1899-12-30T01:23:00"/>
    <d v="1899-12-30T00:21:00"/>
    <d v="1899-12-30T01:02:00"/>
    <x v="0"/>
  </r>
  <r>
    <x v="378"/>
    <n v="4"/>
    <x v="174"/>
    <n v="2"/>
    <d v="2023-04-04T13:31:00"/>
    <d v="2023-04-04T15:57:00"/>
    <x v="0"/>
    <x v="1"/>
    <x v="2"/>
    <n v="10.61"/>
    <s v="Ocupada"/>
    <x v="9"/>
    <s v="Plato_8    "/>
    <n v="70"/>
    <x v="308"/>
    <d v="1899-12-30T02:41:00"/>
    <d v="1899-12-30T00:06:00"/>
    <d v="1899-12-30T02:35:00"/>
    <x v="0"/>
  </r>
  <r>
    <x v="379"/>
    <n v="5"/>
    <x v="144"/>
    <n v="1"/>
    <d v="2023-04-04T12:58:00"/>
    <d v="2023-04-04T16:33:00"/>
    <x v="0"/>
    <x v="2"/>
    <x v="0"/>
    <n v="22.53"/>
    <s v="Libre"/>
    <x v="10"/>
    <s v="Plato_11  Plato_12   "/>
    <n v="260"/>
    <x v="309"/>
    <d v="1899-12-30T03:35:00"/>
    <d v="1899-12-30T01:33:00"/>
    <d v="1899-12-30T02:02:00"/>
    <x v="0"/>
  </r>
  <r>
    <x v="380"/>
    <n v="4"/>
    <x v="330"/>
    <n v="1"/>
    <d v="2023-04-04T12:57:00"/>
    <d v="2023-04-04T16:32:00"/>
    <x v="1"/>
    <x v="1"/>
    <x v="0"/>
    <n v="27.69"/>
    <s v="Libre"/>
    <x v="7"/>
    <s v="Plato_10  Plato_11   "/>
    <n v="295"/>
    <x v="310"/>
    <d v="1899-12-30T03:35:00"/>
    <d v="1899-12-30T00:47:00"/>
    <d v="1899-12-30T02:48:00"/>
    <x v="0"/>
  </r>
  <r>
    <x v="381"/>
    <n v="20"/>
    <x v="69"/>
    <n v="6"/>
    <d v="2023-04-04T15:09:00"/>
    <d v="2023-04-04T18:27:00"/>
    <x v="2"/>
    <x v="2"/>
    <x v="0"/>
    <n v="19.8"/>
    <s v="Reservada"/>
    <x v="8"/>
    <s v="Plato_9    "/>
    <n v="87"/>
    <x v="311"/>
    <d v="1899-12-30T03:18:00"/>
    <d v="1899-12-30T00:54:00"/>
    <d v="1899-12-30T02:24:00"/>
    <x v="0"/>
  </r>
  <r>
    <x v="382"/>
    <n v="6"/>
    <x v="331"/>
    <n v="6"/>
    <d v="2023-04-04T15:29:00"/>
    <d v="2023-04-04T18:33:00"/>
    <x v="4"/>
    <x v="0"/>
    <x v="2"/>
    <n v="31.33"/>
    <s v="Libre"/>
    <x v="9"/>
    <s v="Plato_19    "/>
    <n v="108"/>
    <x v="312"/>
    <d v="1899-12-30T03:04:00"/>
    <d v="1899-12-30T00:09:00"/>
    <d v="1899-12-30T02:55:00"/>
    <x v="0"/>
  </r>
  <r>
    <x v="383"/>
    <n v="1"/>
    <x v="332"/>
    <n v="5"/>
    <d v="2023-04-04T12:11:00"/>
    <d v="2023-04-04T14:33:00"/>
    <x v="1"/>
    <x v="1"/>
    <x v="0"/>
    <n v="39.32"/>
    <s v="Reservada"/>
    <x v="5"/>
    <s v="Plato_4  Plato_12  Plato_6  "/>
    <n v="384"/>
    <x v="313"/>
    <d v="1899-12-30T02:22:00"/>
    <d v="1899-12-30T01:50:00"/>
    <d v="1899-12-30T00:32:00"/>
    <x v="0"/>
  </r>
  <r>
    <x v="384"/>
    <n v="6"/>
    <x v="333"/>
    <n v="6"/>
    <d v="2023-04-05T15:37:00"/>
    <d v="2023-04-05T18:43:00"/>
    <x v="0"/>
    <x v="1"/>
    <x v="2"/>
    <n v="11.14"/>
    <s v="Ocupada"/>
    <x v="0"/>
    <s v="Plato_2    "/>
    <n v="60"/>
    <x v="314"/>
    <d v="1899-12-30T03:21:00"/>
    <d v="1899-12-30T00:22:00"/>
    <d v="1899-12-30T02:59:00"/>
    <x v="0"/>
  </r>
  <r>
    <x v="385"/>
    <n v="5"/>
    <x v="287"/>
    <n v="2"/>
    <d v="2023-04-05T12:33:00"/>
    <d v="2023-04-05T14:58:00"/>
    <x v="4"/>
    <x v="0"/>
    <x v="0"/>
    <n v="28.96"/>
    <s v="Ocupada"/>
    <x v="5"/>
    <s v="Plato_11    "/>
    <n v="99"/>
    <x v="315"/>
    <d v="1899-12-30T02:40:00"/>
    <d v="1899-12-30T00:40:00"/>
    <d v="1899-12-30T02:00:00"/>
    <x v="0"/>
  </r>
  <r>
    <x v="386"/>
    <n v="6"/>
    <x v="334"/>
    <n v="5"/>
    <d v="2023-04-05T15:09:00"/>
    <d v="2023-04-05T18:10:00"/>
    <x v="3"/>
    <x v="0"/>
    <x v="1"/>
    <n v="20.84"/>
    <s v="Ocupada"/>
    <x v="5"/>
    <s v="Plato_17    "/>
    <n v="93"/>
    <x v="316"/>
    <d v="1899-12-30T03:16:00"/>
    <d v="1899-12-30T00:18:00"/>
    <d v="1899-12-30T02:58:00"/>
    <x v="0"/>
  </r>
  <r>
    <x v="387"/>
    <n v="18"/>
    <x v="156"/>
    <n v="2"/>
    <d v="2023-04-05T12:33:00"/>
    <d v="2023-04-05T15:35:00"/>
    <x v="2"/>
    <x v="0"/>
    <x v="2"/>
    <n v="27.03"/>
    <s v="Libre"/>
    <x v="0"/>
    <s v="Plato_17  Plato_19  Plato_9  Plato_11 "/>
    <n v="1161"/>
    <x v="315"/>
    <d v="1899-12-30T03:02:00"/>
    <d v="1899-12-30T02:51:00"/>
    <d v="1899-12-30T00:11:00"/>
    <x v="0"/>
  </r>
  <r>
    <x v="388"/>
    <n v="19"/>
    <x v="335"/>
    <n v="5"/>
    <d v="2023-04-05T12:02:00"/>
    <d v="2023-04-05T14:15:00"/>
    <x v="0"/>
    <x v="0"/>
    <x v="2"/>
    <n v="39.14"/>
    <s v="Reservada"/>
    <x v="5"/>
    <s v="Plato_11    "/>
    <n v="33"/>
    <x v="317"/>
    <d v="1899-12-30T02:13:00"/>
    <d v="1899-12-30T00:24:00"/>
    <d v="1899-12-30T01:49:00"/>
    <x v="0"/>
  </r>
  <r>
    <x v="389"/>
    <n v="9"/>
    <x v="35"/>
    <n v="2"/>
    <d v="2023-04-05T14:59:00"/>
    <d v="2023-04-05T17:19:00"/>
    <x v="0"/>
    <x v="0"/>
    <x v="2"/>
    <n v="42.68"/>
    <s v="Reservada"/>
    <x v="9"/>
    <s v="Plato_5  Plato_10  Plato_13  "/>
    <n v="414"/>
    <x v="318"/>
    <d v="1899-12-30T02:20:00"/>
    <d v="1899-12-30T01:33:00"/>
    <d v="1899-12-30T00:47:00"/>
    <x v="0"/>
  </r>
  <r>
    <x v="390"/>
    <n v="15"/>
    <x v="336"/>
    <n v="1"/>
    <d v="2023-04-05T14:05:00"/>
    <d v="2023-04-05T16:09:00"/>
    <x v="0"/>
    <x v="0"/>
    <x v="2"/>
    <n v="48.6"/>
    <s v="Reservada"/>
    <x v="8"/>
    <s v="Plato_5    "/>
    <n v="22"/>
    <x v="319"/>
    <d v="1899-12-30T02:04:00"/>
    <d v="1899-12-30T00:35:00"/>
    <d v="1899-12-30T01:29:00"/>
    <x v="0"/>
  </r>
  <r>
    <x v="391"/>
    <n v="14"/>
    <x v="337"/>
    <n v="3"/>
    <d v="2023-04-05T12:33:00"/>
    <d v="2023-04-05T16:08:00"/>
    <x v="2"/>
    <x v="0"/>
    <x v="2"/>
    <n v="32.729999999999997"/>
    <s v="Ocupada"/>
    <x v="6"/>
    <s v="Plato_15  Plato_7   "/>
    <n v="224"/>
    <x v="315"/>
    <d v="1899-12-30T03:50:00"/>
    <d v="1899-12-30T00:54:00"/>
    <d v="1899-12-30T02:56:00"/>
    <x v="0"/>
  </r>
  <r>
    <x v="392"/>
    <n v="13"/>
    <x v="338"/>
    <n v="3"/>
    <d v="2023-04-05T14:33:00"/>
    <d v="2023-04-05T17:17:00"/>
    <x v="4"/>
    <x v="0"/>
    <x v="2"/>
    <n v="12.54"/>
    <s v="Ocupada"/>
    <x v="1"/>
    <s v="Plato_12  Plato_8  Plato_13  Plato_5 "/>
    <n v="776"/>
    <x v="320"/>
    <d v="1899-12-30T02:59:00"/>
    <d v="1899-12-30T01:49:00"/>
    <d v="1899-12-30T01:10:00"/>
    <x v="0"/>
  </r>
  <r>
    <x v="393"/>
    <n v="17"/>
    <x v="8"/>
    <n v="1"/>
    <d v="2023-04-05T15:26:00"/>
    <d v="2023-04-05T19:02:00"/>
    <x v="0"/>
    <x v="0"/>
    <x v="2"/>
    <n v="18.05"/>
    <s v="Ocupada"/>
    <x v="2"/>
    <s v="Plato_7  Plato_9   "/>
    <n v="159"/>
    <x v="321"/>
    <d v="1899-12-30T03:51:00"/>
    <d v="1899-12-30T00:47:00"/>
    <d v="1899-12-30T03:04:00"/>
    <x v="0"/>
  </r>
  <r>
    <x v="394"/>
    <n v="2"/>
    <x v="339"/>
    <n v="1"/>
    <d v="2023-04-05T13:37:00"/>
    <d v="2023-04-05T17:34:00"/>
    <x v="2"/>
    <x v="0"/>
    <x v="0"/>
    <n v="40.9"/>
    <s v="Libre"/>
    <x v="8"/>
    <s v="Plato_12    "/>
    <n v="38"/>
    <x v="322"/>
    <d v="1899-12-30T03:57:00"/>
    <d v="1899-12-30T00:08:00"/>
    <d v="1899-12-30T03:49:00"/>
    <x v="0"/>
  </r>
  <r>
    <x v="395"/>
    <n v="11"/>
    <x v="340"/>
    <n v="1"/>
    <d v="2023-04-05T12:32:00"/>
    <d v="2023-04-05T15:36:00"/>
    <x v="2"/>
    <x v="2"/>
    <x v="1"/>
    <n v="34.5"/>
    <s v="Libre"/>
    <x v="4"/>
    <s v="Plato_3  Plato_13   "/>
    <n v="164"/>
    <x v="323"/>
    <d v="1899-12-30T03:04:00"/>
    <d v="1899-12-30T00:57:00"/>
    <d v="1899-12-30T02:07:00"/>
    <x v="0"/>
  </r>
  <r>
    <x v="396"/>
    <n v="4"/>
    <x v="303"/>
    <n v="2"/>
    <d v="2023-04-05T12:20:00"/>
    <d v="2023-04-05T13:34:00"/>
    <x v="4"/>
    <x v="1"/>
    <x v="0"/>
    <n v="37.79"/>
    <s v="Libre"/>
    <x v="9"/>
    <s v="Plato_6  Plato_17   "/>
    <n v="290"/>
    <x v="324"/>
    <d v="1899-12-30T01:14:00"/>
    <d v="1899-12-30T01:09:00"/>
    <d v="1899-12-30T00:05:00"/>
    <x v="0"/>
  </r>
  <r>
    <x v="397"/>
    <n v="9"/>
    <x v="341"/>
    <n v="5"/>
    <d v="2023-04-05T15:10:00"/>
    <d v="2023-04-05T19:05:00"/>
    <x v="1"/>
    <x v="1"/>
    <x v="2"/>
    <n v="48.96"/>
    <s v="Libre"/>
    <x v="4"/>
    <s v="Plato_16  Plato_11   "/>
    <n v="244"/>
    <x v="325"/>
    <d v="1899-12-30T03:55:00"/>
    <d v="1899-12-30T01:11:00"/>
    <d v="1899-12-30T02:44:00"/>
    <x v="0"/>
  </r>
  <r>
    <x v="398"/>
    <n v="7"/>
    <x v="342"/>
    <n v="6"/>
    <d v="2023-04-05T14:48:00"/>
    <d v="2023-04-05T17:40:00"/>
    <x v="3"/>
    <x v="0"/>
    <x v="2"/>
    <n v="27.32"/>
    <s v="Libre"/>
    <x v="0"/>
    <s v="Plato_11  Plato_19   "/>
    <n v="414"/>
    <x v="326"/>
    <d v="1899-12-30T02:52:00"/>
    <d v="1899-12-30T01:31:00"/>
    <d v="1899-12-30T01:21:00"/>
    <x v="0"/>
  </r>
  <r>
    <x v="399"/>
    <n v="9"/>
    <x v="343"/>
    <n v="4"/>
    <d v="2023-04-05T14:11:00"/>
    <d v="2023-04-05T16:14:00"/>
    <x v="4"/>
    <x v="0"/>
    <x v="2"/>
    <n v="42.96"/>
    <s v="Reservada"/>
    <x v="2"/>
    <s v="Plato_20  Plato_16  Plato_17  "/>
    <n v="594"/>
    <x v="327"/>
    <d v="1899-12-30T02:03:00"/>
    <d v="1899-12-30T01:19:00"/>
    <d v="1899-12-30T00:44:00"/>
    <x v="0"/>
  </r>
  <r>
    <x v="400"/>
    <n v="16"/>
    <x v="277"/>
    <n v="2"/>
    <d v="2023-04-05T15:51:00"/>
    <d v="2023-04-05T18:57:00"/>
    <x v="2"/>
    <x v="0"/>
    <x v="2"/>
    <n v="15.87"/>
    <s v="Ocupada"/>
    <x v="3"/>
    <s v="Plato_13    "/>
    <n v="42"/>
    <x v="328"/>
    <d v="1899-12-30T03:21:00"/>
    <d v="1899-12-30T00:20:00"/>
    <d v="1899-12-30T03:01:00"/>
    <x v="0"/>
  </r>
  <r>
    <x v="401"/>
    <n v="18"/>
    <x v="344"/>
    <n v="1"/>
    <d v="2023-04-05T14:41:00"/>
    <d v="2023-04-05T17:08:00"/>
    <x v="0"/>
    <x v="0"/>
    <x v="2"/>
    <n v="31.02"/>
    <s v="Reservada"/>
    <x v="1"/>
    <s v="Plato_1  Plato_12  Plato_5  "/>
    <n v="462"/>
    <x v="329"/>
    <d v="1899-12-30T02:27:00"/>
    <d v="1899-12-30T01:06:00"/>
    <d v="1899-12-30T01:21:00"/>
    <x v="0"/>
  </r>
  <r>
    <x v="402"/>
    <n v="14"/>
    <x v="345"/>
    <n v="5"/>
    <d v="2023-04-05T14:15:00"/>
    <d v="2023-04-05T17:15:00"/>
    <x v="1"/>
    <x v="0"/>
    <x v="2"/>
    <n v="14.76"/>
    <s v="Libre"/>
    <x v="9"/>
    <s v="Plato_5  Plato_4  Plato_15  Plato_7 "/>
    <n v="768"/>
    <x v="330"/>
    <d v="1899-12-30T03:00:00"/>
    <d v="1899-12-30T01:25:00"/>
    <d v="1899-12-30T01:35:00"/>
    <x v="0"/>
  </r>
  <r>
    <x v="403"/>
    <n v="17"/>
    <x v="299"/>
    <n v="2"/>
    <d v="2023-04-05T12:38:00"/>
    <d v="2023-04-05T16:29:00"/>
    <x v="3"/>
    <x v="0"/>
    <x v="2"/>
    <n v="32.56"/>
    <s v="Libre"/>
    <x v="0"/>
    <s v="Plato_13  Plato_3  Plato_20  "/>
    <n v="486"/>
    <x v="331"/>
    <d v="1899-12-30T03:51:00"/>
    <d v="1899-12-30T01:42:00"/>
    <d v="1899-12-30T02:09:00"/>
    <x v="0"/>
  </r>
  <r>
    <x v="404"/>
    <n v="5"/>
    <x v="346"/>
    <n v="6"/>
    <d v="2023-04-05T14:39:00"/>
    <d v="2023-04-05T16:59:00"/>
    <x v="2"/>
    <x v="2"/>
    <x v="2"/>
    <n v="14.56"/>
    <s v="Reservada"/>
    <x v="10"/>
    <s v="Plato_10  Plato_20  Plato_3  "/>
    <n v="344"/>
    <x v="332"/>
    <d v="1899-12-30T02:20:00"/>
    <d v="1899-12-30T01:38:00"/>
    <d v="1899-12-30T00:42:00"/>
    <x v="0"/>
  </r>
  <r>
    <x v="405"/>
    <n v="14"/>
    <x v="224"/>
    <n v="5"/>
    <d v="2023-04-05T12:29:00"/>
    <d v="2023-04-05T14:37:00"/>
    <x v="2"/>
    <x v="2"/>
    <x v="1"/>
    <n v="34.03"/>
    <s v="Ocupada"/>
    <x v="0"/>
    <s v="Plato_3  Plato_8  Plato_1  "/>
    <n v="480"/>
    <x v="333"/>
    <d v="1899-12-30T02:23:00"/>
    <d v="1899-12-30T01:57:00"/>
    <d v="1899-12-30T00:26:00"/>
    <x v="0"/>
  </r>
  <r>
    <x v="406"/>
    <n v="4"/>
    <x v="347"/>
    <n v="1"/>
    <d v="2023-04-05T14:13:00"/>
    <d v="2023-04-05T16:51:00"/>
    <x v="4"/>
    <x v="1"/>
    <x v="0"/>
    <n v="22.98"/>
    <s v="Reservada"/>
    <x v="8"/>
    <s v="Plato_3  Plato_8   "/>
    <n v="220"/>
    <x v="334"/>
    <d v="1899-12-30T02:38:00"/>
    <d v="1899-12-30T00:50:00"/>
    <d v="1899-12-30T01:48:00"/>
    <x v="0"/>
  </r>
  <r>
    <x v="407"/>
    <n v="17"/>
    <x v="261"/>
    <n v="3"/>
    <d v="2023-04-05T12:56:00"/>
    <d v="2023-04-05T16:05:00"/>
    <x v="2"/>
    <x v="0"/>
    <x v="2"/>
    <n v="10.14"/>
    <s v="Ocupada"/>
    <x v="9"/>
    <s v="Plato_1  Plato_7  Plato_18  "/>
    <n v="415"/>
    <x v="335"/>
    <d v="1899-12-30T03:24:00"/>
    <d v="1899-12-30T01:46:00"/>
    <d v="1899-12-30T01:38:00"/>
    <x v="0"/>
  </r>
  <r>
    <x v="408"/>
    <n v="15"/>
    <x v="348"/>
    <n v="5"/>
    <d v="2023-04-05T13:55:00"/>
    <d v="2023-04-05T15:01:00"/>
    <x v="1"/>
    <x v="0"/>
    <x v="2"/>
    <n v="48.7"/>
    <s v="Reservada"/>
    <x v="9"/>
    <s v="Plato_13  Plato_20  Plato_16  Plato_7 "/>
    <s v="0 €"/>
    <x v="336"/>
    <d v="1899-12-30T01:06:00"/>
    <d v="1899-12-30T02:43:00"/>
    <s v="0"/>
    <x v="1"/>
  </r>
  <r>
    <x v="409"/>
    <n v="1"/>
    <x v="349"/>
    <n v="3"/>
    <d v="2023-04-05T14:47:00"/>
    <d v="2023-04-05T17:23:00"/>
    <x v="4"/>
    <x v="2"/>
    <x v="2"/>
    <n v="43.65"/>
    <s v="Reservada"/>
    <x v="4"/>
    <s v="Plato_3  Plato_19   "/>
    <n v="112"/>
    <x v="337"/>
    <d v="1899-12-30T02:36:00"/>
    <d v="1899-12-30T01:31:00"/>
    <d v="1899-12-30T01:05:00"/>
    <x v="0"/>
  </r>
  <r>
    <x v="410"/>
    <n v="3"/>
    <x v="197"/>
    <n v="3"/>
    <d v="2023-04-05T14:11:00"/>
    <d v="2023-04-05T17:04:00"/>
    <x v="1"/>
    <x v="0"/>
    <x v="0"/>
    <n v="21.88"/>
    <s v="Ocupada"/>
    <x v="1"/>
    <s v="Plato_20  Plato_4  Plato_6  "/>
    <n v="595"/>
    <x v="327"/>
    <d v="1899-12-30T03:08:00"/>
    <d v="1899-12-30T01:18:00"/>
    <d v="1899-12-30T01:50:00"/>
    <x v="0"/>
  </r>
  <r>
    <x v="411"/>
    <n v="11"/>
    <x v="350"/>
    <n v="4"/>
    <d v="2023-04-05T12:22:00"/>
    <d v="2023-04-05T14:03:00"/>
    <x v="3"/>
    <x v="2"/>
    <x v="2"/>
    <n v="12.94"/>
    <s v="Ocupada"/>
    <x v="4"/>
    <s v="Plato_17    "/>
    <n v="93"/>
    <x v="338"/>
    <d v="1899-12-30T01:56:00"/>
    <d v="1899-12-30T00:57:00"/>
    <d v="1899-12-30T00:59:00"/>
    <x v="0"/>
  </r>
  <r>
    <x v="412"/>
    <n v="13"/>
    <x v="351"/>
    <n v="3"/>
    <d v="2023-04-05T14:36:00"/>
    <d v="2023-04-05T16:58:00"/>
    <x v="4"/>
    <x v="2"/>
    <x v="2"/>
    <n v="23.01"/>
    <s v="Ocupada"/>
    <x v="10"/>
    <s v="Plato_8    "/>
    <n v="35"/>
    <x v="339"/>
    <d v="1899-12-30T02:37:00"/>
    <d v="1899-12-30T00:12:00"/>
    <d v="1899-12-30T02:25:00"/>
    <x v="0"/>
  </r>
  <r>
    <x v="413"/>
    <n v="14"/>
    <x v="352"/>
    <n v="6"/>
    <d v="2023-04-05T15:43:00"/>
    <d v="2023-04-05T19:12:00"/>
    <x v="3"/>
    <x v="1"/>
    <x v="2"/>
    <n v="13.17"/>
    <s v="Reservada"/>
    <x v="0"/>
    <s v="Plato_11    "/>
    <n v="33"/>
    <x v="340"/>
    <d v="1899-12-30T03:29:00"/>
    <d v="1899-12-30T00:38:00"/>
    <d v="1899-12-30T02:51:00"/>
    <x v="0"/>
  </r>
  <r>
    <x v="414"/>
    <n v="14"/>
    <x v="353"/>
    <n v="4"/>
    <d v="2023-04-05T12:39:00"/>
    <d v="2023-04-05T16:35:00"/>
    <x v="4"/>
    <x v="2"/>
    <x v="2"/>
    <n v="20.51"/>
    <s v="Ocupada"/>
    <x v="2"/>
    <s v="Plato_6  Plato_18  Plato_19  "/>
    <n v="485"/>
    <x v="341"/>
    <d v="1899-12-30T04:11:00"/>
    <d v="1899-12-30T01:27:00"/>
    <d v="1899-12-30T02:44:00"/>
    <x v="0"/>
  </r>
  <r>
    <x v="415"/>
    <n v="20"/>
    <x v="354"/>
    <n v="2"/>
    <d v="2023-04-05T15:03:00"/>
    <d v="2023-04-05T18:37:00"/>
    <x v="1"/>
    <x v="2"/>
    <x v="2"/>
    <n v="12.9"/>
    <s v="Reservada"/>
    <x v="7"/>
    <s v="Plato_1    "/>
    <n v="25"/>
    <x v="342"/>
    <d v="1899-12-30T03:34:00"/>
    <d v="1899-12-30T00:09:00"/>
    <d v="1899-12-30T03:25:00"/>
    <x v="0"/>
  </r>
  <r>
    <x v="416"/>
    <n v="7"/>
    <x v="355"/>
    <n v="2"/>
    <d v="2023-04-05T15:25:00"/>
    <d v="2023-04-05T16:33:00"/>
    <x v="2"/>
    <x v="2"/>
    <x v="2"/>
    <n v="35.08"/>
    <s v="Libre"/>
    <x v="5"/>
    <s v="Plato_9  Plato_20  Plato_12  Plato_6 "/>
    <s v="0 €"/>
    <x v="343"/>
    <d v="1899-12-30T01:08:00"/>
    <d v="1899-12-30T01:30:00"/>
    <s v="0"/>
    <x v="1"/>
  </r>
  <r>
    <x v="417"/>
    <n v="17"/>
    <x v="356"/>
    <n v="4"/>
    <d v="2023-04-05T12:52:00"/>
    <d v="2023-04-05T15:31:00"/>
    <x v="0"/>
    <x v="2"/>
    <x v="2"/>
    <n v="35.51"/>
    <s v="Reservada"/>
    <x v="0"/>
    <s v="Plato_1  Plato_17   "/>
    <n v="224"/>
    <x v="344"/>
    <d v="1899-12-30T02:39:00"/>
    <d v="1899-12-30T01:40:00"/>
    <d v="1899-12-30T00:59:00"/>
    <x v="0"/>
  </r>
  <r>
    <x v="418"/>
    <n v="11"/>
    <x v="357"/>
    <n v="4"/>
    <d v="2023-04-05T15:14:00"/>
    <d v="2023-04-05T17:43:00"/>
    <x v="3"/>
    <x v="0"/>
    <x v="2"/>
    <n v="14.09"/>
    <s v="Ocupada"/>
    <x v="10"/>
    <s v="Plato_18  Plato_11   "/>
    <n v="134"/>
    <x v="345"/>
    <d v="1899-12-30T02:44:00"/>
    <d v="1899-12-30T01:04:00"/>
    <d v="1899-12-30T01:40:00"/>
    <x v="0"/>
  </r>
  <r>
    <x v="419"/>
    <n v="18"/>
    <x v="9"/>
    <n v="6"/>
    <d v="2023-04-05T14:18:00"/>
    <d v="2023-04-05T17:29:00"/>
    <x v="2"/>
    <x v="0"/>
    <x v="2"/>
    <n v="31.49"/>
    <s v="Ocupada"/>
    <x v="6"/>
    <s v="Plato_18  Plato_3  Plato_1  Plato_15 "/>
    <n v="999"/>
    <x v="346"/>
    <d v="1899-12-30T03:26:00"/>
    <d v="1899-12-30T01:45:00"/>
    <d v="1899-12-30T01:41:00"/>
    <x v="0"/>
  </r>
  <r>
    <x v="420"/>
    <n v="10"/>
    <x v="358"/>
    <n v="1"/>
    <d v="2023-04-05T13:37:00"/>
    <d v="2023-04-05T16:07:00"/>
    <x v="1"/>
    <x v="0"/>
    <x v="2"/>
    <n v="17.57"/>
    <s v="Ocupada"/>
    <x v="9"/>
    <s v="Plato_17  Plato_4   "/>
    <n v="196"/>
    <x v="322"/>
    <d v="1899-12-30T02:45:00"/>
    <d v="1899-12-30T01:11:00"/>
    <d v="1899-12-30T01:34:00"/>
    <x v="0"/>
  </r>
  <r>
    <x v="421"/>
    <n v="12"/>
    <x v="359"/>
    <n v="6"/>
    <d v="2023-04-05T12:36:00"/>
    <d v="2023-04-05T15:09:00"/>
    <x v="2"/>
    <x v="0"/>
    <x v="2"/>
    <n v="39.72"/>
    <s v="Reservada"/>
    <x v="0"/>
    <s v="Plato_10  Plato_19   "/>
    <n v="186"/>
    <x v="347"/>
    <d v="1899-12-30T02:33:00"/>
    <d v="1899-12-30T00:34:00"/>
    <d v="1899-12-30T01:59:00"/>
    <x v="0"/>
  </r>
  <r>
    <x v="422"/>
    <n v="4"/>
    <x v="181"/>
    <n v="2"/>
    <d v="2023-04-05T14:34:00"/>
    <d v="2023-04-05T16:57:00"/>
    <x v="1"/>
    <x v="0"/>
    <x v="1"/>
    <n v="34.130000000000003"/>
    <s v="Libre"/>
    <x v="8"/>
    <s v="Plato_16  Plato_15   "/>
    <n v="300"/>
    <x v="348"/>
    <d v="1899-12-30T02:23:00"/>
    <d v="1899-12-30T00:31:00"/>
    <d v="1899-12-30T01:52:00"/>
    <x v="0"/>
  </r>
  <r>
    <x v="423"/>
    <n v="13"/>
    <x v="360"/>
    <n v="3"/>
    <d v="2023-04-05T13:08:00"/>
    <d v="2023-04-05T15:17:00"/>
    <x v="2"/>
    <x v="2"/>
    <x v="1"/>
    <n v="11.02"/>
    <s v="Reservada"/>
    <x v="1"/>
    <s v="Plato_5  Plato_6   "/>
    <n v="294"/>
    <x v="349"/>
    <d v="1899-12-30T02:09:00"/>
    <d v="1899-12-30T01:28:00"/>
    <d v="1899-12-30T00:41:00"/>
    <x v="0"/>
  </r>
  <r>
    <x v="424"/>
    <n v="18"/>
    <x v="361"/>
    <n v="3"/>
    <d v="2023-04-05T13:24:00"/>
    <d v="2023-04-05T15:45:00"/>
    <x v="2"/>
    <x v="0"/>
    <x v="2"/>
    <n v="49.43"/>
    <s v="Reservada"/>
    <x v="4"/>
    <s v="Plato_12    "/>
    <n v="19"/>
    <x v="350"/>
    <d v="1899-12-30T02:21:00"/>
    <d v="1899-12-30T00:28:00"/>
    <d v="1899-12-30T01:53:00"/>
    <x v="0"/>
  </r>
  <r>
    <x v="425"/>
    <n v="5"/>
    <x v="362"/>
    <n v="2"/>
    <d v="2023-04-05T15:11:00"/>
    <d v="2023-04-05T17:02:00"/>
    <x v="4"/>
    <x v="0"/>
    <x v="2"/>
    <n v="47.8"/>
    <s v="Reservada"/>
    <x v="2"/>
    <s v="Plato_11  Plato_16  Plato_1  Plato_19 "/>
    <s v="0 €"/>
    <x v="351"/>
    <d v="1899-12-30T01:51:00"/>
    <d v="1899-12-30T01:56:00"/>
    <s v="0"/>
    <x v="1"/>
  </r>
  <r>
    <x v="426"/>
    <n v="2"/>
    <x v="142"/>
    <n v="4"/>
    <d v="2023-04-05T14:34:00"/>
    <d v="2023-04-05T15:43:00"/>
    <x v="2"/>
    <x v="0"/>
    <x v="1"/>
    <n v="43.74"/>
    <s v="Libre"/>
    <x v="6"/>
    <s v="Plato_1  Plato_8  Plato_14  Plato_12 "/>
    <s v="0 €"/>
    <x v="348"/>
    <d v="1899-12-30T01:09:00"/>
    <d v="1899-12-30T02:46:00"/>
    <s v="0"/>
    <x v="1"/>
  </r>
  <r>
    <x v="427"/>
    <n v="7"/>
    <x v="363"/>
    <n v="5"/>
    <d v="2023-04-05T15:18:00"/>
    <d v="2023-04-05T18:03:00"/>
    <x v="4"/>
    <x v="1"/>
    <x v="2"/>
    <n v="15.6"/>
    <s v="Reservada"/>
    <x v="8"/>
    <s v="Plato_20  Plato_14  Plato_1  Plato_17 "/>
    <s v="0 €"/>
    <x v="352"/>
    <d v="1899-12-30T02:45:00"/>
    <d v="1899-12-30T02:59:00"/>
    <s v="0"/>
    <x v="1"/>
  </r>
  <r>
    <x v="428"/>
    <n v="8"/>
    <x v="364"/>
    <n v="1"/>
    <d v="2023-04-05T12:10:00"/>
    <d v="2023-04-05T15:46:00"/>
    <x v="4"/>
    <x v="0"/>
    <x v="2"/>
    <n v="10.95"/>
    <s v="Reservada"/>
    <x v="2"/>
    <s v="Plato_10    "/>
    <n v="78"/>
    <x v="353"/>
    <d v="1899-12-30T03:36:00"/>
    <d v="1899-12-30T00:27:00"/>
    <d v="1899-12-30T03:09:00"/>
    <x v="0"/>
  </r>
  <r>
    <x v="429"/>
    <n v="7"/>
    <x v="365"/>
    <n v="3"/>
    <d v="2023-04-05T14:21:00"/>
    <d v="2023-04-05T15:59:00"/>
    <x v="4"/>
    <x v="0"/>
    <x v="0"/>
    <n v="42.09"/>
    <s v="Reservada"/>
    <x v="5"/>
    <s v="Plato_1    "/>
    <n v="25"/>
    <x v="354"/>
    <d v="1899-12-30T01:38:00"/>
    <d v="1899-12-30T00:49:00"/>
    <d v="1899-12-30T00:49:00"/>
    <x v="0"/>
  </r>
  <r>
    <x v="430"/>
    <n v="15"/>
    <x v="247"/>
    <n v="5"/>
    <d v="2023-04-05T15:33:00"/>
    <d v="2023-04-05T19:25:00"/>
    <x v="3"/>
    <x v="0"/>
    <x v="2"/>
    <n v="39.82"/>
    <s v="Libre"/>
    <x v="10"/>
    <s v="Plato_2    "/>
    <n v="60"/>
    <x v="355"/>
    <d v="1899-12-30T03:52:00"/>
    <d v="1899-12-30T00:20:00"/>
    <d v="1899-12-30T03:32:00"/>
    <x v="0"/>
  </r>
  <r>
    <x v="431"/>
    <n v="10"/>
    <x v="366"/>
    <n v="2"/>
    <d v="2023-04-05T15:31:00"/>
    <d v="2023-04-05T17:54:00"/>
    <x v="4"/>
    <x v="2"/>
    <x v="2"/>
    <n v="18.71"/>
    <s v="Libre"/>
    <x v="1"/>
    <s v="Plato_3  Plato_13  Plato_16  "/>
    <n v="345"/>
    <x v="356"/>
    <d v="1899-12-30T02:23:00"/>
    <d v="1899-12-30T01:14:00"/>
    <d v="1899-12-30T01:09:00"/>
    <x v="0"/>
  </r>
  <r>
    <x v="432"/>
    <n v="10"/>
    <x v="6"/>
    <n v="4"/>
    <d v="2023-04-05T13:14:00"/>
    <d v="2023-04-05T15:09:00"/>
    <x v="4"/>
    <x v="0"/>
    <x v="2"/>
    <n v="45.77"/>
    <s v="Reservada"/>
    <x v="6"/>
    <s v="Plato_2  Plato_7   "/>
    <n v="216"/>
    <x v="357"/>
    <d v="1899-12-30T01:55:00"/>
    <d v="1899-12-30T01:14:00"/>
    <d v="1899-12-30T00:41:00"/>
    <x v="0"/>
  </r>
  <r>
    <x v="433"/>
    <n v="15"/>
    <x v="367"/>
    <n v="4"/>
    <d v="2023-04-05T12:15:00"/>
    <d v="2023-04-05T15:55:00"/>
    <x v="4"/>
    <x v="0"/>
    <x v="2"/>
    <n v="37.15"/>
    <s v="Reservada"/>
    <x v="6"/>
    <s v="Plato_10  Plato_5   "/>
    <n v="192"/>
    <x v="358"/>
    <d v="1899-12-30T03:40:00"/>
    <d v="1899-12-30T00:58:00"/>
    <d v="1899-12-30T02:42:00"/>
    <x v="0"/>
  </r>
  <r>
    <x v="434"/>
    <n v="17"/>
    <x v="368"/>
    <n v="6"/>
    <d v="2023-04-05T15:53:00"/>
    <d v="2023-04-05T18:01:00"/>
    <x v="3"/>
    <x v="0"/>
    <x v="2"/>
    <n v="30.48"/>
    <s v="Ocupada"/>
    <x v="0"/>
    <s v="Plato_10  Plato_13  Plato_2  "/>
    <n v="462"/>
    <x v="359"/>
    <d v="1899-12-30T02:23:00"/>
    <d v="1899-12-30T01:51:00"/>
    <d v="1899-12-30T00:32:00"/>
    <x v="0"/>
  </r>
  <r>
    <x v="435"/>
    <n v="10"/>
    <x v="369"/>
    <n v="3"/>
    <d v="2023-04-05T12:12:00"/>
    <d v="2023-04-05T16:04:00"/>
    <x v="3"/>
    <x v="0"/>
    <x v="2"/>
    <n v="10.14"/>
    <s v="Ocupada"/>
    <x v="2"/>
    <s v="Plato_16    "/>
    <n v="56"/>
    <x v="360"/>
    <d v="1899-12-30T04:07:00"/>
    <d v="1899-12-30T00:45:00"/>
    <d v="1899-12-30T03:22:00"/>
    <x v="0"/>
  </r>
  <r>
    <x v="436"/>
    <n v="16"/>
    <x v="274"/>
    <n v="6"/>
    <d v="2023-04-05T15:02:00"/>
    <d v="2023-04-05T17:25:00"/>
    <x v="0"/>
    <x v="0"/>
    <x v="2"/>
    <n v="12.56"/>
    <s v="Reservada"/>
    <x v="3"/>
    <s v="Plato_8    "/>
    <n v="70"/>
    <x v="361"/>
    <d v="1899-12-30T02:23:00"/>
    <d v="1899-12-30T00:51:00"/>
    <d v="1899-12-30T01:32:00"/>
    <x v="0"/>
  </r>
  <r>
    <x v="437"/>
    <n v="2"/>
    <x v="370"/>
    <n v="1"/>
    <d v="2023-04-05T15:58:00"/>
    <d v="2023-04-05T19:33:00"/>
    <x v="1"/>
    <x v="0"/>
    <x v="2"/>
    <n v="19.3"/>
    <s v="Libre"/>
    <x v="10"/>
    <s v="Plato_11    "/>
    <n v="33"/>
    <x v="362"/>
    <d v="1899-12-30T03:35:00"/>
    <d v="1899-12-30T00:51:00"/>
    <d v="1899-12-30T02:44:00"/>
    <x v="0"/>
  </r>
  <r>
    <x v="438"/>
    <n v="15"/>
    <x v="371"/>
    <n v="1"/>
    <d v="2023-04-05T12:00:00"/>
    <d v="2023-04-05T13:23:00"/>
    <x v="0"/>
    <x v="2"/>
    <x v="2"/>
    <n v="25.56"/>
    <s v="Libre"/>
    <x v="6"/>
    <s v="Plato_11  Plato_10   "/>
    <n v="354"/>
    <x v="363"/>
    <d v="1899-12-30T01:23:00"/>
    <d v="1899-12-30T01:04:00"/>
    <d v="1899-12-30T00:19:00"/>
    <x v="0"/>
  </r>
  <r>
    <x v="439"/>
    <n v="13"/>
    <x v="372"/>
    <n v="1"/>
    <d v="2023-04-05T13:59:00"/>
    <d v="2023-04-05T17:48:00"/>
    <x v="2"/>
    <x v="0"/>
    <x v="2"/>
    <n v="38.85"/>
    <s v="Ocupada"/>
    <x v="10"/>
    <s v="Plato_14  Plato_12   "/>
    <n v="168"/>
    <x v="364"/>
    <d v="1899-12-30T04:04:00"/>
    <d v="1899-12-30T00:45:00"/>
    <d v="1899-12-30T03:19:00"/>
    <x v="0"/>
  </r>
  <r>
    <x v="440"/>
    <n v="13"/>
    <x v="373"/>
    <n v="6"/>
    <d v="2023-04-05T13:04:00"/>
    <d v="2023-04-05T15:23:00"/>
    <x v="2"/>
    <x v="0"/>
    <x v="1"/>
    <n v="23.31"/>
    <s v="Ocupada"/>
    <x v="0"/>
    <s v="Plato_8  Plato_10   "/>
    <n v="366"/>
    <x v="365"/>
    <d v="1899-12-30T02:34:00"/>
    <d v="1899-12-30T01:30:00"/>
    <d v="1899-12-30T01:04:00"/>
    <x v="0"/>
  </r>
  <r>
    <x v="441"/>
    <n v="15"/>
    <x v="374"/>
    <n v="3"/>
    <d v="2023-04-05T14:04:00"/>
    <d v="2023-04-05T15:18:00"/>
    <x v="4"/>
    <x v="2"/>
    <x v="2"/>
    <n v="21.07"/>
    <s v="Ocupada"/>
    <x v="7"/>
    <s v="Plato_18  Plato_1  Plato_19  "/>
    <s v="0 €"/>
    <x v="366"/>
    <d v="1899-12-30T01:29:00"/>
    <d v="1899-12-30T02:11:00"/>
    <s v="0"/>
    <x v="1"/>
  </r>
  <r>
    <x v="442"/>
    <n v="4"/>
    <x v="361"/>
    <n v="2"/>
    <d v="2023-04-05T13:15:00"/>
    <d v="2023-04-05T15:14:00"/>
    <x v="2"/>
    <x v="0"/>
    <x v="0"/>
    <n v="14.48"/>
    <s v="Libre"/>
    <x v="5"/>
    <s v="Plato_14  Plato_15  Plato_10  Plato_16 "/>
    <s v="0 €"/>
    <x v="367"/>
    <d v="1899-12-30T01:59:00"/>
    <d v="1899-12-30T02:35:00"/>
    <s v="0"/>
    <x v="1"/>
  </r>
  <r>
    <x v="443"/>
    <n v="8"/>
    <x v="50"/>
    <n v="5"/>
    <d v="2023-04-05T15:23:00"/>
    <d v="2023-04-05T18:08:00"/>
    <x v="1"/>
    <x v="0"/>
    <x v="2"/>
    <n v="25.26"/>
    <s v="Libre"/>
    <x v="10"/>
    <s v="Plato_14  Plato_7   "/>
    <n v="188"/>
    <x v="368"/>
    <d v="1899-12-30T02:45:00"/>
    <d v="1899-12-30T01:21:00"/>
    <d v="1899-12-30T01:24:00"/>
    <x v="0"/>
  </r>
  <r>
    <x v="444"/>
    <n v="6"/>
    <x v="375"/>
    <n v="5"/>
    <d v="2023-04-05T13:01:00"/>
    <d v="2023-04-05T15:09:00"/>
    <x v="1"/>
    <x v="1"/>
    <x v="2"/>
    <n v="14.28"/>
    <s v="Libre"/>
    <x v="3"/>
    <s v="Plato_6    "/>
    <n v="81"/>
    <x v="369"/>
    <d v="1899-12-30T02:08:00"/>
    <d v="1899-12-30T00:26:00"/>
    <d v="1899-12-30T01:42:00"/>
    <x v="0"/>
  </r>
  <r>
    <x v="445"/>
    <n v="12"/>
    <x v="38"/>
    <n v="2"/>
    <d v="2023-04-05T14:48:00"/>
    <d v="2023-04-05T18:13:00"/>
    <x v="1"/>
    <x v="0"/>
    <x v="2"/>
    <n v="35.24"/>
    <s v="Libre"/>
    <x v="8"/>
    <s v="Plato_13    "/>
    <n v="21"/>
    <x v="326"/>
    <d v="1899-12-30T03:25:00"/>
    <d v="1899-12-30T00:08:00"/>
    <d v="1899-12-30T03:17:00"/>
    <x v="0"/>
  </r>
  <r>
    <x v="446"/>
    <n v="8"/>
    <x v="376"/>
    <n v="2"/>
    <d v="2023-04-05T15:53:00"/>
    <d v="2023-04-05T19:24:00"/>
    <x v="4"/>
    <x v="2"/>
    <x v="2"/>
    <n v="28.68"/>
    <s v="Libre"/>
    <x v="0"/>
    <s v="Plato_3  Plato_12  Plato_16  "/>
    <n v="536"/>
    <x v="359"/>
    <d v="1899-12-30T03:31:00"/>
    <d v="1899-12-30T01:26:00"/>
    <d v="1899-12-30T02:05:00"/>
    <x v="0"/>
  </r>
  <r>
    <x v="447"/>
    <n v="4"/>
    <x v="291"/>
    <n v="5"/>
    <d v="2023-04-05T12:07:00"/>
    <d v="2023-04-05T15:35:00"/>
    <x v="4"/>
    <x v="2"/>
    <x v="2"/>
    <n v="35.68"/>
    <s v="Ocupada"/>
    <x v="5"/>
    <s v="Plato_12  Plato_11   "/>
    <n v="260"/>
    <x v="370"/>
    <d v="1899-12-30T03:43:00"/>
    <d v="1899-12-30T01:06:00"/>
    <d v="1899-12-30T02:37:00"/>
    <x v="0"/>
  </r>
  <r>
    <x v="448"/>
    <n v="3"/>
    <x v="377"/>
    <n v="3"/>
    <d v="2023-04-05T15:25:00"/>
    <d v="2023-04-05T17:02:00"/>
    <x v="0"/>
    <x v="0"/>
    <x v="1"/>
    <n v="42.25"/>
    <s v="Ocupada"/>
    <x v="2"/>
    <s v="Plato_15    "/>
    <n v="64"/>
    <x v="343"/>
    <d v="1899-12-30T01:52:00"/>
    <d v="1899-12-30T00:33:00"/>
    <d v="1899-12-30T01:19:00"/>
    <x v="0"/>
  </r>
  <r>
    <x v="449"/>
    <n v="9"/>
    <x v="378"/>
    <n v="6"/>
    <d v="2023-04-05T15:51:00"/>
    <d v="2023-04-05T17:01:00"/>
    <x v="0"/>
    <x v="0"/>
    <x v="2"/>
    <n v="48.9"/>
    <s v="Ocupada"/>
    <x v="6"/>
    <s v="Plato_4  Plato_19   "/>
    <n v="162"/>
    <x v="328"/>
    <d v="1899-12-30T01:25:00"/>
    <d v="1899-12-30T00:34:00"/>
    <d v="1899-12-30T00:51:00"/>
    <x v="0"/>
  </r>
  <r>
    <x v="450"/>
    <n v="3"/>
    <x v="201"/>
    <n v="1"/>
    <d v="2023-04-05T13:17:00"/>
    <d v="2023-04-05T14:26:00"/>
    <x v="3"/>
    <x v="1"/>
    <x v="2"/>
    <n v="46.37"/>
    <s v="Libre"/>
    <x v="6"/>
    <s v="Plato_8  Plato_14  Plato_18  "/>
    <s v="0 €"/>
    <x v="371"/>
    <d v="1899-12-30T01:09:00"/>
    <d v="1899-12-30T01:43:00"/>
    <s v="0"/>
    <x v="1"/>
  </r>
  <r>
    <x v="451"/>
    <n v="9"/>
    <x v="379"/>
    <n v="1"/>
    <d v="2023-04-05T14:53:00"/>
    <d v="2023-04-05T17:19:00"/>
    <x v="4"/>
    <x v="0"/>
    <x v="2"/>
    <n v="43.48"/>
    <s v="Reservada"/>
    <x v="7"/>
    <s v="Plato_17  Plato_5  Plato_13  "/>
    <n v="444"/>
    <x v="372"/>
    <d v="1899-12-30T02:26:00"/>
    <d v="1899-12-30T02:03:00"/>
    <d v="1899-12-30T00:23:00"/>
    <x v="0"/>
  </r>
  <r>
    <x v="452"/>
    <n v="6"/>
    <x v="380"/>
    <n v="1"/>
    <d v="2023-04-05T15:42:00"/>
    <d v="2023-04-05T17:07:00"/>
    <x v="2"/>
    <x v="1"/>
    <x v="2"/>
    <n v="36.83"/>
    <s v="Libre"/>
    <x v="9"/>
    <s v="Plato_18  Plato_15   "/>
    <s v="0 €"/>
    <x v="373"/>
    <d v="1899-12-30T01:25:00"/>
    <d v="1899-12-30T01:40:00"/>
    <s v="0"/>
    <x v="1"/>
  </r>
  <r>
    <x v="453"/>
    <n v="1"/>
    <x v="360"/>
    <n v="3"/>
    <d v="2023-04-05T15:26:00"/>
    <d v="2023-04-05T16:53:00"/>
    <x v="1"/>
    <x v="0"/>
    <x v="2"/>
    <n v="39.619999999999997"/>
    <s v="Libre"/>
    <x v="1"/>
    <s v="Plato_6  Plato_12  Plato_19  Plato_1 "/>
    <s v="0 €"/>
    <x v="321"/>
    <d v="1899-12-30T01:27:00"/>
    <d v="1899-12-30T02:33:00"/>
    <s v="0"/>
    <x v="1"/>
  </r>
  <r>
    <x v="454"/>
    <n v="12"/>
    <x v="229"/>
    <n v="6"/>
    <d v="2023-04-05T15:58:00"/>
    <d v="2023-04-05T17:54:00"/>
    <x v="3"/>
    <x v="1"/>
    <x v="0"/>
    <n v="19.7"/>
    <s v="Reservada"/>
    <x v="1"/>
    <s v="Plato_7    "/>
    <n v="48"/>
    <x v="362"/>
    <d v="1899-12-30T01:56:00"/>
    <d v="1899-12-30T00:11:00"/>
    <d v="1899-12-30T01:45:00"/>
    <x v="0"/>
  </r>
  <r>
    <x v="455"/>
    <n v="13"/>
    <x v="381"/>
    <n v="6"/>
    <d v="2023-04-05T14:12:00"/>
    <d v="2023-04-05T17:15:00"/>
    <x v="4"/>
    <x v="0"/>
    <x v="2"/>
    <n v="21.94"/>
    <s v="Libre"/>
    <x v="10"/>
    <s v="Plato_20  Plato_18   "/>
    <n v="296"/>
    <x v="374"/>
    <d v="1899-12-30T03:03:00"/>
    <d v="1899-12-30T01:11:00"/>
    <d v="1899-12-30T01:52:00"/>
    <x v="0"/>
  </r>
  <r>
    <x v="456"/>
    <n v="18"/>
    <x v="382"/>
    <n v="6"/>
    <d v="2023-04-05T15:48:00"/>
    <d v="2023-04-05T19:32:00"/>
    <x v="2"/>
    <x v="0"/>
    <x v="1"/>
    <n v="17.260000000000002"/>
    <s v="Reservada"/>
    <x v="6"/>
    <s v="Plato_11  Plato_12   "/>
    <n v="260"/>
    <x v="375"/>
    <d v="1899-12-30T03:44:00"/>
    <d v="1899-12-30T00:58:00"/>
    <d v="1899-12-30T02:46:00"/>
    <x v="0"/>
  </r>
  <r>
    <x v="457"/>
    <n v="4"/>
    <x v="383"/>
    <n v="3"/>
    <d v="2023-04-05T14:41:00"/>
    <d v="2023-04-05T16:21:00"/>
    <x v="4"/>
    <x v="0"/>
    <x v="2"/>
    <n v="15.21"/>
    <s v="Ocupada"/>
    <x v="6"/>
    <s v="Plato_16  Plato_18  Plato_11  Plato_5 "/>
    <n v="1053"/>
    <x v="329"/>
    <d v="1899-12-30T01:55:00"/>
    <d v="1899-12-30T01:29:00"/>
    <d v="1899-12-30T00:26:00"/>
    <x v="0"/>
  </r>
  <r>
    <x v="458"/>
    <n v="20"/>
    <x v="384"/>
    <n v="1"/>
    <d v="2023-04-05T12:24:00"/>
    <d v="2023-04-05T14:12:00"/>
    <x v="1"/>
    <x v="0"/>
    <x v="2"/>
    <n v="32.770000000000003"/>
    <s v="Ocupada"/>
    <x v="10"/>
    <s v="Plato_16    "/>
    <n v="84"/>
    <x v="376"/>
    <d v="1899-12-30T02:03:00"/>
    <d v="1899-12-30T00:30:00"/>
    <d v="1899-12-30T01:33:00"/>
    <x v="0"/>
  </r>
  <r>
    <x v="459"/>
    <n v="19"/>
    <x v="144"/>
    <n v="6"/>
    <d v="2023-04-05T15:27:00"/>
    <d v="2023-04-05T18:56:00"/>
    <x v="4"/>
    <x v="2"/>
    <x v="2"/>
    <n v="49.6"/>
    <s v="Libre"/>
    <x v="8"/>
    <s v="Plato_16  Plato_10  Plato_1  Plato_7 "/>
    <n v="721"/>
    <x v="377"/>
    <d v="1899-12-30T03:29:00"/>
    <d v="1899-12-30T02:04:00"/>
    <d v="1899-12-30T01:25:00"/>
    <x v="0"/>
  </r>
  <r>
    <x v="460"/>
    <n v="4"/>
    <x v="385"/>
    <n v="3"/>
    <d v="2023-04-05T14:43:00"/>
    <d v="2023-04-05T17:55:00"/>
    <x v="3"/>
    <x v="2"/>
    <x v="1"/>
    <n v="21.51"/>
    <s v="Libre"/>
    <x v="4"/>
    <s v="Plato_8  Plato_9   "/>
    <n v="192"/>
    <x v="378"/>
    <d v="1899-12-30T03:12:00"/>
    <d v="1899-12-30T01:06:00"/>
    <d v="1899-12-30T02:06:00"/>
    <x v="0"/>
  </r>
  <r>
    <x v="461"/>
    <n v="9"/>
    <x v="31"/>
    <n v="2"/>
    <d v="2023-04-05T14:12:00"/>
    <d v="2023-04-05T16:27:00"/>
    <x v="2"/>
    <x v="0"/>
    <x v="2"/>
    <n v="21.17"/>
    <s v="Reservada"/>
    <x v="0"/>
    <s v="Plato_11    "/>
    <n v="99"/>
    <x v="374"/>
    <d v="1899-12-30T02:15:00"/>
    <d v="1899-12-30T00:11:00"/>
    <d v="1899-12-30T02:04:00"/>
    <x v="0"/>
  </r>
  <r>
    <x v="462"/>
    <n v="7"/>
    <x v="386"/>
    <n v="2"/>
    <d v="2023-04-05T12:53:00"/>
    <d v="2023-04-05T15:13:00"/>
    <x v="2"/>
    <x v="0"/>
    <x v="0"/>
    <n v="17.07"/>
    <s v="Ocupada"/>
    <x v="3"/>
    <s v="Plato_17    "/>
    <n v="93"/>
    <x v="379"/>
    <d v="1899-12-30T02:35:00"/>
    <d v="1899-12-30T00:14:00"/>
    <d v="1899-12-30T02:21:00"/>
    <x v="0"/>
  </r>
  <r>
    <x v="463"/>
    <n v="16"/>
    <x v="67"/>
    <n v="1"/>
    <d v="2023-04-05T13:21:00"/>
    <d v="2023-04-05T16:39:00"/>
    <x v="4"/>
    <x v="0"/>
    <x v="2"/>
    <n v="48.5"/>
    <s v="Reservada"/>
    <x v="9"/>
    <s v="Plato_10  Plato_6  Plato_5  "/>
    <n v="450"/>
    <x v="380"/>
    <d v="1899-12-30T03:18:00"/>
    <d v="1899-12-30T01:24:00"/>
    <d v="1899-12-30T01:54:00"/>
    <x v="0"/>
  </r>
  <r>
    <x v="464"/>
    <n v="4"/>
    <x v="387"/>
    <n v="2"/>
    <d v="2023-04-05T13:11:00"/>
    <d v="2023-04-05T15:38:00"/>
    <x v="1"/>
    <x v="0"/>
    <x v="2"/>
    <n v="44.9"/>
    <s v="Ocupada"/>
    <x v="7"/>
    <s v="Plato_1  Plato_14   "/>
    <n v="240"/>
    <x v="381"/>
    <d v="1899-12-30T02:42:00"/>
    <d v="1899-12-30T01:00:00"/>
    <d v="1899-12-30T01:42:00"/>
    <x v="0"/>
  </r>
  <r>
    <x v="465"/>
    <n v="4"/>
    <x v="388"/>
    <n v="1"/>
    <d v="2023-04-05T13:54:00"/>
    <d v="2023-04-05T16:20:00"/>
    <x v="1"/>
    <x v="0"/>
    <x v="2"/>
    <n v="26.63"/>
    <s v="Libre"/>
    <x v="6"/>
    <s v="Plato_5  Plato_2  Plato_16  "/>
    <n v="400"/>
    <x v="382"/>
    <d v="1899-12-30T02:26:00"/>
    <d v="1899-12-30T02:25:00"/>
    <d v="1899-12-30T00:01:00"/>
    <x v="0"/>
  </r>
  <r>
    <x v="466"/>
    <n v="15"/>
    <x v="389"/>
    <n v="3"/>
    <d v="2023-04-05T14:42:00"/>
    <d v="2023-04-05T16:14:00"/>
    <x v="1"/>
    <x v="0"/>
    <x v="0"/>
    <n v="42.31"/>
    <s v="Reservada"/>
    <x v="4"/>
    <s v="Plato_11  Plato_5   "/>
    <n v="275"/>
    <x v="383"/>
    <d v="1899-12-30T01:32:00"/>
    <d v="1899-12-30T01:12:00"/>
    <d v="1899-12-30T00:20:00"/>
    <x v="0"/>
  </r>
  <r>
    <x v="467"/>
    <n v="14"/>
    <x v="390"/>
    <n v="6"/>
    <d v="2023-04-05T14:59:00"/>
    <d v="2023-04-05T17:45:00"/>
    <x v="2"/>
    <x v="1"/>
    <x v="2"/>
    <n v="14.28"/>
    <s v="Reservada"/>
    <x v="10"/>
    <s v="Plato_12  Plato_3  Plato_16  "/>
    <n v="335"/>
    <x v="318"/>
    <d v="1899-12-30T02:46:00"/>
    <d v="1899-12-30T01:03:00"/>
    <d v="1899-12-30T01:43:00"/>
    <x v="0"/>
  </r>
  <r>
    <x v="468"/>
    <n v="1"/>
    <x v="391"/>
    <n v="2"/>
    <d v="2023-04-05T14:57:00"/>
    <d v="2023-04-05T17:22:00"/>
    <x v="1"/>
    <x v="2"/>
    <x v="2"/>
    <n v="25.26"/>
    <s v="Reservada"/>
    <x v="1"/>
    <s v="Plato_8  Plato_15   "/>
    <n v="268"/>
    <x v="384"/>
    <d v="1899-12-30T02:25:00"/>
    <d v="1899-12-30T01:06:00"/>
    <d v="1899-12-30T01:19:00"/>
    <x v="0"/>
  </r>
  <r>
    <x v="469"/>
    <n v="17"/>
    <x v="392"/>
    <n v="3"/>
    <d v="2023-04-05T13:41:00"/>
    <d v="2023-04-05T16:17:00"/>
    <x v="4"/>
    <x v="0"/>
    <x v="2"/>
    <n v="47.46"/>
    <s v="Ocupada"/>
    <x v="7"/>
    <s v="Plato_7  Plato_4   "/>
    <n v="168"/>
    <x v="385"/>
    <d v="1899-12-30T02:51:00"/>
    <d v="1899-12-30T01:12:00"/>
    <d v="1899-12-30T01:39:00"/>
    <x v="0"/>
  </r>
  <r>
    <x v="470"/>
    <n v="7"/>
    <x v="393"/>
    <n v="6"/>
    <d v="2023-04-05T15:36:00"/>
    <d v="2023-04-05T17:38:00"/>
    <x v="4"/>
    <x v="1"/>
    <x v="0"/>
    <n v="28.49"/>
    <s v="Reservada"/>
    <x v="4"/>
    <s v="Plato_8    "/>
    <n v="105"/>
    <x v="386"/>
    <d v="1899-12-30T02:02:00"/>
    <d v="1899-12-30T00:57:00"/>
    <d v="1899-12-30T01:05:00"/>
    <x v="0"/>
  </r>
  <r>
    <x v="471"/>
    <n v="20"/>
    <x v="394"/>
    <n v="2"/>
    <d v="2023-04-05T15:57:00"/>
    <d v="2023-04-05T18:52:00"/>
    <x v="2"/>
    <x v="0"/>
    <x v="1"/>
    <n v="36.79"/>
    <s v="Ocupada"/>
    <x v="7"/>
    <s v="Plato_8  Plato_5   "/>
    <n v="228"/>
    <x v="387"/>
    <d v="1899-12-30T03:10:00"/>
    <d v="1899-12-30T01:13:00"/>
    <d v="1899-12-30T01:57:00"/>
    <x v="0"/>
  </r>
  <r>
    <x v="472"/>
    <n v="13"/>
    <x v="395"/>
    <n v="4"/>
    <d v="2023-04-06T15:36:00"/>
    <d v="2023-04-06T19:04:00"/>
    <x v="2"/>
    <x v="0"/>
    <x v="0"/>
    <n v="15.63"/>
    <s v="Ocupada"/>
    <x v="3"/>
    <s v="Plato_5  Plato_8   "/>
    <n v="171"/>
    <x v="388"/>
    <d v="1899-12-30T03:43:00"/>
    <d v="1899-12-30T01:01:00"/>
    <d v="1899-12-30T02:42:00"/>
    <x v="0"/>
  </r>
  <r>
    <x v="473"/>
    <n v="2"/>
    <x v="396"/>
    <n v="6"/>
    <d v="2023-04-06T13:52:00"/>
    <d v="2023-04-06T15:32:00"/>
    <x v="4"/>
    <x v="0"/>
    <x v="2"/>
    <n v="21.66"/>
    <s v="Libre"/>
    <x v="4"/>
    <s v="Plato_18  Plato_9  Plato_17  Plato_16 "/>
    <s v="0 €"/>
    <x v="389"/>
    <d v="1899-12-30T01:40:00"/>
    <d v="1899-12-30T02:41:00"/>
    <s v="0"/>
    <x v="1"/>
  </r>
  <r>
    <x v="474"/>
    <n v="18"/>
    <x v="303"/>
    <n v="4"/>
    <d v="2023-04-06T15:17:00"/>
    <d v="2023-04-06T17:50:00"/>
    <x v="3"/>
    <x v="2"/>
    <x v="0"/>
    <n v="19.55"/>
    <s v="Ocupada"/>
    <x v="3"/>
    <s v="Plato_7  Plato_18   "/>
    <n v="348"/>
    <x v="390"/>
    <d v="1899-12-30T02:48:00"/>
    <d v="1899-12-30T00:35:00"/>
    <d v="1899-12-30T02:13:00"/>
    <x v="0"/>
  </r>
  <r>
    <x v="475"/>
    <n v="13"/>
    <x v="397"/>
    <n v="2"/>
    <d v="2023-04-06T12:03:00"/>
    <d v="2023-04-06T13:47:00"/>
    <x v="0"/>
    <x v="1"/>
    <x v="0"/>
    <n v="43.53"/>
    <s v="Ocupada"/>
    <x v="3"/>
    <s v="Plato_7  Plato_18  Plato_15  Plato_20 "/>
    <n v="910"/>
    <x v="391"/>
    <d v="1899-12-30T01:59:00"/>
    <d v="1899-12-30T01:55:00"/>
    <d v="1899-12-30T00:04:00"/>
    <x v="0"/>
  </r>
  <r>
    <x v="476"/>
    <n v="8"/>
    <x v="398"/>
    <n v="6"/>
    <d v="2023-04-06T13:39:00"/>
    <d v="2023-04-06T14:58:00"/>
    <x v="4"/>
    <x v="1"/>
    <x v="2"/>
    <n v="33.85"/>
    <s v="Reservada"/>
    <x v="1"/>
    <s v="Plato_18  Plato_14  Plato_7  Plato_13 "/>
    <s v="0 €"/>
    <x v="392"/>
    <d v="1899-12-30T01:19:00"/>
    <d v="1899-12-30T01:55:00"/>
    <s v="0"/>
    <x v="1"/>
  </r>
  <r>
    <x v="477"/>
    <n v="7"/>
    <x v="93"/>
    <n v="5"/>
    <d v="2023-04-06T12:01:00"/>
    <d v="2023-04-06T15:28:00"/>
    <x v="1"/>
    <x v="0"/>
    <x v="1"/>
    <n v="32.78"/>
    <s v="Ocupada"/>
    <x v="6"/>
    <s v="Plato_2  Plato_9   "/>
    <n v="236"/>
    <x v="393"/>
    <d v="1899-12-30T03:42:00"/>
    <d v="1899-12-30T01:30:00"/>
    <d v="1899-12-30T02:12:00"/>
    <x v="0"/>
  </r>
  <r>
    <x v="478"/>
    <n v="1"/>
    <x v="48"/>
    <n v="3"/>
    <d v="2023-04-06T12:42:00"/>
    <d v="2023-04-06T16:30:00"/>
    <x v="0"/>
    <x v="0"/>
    <x v="0"/>
    <n v="39.58"/>
    <s v="Reservada"/>
    <x v="10"/>
    <s v="Plato_4  Plato_18   "/>
    <n v="104"/>
    <x v="394"/>
    <d v="1899-12-30T03:48:00"/>
    <d v="1899-12-30T01:23:00"/>
    <d v="1899-12-30T02:25:00"/>
    <x v="0"/>
  </r>
  <r>
    <x v="479"/>
    <n v="1"/>
    <x v="399"/>
    <n v="5"/>
    <d v="2023-04-06T15:26:00"/>
    <d v="2023-04-06T19:19:00"/>
    <x v="3"/>
    <x v="1"/>
    <x v="1"/>
    <n v="18.63"/>
    <s v="Reservada"/>
    <x v="7"/>
    <s v="Plato_8  Plato_6   "/>
    <n v="310"/>
    <x v="395"/>
    <d v="1899-12-30T03:53:00"/>
    <d v="1899-12-30T01:05:00"/>
    <d v="1899-12-30T02:48:00"/>
    <x v="0"/>
  </r>
  <r>
    <x v="480"/>
    <n v="9"/>
    <x v="400"/>
    <n v="4"/>
    <d v="2023-04-06T13:57:00"/>
    <d v="2023-04-06T16:43:00"/>
    <x v="1"/>
    <x v="0"/>
    <x v="2"/>
    <n v="42.02"/>
    <s v="Reservada"/>
    <x v="4"/>
    <s v="Plato_10    "/>
    <n v="52"/>
    <x v="396"/>
    <d v="1899-12-30T02:46:00"/>
    <d v="1899-12-30T00:58:00"/>
    <d v="1899-12-30T01:48:00"/>
    <x v="0"/>
  </r>
  <r>
    <x v="481"/>
    <n v="9"/>
    <x v="148"/>
    <n v="4"/>
    <d v="2023-04-06T12:41:00"/>
    <d v="2023-04-06T14:59:00"/>
    <x v="0"/>
    <x v="1"/>
    <x v="2"/>
    <n v="18.84"/>
    <s v="Libre"/>
    <x v="1"/>
    <s v="Plato_13    "/>
    <n v="63"/>
    <x v="397"/>
    <d v="1899-12-30T02:18:00"/>
    <d v="1899-12-30T00:21:00"/>
    <d v="1899-12-30T01:57:00"/>
    <x v="0"/>
  </r>
  <r>
    <x v="482"/>
    <n v="2"/>
    <x v="401"/>
    <n v="4"/>
    <d v="2023-04-06T15:50:00"/>
    <d v="2023-04-06T19:01:00"/>
    <x v="1"/>
    <x v="0"/>
    <x v="2"/>
    <n v="12.74"/>
    <s v="Reservada"/>
    <x v="8"/>
    <s v="Plato_6    "/>
    <n v="81"/>
    <x v="398"/>
    <d v="1899-12-30T03:11:00"/>
    <d v="1899-12-30T00:53:00"/>
    <d v="1899-12-30T02:18:00"/>
    <x v="0"/>
  </r>
  <r>
    <x v="483"/>
    <n v="18"/>
    <x v="402"/>
    <n v="2"/>
    <d v="2023-04-06T13:33:00"/>
    <d v="2023-04-06T16:31:00"/>
    <x v="4"/>
    <x v="0"/>
    <x v="2"/>
    <n v="22.76"/>
    <s v="Libre"/>
    <x v="9"/>
    <s v="Plato_1    "/>
    <n v="75"/>
    <x v="399"/>
    <d v="1899-12-30T02:58:00"/>
    <d v="1899-12-30T00:34:00"/>
    <d v="1899-12-30T02:24:00"/>
    <x v="0"/>
  </r>
  <r>
    <x v="484"/>
    <n v="6"/>
    <x v="293"/>
    <n v="5"/>
    <d v="2023-04-06T13:00:00"/>
    <d v="2023-04-06T14:52:00"/>
    <x v="3"/>
    <x v="2"/>
    <x v="2"/>
    <n v="39.07"/>
    <s v="Reservada"/>
    <x v="6"/>
    <s v="Plato_7  Plato_19   "/>
    <n v="300"/>
    <x v="400"/>
    <d v="1899-12-30T01:52:00"/>
    <d v="1899-12-30T01:19:00"/>
    <d v="1899-12-30T00:33:00"/>
    <x v="0"/>
  </r>
  <r>
    <x v="485"/>
    <n v="15"/>
    <x v="403"/>
    <n v="3"/>
    <d v="2023-04-06T14:47:00"/>
    <d v="2023-04-06T18:12:00"/>
    <x v="1"/>
    <x v="1"/>
    <x v="0"/>
    <n v="12.66"/>
    <s v="Ocupada"/>
    <x v="1"/>
    <s v="Plato_19  Plato_3  Plato_18  Plato_7 "/>
    <n v="570"/>
    <x v="401"/>
    <d v="1899-12-30T03:40:00"/>
    <d v="1899-12-30T00:59:00"/>
    <d v="1899-12-30T02:41:00"/>
    <x v="0"/>
  </r>
  <r>
    <x v="486"/>
    <n v="17"/>
    <x v="61"/>
    <n v="1"/>
    <d v="2023-04-06T13:34:00"/>
    <d v="2023-04-06T15:50:00"/>
    <x v="1"/>
    <x v="0"/>
    <x v="2"/>
    <n v="45.76"/>
    <s v="Ocupada"/>
    <x v="3"/>
    <s v="Plato_18  Plato_17  Plato_5  "/>
    <n v="435"/>
    <x v="402"/>
    <d v="1899-12-30T02:31:00"/>
    <d v="1899-12-30T01:32:00"/>
    <d v="1899-12-30T00:59:00"/>
    <x v="0"/>
  </r>
  <r>
    <x v="487"/>
    <n v="10"/>
    <x v="404"/>
    <n v="4"/>
    <d v="2023-04-06T12:00:00"/>
    <d v="2023-04-06T13:58:00"/>
    <x v="0"/>
    <x v="0"/>
    <x v="0"/>
    <n v="37.380000000000003"/>
    <s v="Libre"/>
    <x v="10"/>
    <s v="Plato_4  Plato_14  Plato_17  "/>
    <s v="0 €"/>
    <x v="403"/>
    <d v="1899-12-30T01:58:00"/>
    <d v="1899-12-30T02:04:00"/>
    <s v="0"/>
    <x v="1"/>
  </r>
  <r>
    <x v="488"/>
    <n v="3"/>
    <x v="405"/>
    <n v="1"/>
    <d v="2023-04-06T14:57:00"/>
    <d v="2023-04-06T17:27:00"/>
    <x v="0"/>
    <x v="1"/>
    <x v="2"/>
    <n v="22.27"/>
    <s v="Ocupada"/>
    <x v="10"/>
    <s v="Plato_20  Plato_14   "/>
    <n v="315"/>
    <x v="404"/>
    <d v="1899-12-30T02:45:00"/>
    <d v="1899-12-30T00:34:00"/>
    <d v="1899-12-30T02:11:00"/>
    <x v="0"/>
  </r>
  <r>
    <x v="489"/>
    <n v="1"/>
    <x v="386"/>
    <n v="2"/>
    <d v="2023-04-06T15:20:00"/>
    <d v="2023-04-06T16:57:00"/>
    <x v="3"/>
    <x v="0"/>
    <x v="2"/>
    <n v="26.79"/>
    <s v="Libre"/>
    <x v="1"/>
    <s v="Plato_10  Plato_15  Plato_18  "/>
    <s v="0 €"/>
    <x v="405"/>
    <d v="1899-12-30T01:37:00"/>
    <d v="1899-12-30T02:11:00"/>
    <s v="0"/>
    <x v="1"/>
  </r>
  <r>
    <x v="490"/>
    <n v="7"/>
    <x v="358"/>
    <n v="4"/>
    <d v="2023-04-06T12:07:00"/>
    <d v="2023-04-06T14:37:00"/>
    <x v="4"/>
    <x v="1"/>
    <x v="2"/>
    <n v="34.68"/>
    <s v="Ocupada"/>
    <x v="0"/>
    <s v="Plato_9  Plato_2   "/>
    <n v="236"/>
    <x v="406"/>
    <d v="1899-12-30T02:45:00"/>
    <d v="1899-12-30T00:41:00"/>
    <d v="1899-12-30T02:04:00"/>
    <x v="0"/>
  </r>
  <r>
    <x v="491"/>
    <n v="4"/>
    <x v="406"/>
    <n v="4"/>
    <d v="2023-04-06T13:03:00"/>
    <d v="2023-04-06T16:36:00"/>
    <x v="1"/>
    <x v="0"/>
    <x v="2"/>
    <n v="16.62"/>
    <s v="Reservada"/>
    <x v="1"/>
    <s v="Plato_11  Plato_13  Plato_7  "/>
    <n v="624"/>
    <x v="407"/>
    <d v="1899-12-30T03:33:00"/>
    <d v="1899-12-30T00:49:00"/>
    <d v="1899-12-30T02:44:00"/>
    <x v="0"/>
  </r>
  <r>
    <x v="492"/>
    <n v="2"/>
    <x v="110"/>
    <n v="2"/>
    <d v="2023-04-06T12:31:00"/>
    <d v="2023-04-06T13:46:00"/>
    <x v="3"/>
    <x v="0"/>
    <x v="2"/>
    <n v="32.67"/>
    <s v="Ocupada"/>
    <x v="4"/>
    <s v="Plato_4    "/>
    <n v="54"/>
    <x v="408"/>
    <d v="1899-12-30T01:30:00"/>
    <d v="1899-12-30T00:08:00"/>
    <d v="1899-12-30T01:22:00"/>
    <x v="0"/>
  </r>
  <r>
    <x v="493"/>
    <n v="20"/>
    <x v="292"/>
    <n v="5"/>
    <d v="2023-04-06T13:28:00"/>
    <d v="2023-04-06T16:49:00"/>
    <x v="1"/>
    <x v="1"/>
    <x v="2"/>
    <n v="11.85"/>
    <s v="Reservada"/>
    <x v="3"/>
    <s v="Plato_15  Plato_19   "/>
    <n v="340"/>
    <x v="409"/>
    <d v="1899-12-30T03:21:00"/>
    <d v="1899-12-30T00:31:00"/>
    <d v="1899-12-30T02:50:00"/>
    <x v="0"/>
  </r>
  <r>
    <x v="494"/>
    <n v="11"/>
    <x v="407"/>
    <n v="6"/>
    <d v="2023-04-06T15:01:00"/>
    <d v="2023-04-06T18:50:00"/>
    <x v="2"/>
    <x v="1"/>
    <x v="2"/>
    <n v="33.96"/>
    <s v="Libre"/>
    <x v="5"/>
    <s v="Plato_20  Plato_6  Plato_16  Plato_11 "/>
    <n v="1024"/>
    <x v="410"/>
    <d v="1899-12-30T03:49:00"/>
    <d v="1899-12-30T01:42:00"/>
    <d v="1899-12-30T02:07:00"/>
    <x v="0"/>
  </r>
  <r>
    <x v="495"/>
    <n v="1"/>
    <x v="139"/>
    <n v="3"/>
    <d v="2023-04-06T14:34:00"/>
    <d v="2023-04-06T18:22:00"/>
    <x v="1"/>
    <x v="0"/>
    <x v="2"/>
    <n v="39.42"/>
    <s v="Reservada"/>
    <x v="10"/>
    <s v="Plato_11  Plato_18  Plato_12  Plato_17 "/>
    <n v="936"/>
    <x v="411"/>
    <d v="1899-12-30T03:48:00"/>
    <d v="1899-12-30T02:13:00"/>
    <d v="1899-12-30T01:35:00"/>
    <x v="0"/>
  </r>
  <r>
    <x v="496"/>
    <n v="13"/>
    <x v="64"/>
    <n v="6"/>
    <d v="2023-04-06T15:30:00"/>
    <d v="2023-04-06T18:58:00"/>
    <x v="0"/>
    <x v="0"/>
    <x v="0"/>
    <n v="29.93"/>
    <s v="Reservada"/>
    <x v="10"/>
    <s v="Plato_2  Plato_20   "/>
    <n v="280"/>
    <x v="412"/>
    <d v="1899-12-30T03:28:00"/>
    <d v="1899-12-30T00:38:00"/>
    <d v="1899-12-30T02:50:00"/>
    <x v="0"/>
  </r>
  <r>
    <x v="497"/>
    <n v="20"/>
    <x v="365"/>
    <n v="3"/>
    <d v="2023-04-06T12:17:00"/>
    <d v="2023-04-06T15:46:00"/>
    <x v="0"/>
    <x v="0"/>
    <x v="2"/>
    <n v="21.99"/>
    <s v="Libre"/>
    <x v="0"/>
    <s v="Plato_12    "/>
    <n v="19"/>
    <x v="413"/>
    <d v="1899-12-30T03:29:00"/>
    <d v="1899-12-30T00:32:00"/>
    <d v="1899-12-30T02:57:00"/>
    <x v="0"/>
  </r>
  <r>
    <x v="498"/>
    <n v="5"/>
    <x v="353"/>
    <n v="5"/>
    <d v="2023-04-06T13:21:00"/>
    <d v="2023-04-06T16:28:00"/>
    <x v="2"/>
    <x v="2"/>
    <x v="0"/>
    <n v="22.69"/>
    <s v="Reservada"/>
    <x v="2"/>
    <s v="Plato_10  Plato_2  Plato_1  "/>
    <n v="486"/>
    <x v="414"/>
    <d v="1899-12-30T03:07:00"/>
    <d v="1899-12-30T02:10:00"/>
    <d v="1899-12-30T00:57:00"/>
    <x v="0"/>
  </r>
  <r>
    <x v="499"/>
    <n v="4"/>
    <x v="405"/>
    <n v="5"/>
    <d v="2023-04-06T13:17:00"/>
    <d v="2023-04-06T17:15:00"/>
    <x v="4"/>
    <x v="1"/>
    <x v="0"/>
    <n v="37.619999999999997"/>
    <s v="Ocupada"/>
    <x v="10"/>
    <s v="Plato_6  Plato_5   "/>
    <n v="196"/>
    <x v="415"/>
    <d v="1899-12-30T04:13:00"/>
    <d v="1899-12-30T00:42:00"/>
    <d v="1899-12-30T03:31:00"/>
    <x v="0"/>
  </r>
  <r>
    <x v="500"/>
    <n v="7"/>
    <x v="408"/>
    <n v="1"/>
    <d v="2023-04-06T15:44:00"/>
    <d v="2023-04-06T18:31:00"/>
    <x v="1"/>
    <x v="2"/>
    <x v="2"/>
    <n v="28.38"/>
    <s v="Ocupada"/>
    <x v="5"/>
    <s v="Plato_20  Plato_13  Plato_16  "/>
    <n v="445"/>
    <x v="416"/>
    <d v="1899-12-30T03:02:00"/>
    <d v="1899-12-30T00:39:00"/>
    <d v="1899-12-30T02:23:00"/>
    <x v="0"/>
  </r>
  <r>
    <x v="501"/>
    <n v="5"/>
    <x v="202"/>
    <n v="2"/>
    <d v="2023-04-06T12:45:00"/>
    <d v="2023-04-06T13:57:00"/>
    <x v="3"/>
    <x v="0"/>
    <x v="2"/>
    <n v="32.9"/>
    <s v="Reservada"/>
    <x v="6"/>
    <s v="Plato_5  Plato_4  Plato_11  "/>
    <s v="0 €"/>
    <x v="417"/>
    <d v="1899-12-30T01:12:00"/>
    <d v="1899-12-30T01:13:00"/>
    <s v="0"/>
    <x v="1"/>
  </r>
  <r>
    <x v="502"/>
    <n v="3"/>
    <x v="409"/>
    <n v="1"/>
    <d v="2023-04-06T14:20:00"/>
    <d v="2023-04-06T16:02:00"/>
    <x v="0"/>
    <x v="0"/>
    <x v="2"/>
    <n v="35.840000000000003"/>
    <s v="Reservada"/>
    <x v="0"/>
    <s v="Plato_20  Plato_12   "/>
    <n v="295"/>
    <x v="418"/>
    <d v="1899-12-30T01:42:00"/>
    <d v="1899-12-30T01:25:00"/>
    <d v="1899-12-30T00:17:00"/>
    <x v="0"/>
  </r>
  <r>
    <x v="503"/>
    <n v="2"/>
    <x v="410"/>
    <n v="5"/>
    <d v="2023-04-06T14:10:00"/>
    <d v="2023-04-06T16:48:00"/>
    <x v="3"/>
    <x v="2"/>
    <x v="1"/>
    <n v="31.31"/>
    <s v="Reservada"/>
    <x v="2"/>
    <s v="Plato_6    "/>
    <n v="54"/>
    <x v="419"/>
    <d v="1899-12-30T02:38:00"/>
    <d v="1899-12-30T00:19:00"/>
    <d v="1899-12-30T02:19:00"/>
    <x v="0"/>
  </r>
  <r>
    <x v="504"/>
    <n v="5"/>
    <x v="411"/>
    <n v="1"/>
    <d v="2023-04-06T14:38:00"/>
    <d v="2023-04-06T18:07:00"/>
    <x v="2"/>
    <x v="2"/>
    <x v="2"/>
    <n v="25.76"/>
    <s v="Reservada"/>
    <x v="1"/>
    <s v="Plato_20  Plato_1   "/>
    <n v="325"/>
    <x v="420"/>
    <d v="1899-12-30T03:29:00"/>
    <d v="1899-12-30T01:55:00"/>
    <d v="1899-12-30T01:34:00"/>
    <x v="0"/>
  </r>
  <r>
    <x v="505"/>
    <n v="18"/>
    <x v="412"/>
    <n v="2"/>
    <d v="2023-04-06T14:01:00"/>
    <d v="2023-04-06T16:02:00"/>
    <x v="0"/>
    <x v="2"/>
    <x v="2"/>
    <n v="11.65"/>
    <s v="Ocupada"/>
    <x v="3"/>
    <s v="Plato_8    "/>
    <n v="70"/>
    <x v="421"/>
    <d v="1899-12-30T02:16:00"/>
    <d v="1899-12-30T00:05:00"/>
    <d v="1899-12-30T02:11:00"/>
    <x v="0"/>
  </r>
  <r>
    <x v="506"/>
    <n v="18"/>
    <x v="384"/>
    <n v="4"/>
    <d v="2023-04-06T15:26:00"/>
    <d v="2023-04-06T16:30:00"/>
    <x v="2"/>
    <x v="1"/>
    <x v="2"/>
    <n v="43.42"/>
    <s v="Libre"/>
    <x v="6"/>
    <s v="Plato_18  Plato_19   "/>
    <s v="0 €"/>
    <x v="395"/>
    <d v="1899-12-30T01:04:00"/>
    <d v="1899-12-30T01:09:00"/>
    <s v="0"/>
    <x v="1"/>
  </r>
  <r>
    <x v="507"/>
    <n v="6"/>
    <x v="413"/>
    <n v="1"/>
    <d v="2023-04-06T14:50:00"/>
    <d v="2023-04-06T18:35:00"/>
    <x v="3"/>
    <x v="0"/>
    <x v="2"/>
    <n v="42.8"/>
    <s v="Reservada"/>
    <x v="2"/>
    <s v="Plato_15    "/>
    <n v="32"/>
    <x v="422"/>
    <d v="1899-12-30T03:45:00"/>
    <d v="1899-12-30T00:34:00"/>
    <d v="1899-12-30T03:11:00"/>
    <x v="0"/>
  </r>
  <r>
    <x v="508"/>
    <n v="5"/>
    <x v="57"/>
    <n v="3"/>
    <d v="2023-04-06T15:12:00"/>
    <d v="2023-04-06T18:02:00"/>
    <x v="1"/>
    <x v="1"/>
    <x v="2"/>
    <n v="16.260000000000002"/>
    <s v="Ocupada"/>
    <x v="2"/>
    <s v="Plato_20    "/>
    <n v="80"/>
    <x v="423"/>
    <d v="1899-12-30T03:05:00"/>
    <d v="1899-12-30T00:47:00"/>
    <d v="1899-12-30T02:18:00"/>
    <x v="0"/>
  </r>
  <r>
    <x v="509"/>
    <n v="6"/>
    <x v="414"/>
    <n v="4"/>
    <d v="2023-04-06T15:32:00"/>
    <d v="2023-04-06T16:33:00"/>
    <x v="4"/>
    <x v="0"/>
    <x v="2"/>
    <n v="14.97"/>
    <s v="Libre"/>
    <x v="3"/>
    <s v="Plato_19    "/>
    <n v="36"/>
    <x v="424"/>
    <d v="1899-12-30T01:01:00"/>
    <d v="1899-12-30T00:48:00"/>
    <d v="1899-12-30T00:13:00"/>
    <x v="0"/>
  </r>
  <r>
    <x v="510"/>
    <n v="2"/>
    <x v="415"/>
    <n v="1"/>
    <d v="2023-04-06T13:38:00"/>
    <d v="2023-04-06T15:23:00"/>
    <x v="1"/>
    <x v="0"/>
    <x v="2"/>
    <n v="35.950000000000003"/>
    <s v="Libre"/>
    <x v="10"/>
    <s v="Plato_14  Plato_18   "/>
    <n v="285"/>
    <x v="425"/>
    <d v="1899-12-30T01:45:00"/>
    <d v="1899-12-30T00:38:00"/>
    <d v="1899-12-30T01:07:00"/>
    <x v="0"/>
  </r>
  <r>
    <x v="511"/>
    <n v="2"/>
    <x v="343"/>
    <n v="1"/>
    <d v="2023-04-06T13:19:00"/>
    <d v="2023-04-06T14:26:00"/>
    <x v="3"/>
    <x v="0"/>
    <x v="2"/>
    <n v="37.369999999999997"/>
    <s v="Ocupada"/>
    <x v="0"/>
    <s v="Plato_3  Plato_19   "/>
    <n v="224"/>
    <x v="426"/>
    <d v="1899-12-30T01:22:00"/>
    <d v="1899-12-30T00:59:00"/>
    <d v="1899-12-30T00:23:00"/>
    <x v="0"/>
  </r>
  <r>
    <x v="512"/>
    <n v="8"/>
    <x v="12"/>
    <n v="6"/>
    <d v="2023-04-06T13:28:00"/>
    <d v="2023-04-06T16:51:00"/>
    <x v="0"/>
    <x v="1"/>
    <x v="2"/>
    <n v="22.74"/>
    <s v="Ocupada"/>
    <x v="6"/>
    <s v="Plato_4    "/>
    <n v="54"/>
    <x v="409"/>
    <d v="1899-12-30T03:38:00"/>
    <d v="1899-12-30T00:56:00"/>
    <d v="1899-12-30T02:42:00"/>
    <x v="0"/>
  </r>
  <r>
    <x v="513"/>
    <n v="18"/>
    <x v="416"/>
    <n v="5"/>
    <d v="2023-04-06T13:19:00"/>
    <d v="2023-04-06T16:36:00"/>
    <x v="4"/>
    <x v="0"/>
    <x v="2"/>
    <n v="38.840000000000003"/>
    <s v="Libre"/>
    <x v="9"/>
    <s v="Plato_10  Plato_12  Plato_3  Plato_15 "/>
    <n v="679"/>
    <x v="426"/>
    <d v="1899-12-30T03:17:00"/>
    <d v="1899-12-30T01:52:00"/>
    <d v="1899-12-30T01:25:00"/>
    <x v="0"/>
  </r>
  <r>
    <x v="514"/>
    <n v="19"/>
    <x v="290"/>
    <n v="2"/>
    <d v="2023-04-06T12:58:00"/>
    <d v="2023-04-06T14:03:00"/>
    <x v="2"/>
    <x v="0"/>
    <x v="2"/>
    <n v="43.79"/>
    <s v="Ocupada"/>
    <x v="9"/>
    <s v="Plato_4    "/>
    <n v="18"/>
    <x v="427"/>
    <d v="1899-12-30T01:20:00"/>
    <d v="1899-12-30T00:13:00"/>
    <d v="1899-12-30T01:07:00"/>
    <x v="0"/>
  </r>
  <r>
    <x v="515"/>
    <n v="7"/>
    <x v="417"/>
    <n v="2"/>
    <d v="2023-04-06T15:55:00"/>
    <d v="2023-04-06T16:59:00"/>
    <x v="4"/>
    <x v="0"/>
    <x v="2"/>
    <n v="20.85"/>
    <s v="Reservada"/>
    <x v="3"/>
    <s v="Plato_12  Plato_14  Plato_3  "/>
    <s v="0 €"/>
    <x v="428"/>
    <d v="1899-12-30T01:04:00"/>
    <d v="1899-12-30T01:37:00"/>
    <s v="0"/>
    <x v="1"/>
  </r>
  <r>
    <x v="516"/>
    <n v="4"/>
    <x v="333"/>
    <n v="5"/>
    <d v="2023-04-06T13:35:00"/>
    <d v="2023-04-06T17:30:00"/>
    <x v="4"/>
    <x v="0"/>
    <x v="1"/>
    <n v="23.92"/>
    <s v="Reservada"/>
    <x v="8"/>
    <s v="Plato_7  Plato_12  Plato_5  "/>
    <n v="325"/>
    <x v="429"/>
    <d v="1899-12-30T03:55:00"/>
    <d v="1899-12-30T01:05:00"/>
    <d v="1899-12-30T02:50:00"/>
    <x v="0"/>
  </r>
  <r>
    <x v="517"/>
    <n v="5"/>
    <x v="120"/>
    <n v="6"/>
    <d v="2023-04-06T14:08:00"/>
    <d v="2023-04-06T18:02:00"/>
    <x v="4"/>
    <x v="1"/>
    <x v="2"/>
    <n v="18.48"/>
    <s v="Ocupada"/>
    <x v="1"/>
    <s v="Plato_11  Plato_5   "/>
    <n v="165"/>
    <x v="430"/>
    <d v="1899-12-30T04:09:00"/>
    <d v="1899-12-30T00:53:00"/>
    <d v="1899-12-30T03:16:00"/>
    <x v="0"/>
  </r>
  <r>
    <x v="518"/>
    <n v="6"/>
    <x v="418"/>
    <n v="2"/>
    <d v="2023-04-06T12:48:00"/>
    <d v="2023-04-06T15:49:00"/>
    <x v="3"/>
    <x v="0"/>
    <x v="2"/>
    <n v="34.590000000000003"/>
    <s v="Libre"/>
    <x v="3"/>
    <s v="Plato_6  Plato_20  Plato_5  "/>
    <n v="712"/>
    <x v="431"/>
    <d v="1899-12-30T03:01:00"/>
    <d v="1899-12-30T02:36:00"/>
    <d v="1899-12-30T00:25:00"/>
    <x v="0"/>
  </r>
  <r>
    <x v="519"/>
    <n v="4"/>
    <x v="419"/>
    <n v="4"/>
    <d v="2023-04-06T15:35:00"/>
    <d v="2023-04-06T18:23:00"/>
    <x v="4"/>
    <x v="2"/>
    <x v="2"/>
    <n v="43.99"/>
    <s v="Libre"/>
    <x v="1"/>
    <s v="Plato_9  Plato_18  Plato_17  Plato_2 "/>
    <n v="1116"/>
    <x v="432"/>
    <d v="1899-12-30T02:48:00"/>
    <d v="1899-12-30T02:01:00"/>
    <d v="1899-12-30T00:47:00"/>
    <x v="0"/>
  </r>
  <r>
    <x v="520"/>
    <n v="18"/>
    <x v="420"/>
    <n v="2"/>
    <d v="2023-04-06T12:43:00"/>
    <d v="2023-04-06T14:54:00"/>
    <x v="4"/>
    <x v="0"/>
    <x v="2"/>
    <n v="15.18"/>
    <s v="Libre"/>
    <x v="6"/>
    <s v="Plato_1  Plato_9  Plato_18  "/>
    <n v="616"/>
    <x v="433"/>
    <d v="1899-12-30T02:11:00"/>
    <d v="1899-12-30T01:31:00"/>
    <d v="1899-12-30T00:40:00"/>
    <x v="0"/>
  </r>
  <r>
    <x v="521"/>
    <n v="2"/>
    <x v="8"/>
    <n v="5"/>
    <d v="2023-04-06T13:38:00"/>
    <d v="2023-04-06T16:26:00"/>
    <x v="4"/>
    <x v="0"/>
    <x v="1"/>
    <n v="35.35"/>
    <s v="Libre"/>
    <x v="7"/>
    <s v="Plato_16    "/>
    <n v="84"/>
    <x v="425"/>
    <d v="1899-12-30T02:48:00"/>
    <d v="1899-12-30T00:47:00"/>
    <d v="1899-12-30T02:01:00"/>
    <x v="0"/>
  </r>
  <r>
    <x v="522"/>
    <n v="4"/>
    <x v="421"/>
    <n v="3"/>
    <d v="2023-04-06T13:39:00"/>
    <d v="2023-04-06T16:42:00"/>
    <x v="3"/>
    <x v="0"/>
    <x v="2"/>
    <n v="45.41"/>
    <s v="Ocupada"/>
    <x v="10"/>
    <s v="Plato_6    "/>
    <n v="81"/>
    <x v="392"/>
    <d v="1899-12-30T03:18:00"/>
    <d v="1899-12-30T00:51:00"/>
    <d v="1899-12-30T02:27:00"/>
    <x v="0"/>
  </r>
  <r>
    <x v="523"/>
    <n v="16"/>
    <x v="422"/>
    <n v="4"/>
    <d v="2023-04-06T12:03:00"/>
    <d v="2023-04-06T14:32:00"/>
    <x v="0"/>
    <x v="0"/>
    <x v="2"/>
    <n v="26.91"/>
    <s v="Ocupada"/>
    <x v="4"/>
    <s v="Plato_5  Plato_6   "/>
    <n v="147"/>
    <x v="391"/>
    <d v="1899-12-30T02:44:00"/>
    <d v="1899-12-30T01:01:00"/>
    <d v="1899-12-30T01:43:00"/>
    <x v="0"/>
  </r>
  <r>
    <x v="524"/>
    <n v="16"/>
    <x v="182"/>
    <n v="3"/>
    <d v="2023-04-06T15:27:00"/>
    <d v="2023-04-06T19:14:00"/>
    <x v="0"/>
    <x v="0"/>
    <x v="2"/>
    <n v="32.869999999999997"/>
    <s v="Ocupada"/>
    <x v="5"/>
    <s v="Plato_14  Plato_8  Plato_17  "/>
    <n v="623"/>
    <x v="434"/>
    <d v="1899-12-30T04:02:00"/>
    <d v="1899-12-30T01:17:00"/>
    <d v="1899-12-30T02:45:00"/>
    <x v="0"/>
  </r>
  <r>
    <x v="525"/>
    <n v="4"/>
    <x v="423"/>
    <n v="6"/>
    <d v="2023-04-06T15:44:00"/>
    <d v="2023-04-06T17:41:00"/>
    <x v="4"/>
    <x v="2"/>
    <x v="0"/>
    <n v="43.02"/>
    <s v="Libre"/>
    <x v="6"/>
    <s v="Plato_11    "/>
    <n v="33"/>
    <x v="416"/>
    <d v="1899-12-30T01:57:00"/>
    <d v="1899-12-30T00:22:00"/>
    <d v="1899-12-30T01:35:00"/>
    <x v="0"/>
  </r>
  <r>
    <x v="526"/>
    <n v="19"/>
    <x v="424"/>
    <n v="4"/>
    <d v="2023-04-06T15:41:00"/>
    <d v="2023-04-06T17:55:00"/>
    <x v="1"/>
    <x v="1"/>
    <x v="1"/>
    <n v="22.95"/>
    <s v="Ocupada"/>
    <x v="0"/>
    <s v="Plato_6    "/>
    <n v="54"/>
    <x v="435"/>
    <d v="1899-12-30T02:29:00"/>
    <d v="1899-12-30T00:31:00"/>
    <d v="1899-12-30T01:58:00"/>
    <x v="0"/>
  </r>
  <r>
    <x v="527"/>
    <n v="14"/>
    <x v="425"/>
    <n v="2"/>
    <d v="2023-04-06T13:47:00"/>
    <d v="2023-04-06T15:48:00"/>
    <x v="2"/>
    <x v="0"/>
    <x v="0"/>
    <n v="15.62"/>
    <s v="Reservada"/>
    <x v="6"/>
    <s v="Plato_3  Plato_20  Plato_4  "/>
    <s v="0 €"/>
    <x v="436"/>
    <d v="1899-12-30T02:01:00"/>
    <d v="1899-12-30T02:01:00"/>
    <s v="0"/>
    <x v="1"/>
  </r>
  <r>
    <x v="528"/>
    <n v="1"/>
    <x v="426"/>
    <n v="2"/>
    <d v="2023-04-06T13:58:00"/>
    <d v="2023-04-06T16:42:00"/>
    <x v="0"/>
    <x v="0"/>
    <x v="2"/>
    <n v="25.91"/>
    <s v="Ocupada"/>
    <x v="0"/>
    <s v="Plato_18  Plato_19  Plato_14  Plato_16 "/>
    <n v="847"/>
    <x v="437"/>
    <d v="1899-12-30T02:59:00"/>
    <d v="1899-12-30T02:37:00"/>
    <d v="1899-12-30T00:22:00"/>
    <x v="0"/>
  </r>
  <r>
    <x v="529"/>
    <n v="7"/>
    <x v="427"/>
    <n v="5"/>
    <d v="2023-04-06T14:13:00"/>
    <d v="2023-04-06T18:07:00"/>
    <x v="3"/>
    <x v="0"/>
    <x v="2"/>
    <n v="30.19"/>
    <s v="Ocupada"/>
    <x v="3"/>
    <s v="Plato_4  Plato_16  Plato_1  "/>
    <n v="497"/>
    <x v="438"/>
    <d v="1899-12-30T04:09:00"/>
    <d v="1899-12-30T01:46:00"/>
    <d v="1899-12-30T02:23:00"/>
    <x v="0"/>
  </r>
  <r>
    <x v="530"/>
    <n v="9"/>
    <x v="325"/>
    <n v="6"/>
    <d v="2023-04-06T15:03:00"/>
    <d v="2023-04-06T17:04:00"/>
    <x v="2"/>
    <x v="2"/>
    <x v="1"/>
    <n v="34.39"/>
    <s v="Libre"/>
    <x v="3"/>
    <s v="Plato_13  Plato_20  Plato_4  Plato_9 "/>
    <s v="0 €"/>
    <x v="439"/>
    <d v="1899-12-30T02:01:00"/>
    <d v="1899-12-30T03:19:00"/>
    <s v="0"/>
    <x v="1"/>
  </r>
  <r>
    <x v="531"/>
    <n v="13"/>
    <x v="51"/>
    <n v="3"/>
    <d v="2023-04-06T13:48:00"/>
    <d v="2023-04-06T17:26:00"/>
    <x v="0"/>
    <x v="1"/>
    <x v="0"/>
    <n v="17.95"/>
    <s v="Reservada"/>
    <x v="10"/>
    <s v="Plato_13  Plato_10  Plato_15  "/>
    <n v="395"/>
    <x v="440"/>
    <d v="1899-12-30T03:38:00"/>
    <d v="1899-12-30T00:59:00"/>
    <d v="1899-12-30T02:39:00"/>
    <x v="0"/>
  </r>
  <r>
    <x v="532"/>
    <n v="1"/>
    <x v="183"/>
    <n v="3"/>
    <d v="2023-04-06T15:14:00"/>
    <d v="2023-04-06T17:20:00"/>
    <x v="3"/>
    <x v="2"/>
    <x v="0"/>
    <n v="20.09"/>
    <s v="Libre"/>
    <x v="8"/>
    <s v="Plato_3  Plato_13   "/>
    <n v="82"/>
    <x v="441"/>
    <d v="1899-12-30T02:06:00"/>
    <d v="1899-12-30T00:48:00"/>
    <d v="1899-12-30T01:18:00"/>
    <x v="0"/>
  </r>
  <r>
    <x v="533"/>
    <n v="1"/>
    <x v="428"/>
    <n v="6"/>
    <d v="2023-04-06T13:02:00"/>
    <d v="2023-04-06T16:29:00"/>
    <x v="4"/>
    <x v="2"/>
    <x v="2"/>
    <n v="23.59"/>
    <s v="Reservada"/>
    <x v="2"/>
    <s v="Plato_7  Plato_9  Plato_8  "/>
    <n v="440"/>
    <x v="442"/>
    <d v="1899-12-30T03:27:00"/>
    <d v="1899-12-30T01:16:00"/>
    <d v="1899-12-30T02:11:00"/>
    <x v="0"/>
  </r>
  <r>
    <x v="534"/>
    <n v="15"/>
    <x v="99"/>
    <n v="3"/>
    <d v="2023-04-06T12:57:00"/>
    <d v="2023-04-06T15:32:00"/>
    <x v="1"/>
    <x v="1"/>
    <x v="2"/>
    <n v="39.450000000000003"/>
    <s v="Libre"/>
    <x v="9"/>
    <s v="Plato_20  Plato_9  Plato_7  Plato_13 "/>
    <n v="1026"/>
    <x v="443"/>
    <d v="1899-12-30T02:35:00"/>
    <d v="1899-12-30T01:53:00"/>
    <d v="1899-12-30T00:42:00"/>
    <x v="0"/>
  </r>
  <r>
    <x v="535"/>
    <n v="9"/>
    <x v="429"/>
    <n v="2"/>
    <d v="2023-04-06T14:31:00"/>
    <d v="2023-04-06T16:39:00"/>
    <x v="4"/>
    <x v="0"/>
    <x v="2"/>
    <n v="46"/>
    <s v="Reservada"/>
    <x v="9"/>
    <s v="Plato_4  Plato_9  Plato_14  Plato_2 "/>
    <s v="0 €"/>
    <x v="444"/>
    <d v="1899-12-30T02:08:00"/>
    <d v="1899-12-30T02:32:00"/>
    <s v="0"/>
    <x v="1"/>
  </r>
  <r>
    <x v="536"/>
    <n v="18"/>
    <x v="122"/>
    <n v="6"/>
    <d v="2023-04-06T12:24:00"/>
    <d v="2023-04-06T14:09:00"/>
    <x v="0"/>
    <x v="1"/>
    <x v="0"/>
    <n v="28.68"/>
    <s v="Ocupada"/>
    <x v="4"/>
    <s v="Plato_13    "/>
    <n v="63"/>
    <x v="445"/>
    <d v="1899-12-30T02:00:00"/>
    <d v="1899-12-30T00:21:00"/>
    <d v="1899-12-30T01:39:00"/>
    <x v="0"/>
  </r>
  <r>
    <x v="537"/>
    <n v="14"/>
    <x v="240"/>
    <n v="4"/>
    <d v="2023-04-06T15:19:00"/>
    <d v="2023-04-06T17:33:00"/>
    <x v="4"/>
    <x v="2"/>
    <x v="0"/>
    <n v="41.35"/>
    <s v="Libre"/>
    <x v="1"/>
    <s v="Plato_2  Plato_14  Plato_11  Plato_16 "/>
    <s v="0 €"/>
    <x v="446"/>
    <d v="1899-12-30T02:14:00"/>
    <d v="1899-12-30T03:18:00"/>
    <s v="0"/>
    <x v="1"/>
  </r>
  <r>
    <x v="538"/>
    <n v="18"/>
    <x v="430"/>
    <n v="3"/>
    <d v="2023-04-06T15:51:00"/>
    <d v="2023-04-06T19:00:00"/>
    <x v="2"/>
    <x v="1"/>
    <x v="1"/>
    <n v="20.9"/>
    <s v="Libre"/>
    <x v="1"/>
    <s v="Plato_2  Plato_6  Plato_9  Plato_4 "/>
    <n v="936"/>
    <x v="447"/>
    <d v="1899-12-30T03:09:00"/>
    <d v="1899-12-30T02:09:00"/>
    <d v="1899-12-30T01:00:00"/>
    <x v="0"/>
  </r>
  <r>
    <x v="539"/>
    <n v="6"/>
    <x v="431"/>
    <n v="4"/>
    <d v="2023-04-06T15:46:00"/>
    <d v="2023-04-06T18:56:00"/>
    <x v="1"/>
    <x v="0"/>
    <x v="2"/>
    <n v="47.85"/>
    <s v="Reservada"/>
    <x v="7"/>
    <s v="Plato_4  Plato_8   "/>
    <n v="265"/>
    <x v="448"/>
    <d v="1899-12-30T03:10:00"/>
    <d v="1899-12-30T01:22:00"/>
    <d v="1899-12-30T01:48:00"/>
    <x v="0"/>
  </r>
  <r>
    <x v="540"/>
    <n v="19"/>
    <x v="22"/>
    <n v="2"/>
    <d v="2023-04-06T12:33:00"/>
    <d v="2023-04-06T16:32:00"/>
    <x v="1"/>
    <x v="1"/>
    <x v="0"/>
    <n v="33.700000000000003"/>
    <s v="Reservada"/>
    <x v="1"/>
    <s v="Plato_12  Plato_11  Plato_9  Plato_14 "/>
    <n v="832"/>
    <x v="449"/>
    <d v="1899-12-30T03:59:00"/>
    <d v="1899-12-30T02:04:00"/>
    <d v="1899-12-30T01:55:00"/>
    <x v="0"/>
  </r>
  <r>
    <x v="541"/>
    <n v="9"/>
    <x v="116"/>
    <n v="5"/>
    <d v="2023-04-06T14:47:00"/>
    <d v="2023-04-06T16:43:00"/>
    <x v="0"/>
    <x v="1"/>
    <x v="2"/>
    <n v="49.05"/>
    <s v="Reservada"/>
    <x v="9"/>
    <s v="Plato_18  Plato_10  Plato_6  "/>
    <n v="435"/>
    <x v="401"/>
    <d v="1899-12-30T01:56:00"/>
    <d v="1899-12-30T01:55:00"/>
    <d v="1899-12-30T00:01:00"/>
    <x v="0"/>
  </r>
  <r>
    <x v="542"/>
    <n v="19"/>
    <x v="432"/>
    <n v="5"/>
    <d v="2023-04-06T12:47:00"/>
    <d v="2023-04-06T15:37:00"/>
    <x v="4"/>
    <x v="2"/>
    <x v="2"/>
    <n v="49.37"/>
    <s v="Reservada"/>
    <x v="3"/>
    <s v="Plato_16  Plato_6  Plato_15  "/>
    <n v="609"/>
    <x v="450"/>
    <d v="1899-12-30T02:50:00"/>
    <d v="1899-12-30T01:14:00"/>
    <d v="1899-12-30T01:36:00"/>
    <x v="0"/>
  </r>
  <r>
    <x v="543"/>
    <n v="7"/>
    <x v="433"/>
    <n v="4"/>
    <d v="2023-04-06T15:17:00"/>
    <d v="2023-04-06T16:45:00"/>
    <x v="3"/>
    <x v="0"/>
    <x v="2"/>
    <n v="44.91"/>
    <s v="Ocupada"/>
    <x v="8"/>
    <s v="Plato_8    "/>
    <n v="70"/>
    <x v="390"/>
    <d v="1899-12-30T01:43:00"/>
    <d v="1899-12-30T00:48:00"/>
    <d v="1899-12-30T00:55:00"/>
    <x v="0"/>
  </r>
  <r>
    <x v="544"/>
    <n v="20"/>
    <x v="434"/>
    <n v="5"/>
    <d v="2023-04-06T14:39:00"/>
    <d v="2023-04-06T16:26:00"/>
    <x v="2"/>
    <x v="0"/>
    <x v="1"/>
    <n v="12.18"/>
    <s v="Ocupada"/>
    <x v="9"/>
    <s v="Plato_11  Plato_17   "/>
    <n v="256"/>
    <x v="451"/>
    <d v="1899-12-30T02:02:00"/>
    <d v="1899-12-30T01:39:00"/>
    <d v="1899-12-30T00:23:00"/>
    <x v="0"/>
  </r>
  <r>
    <x v="545"/>
    <n v="5"/>
    <x v="435"/>
    <n v="2"/>
    <d v="2023-04-06T15:14:00"/>
    <d v="2023-04-06T17:29:00"/>
    <x v="4"/>
    <x v="0"/>
    <x v="0"/>
    <n v="47.81"/>
    <s v="Reservada"/>
    <x v="6"/>
    <s v="Plato_15  Plato_16   "/>
    <n v="180"/>
    <x v="441"/>
    <d v="1899-12-30T02:15:00"/>
    <d v="1899-12-30T01:31:00"/>
    <d v="1899-12-30T00:44:00"/>
    <x v="0"/>
  </r>
  <r>
    <x v="546"/>
    <n v="9"/>
    <x v="436"/>
    <n v="3"/>
    <d v="2023-04-06T14:43:00"/>
    <d v="2023-04-06T16:36:00"/>
    <x v="3"/>
    <x v="2"/>
    <x v="2"/>
    <n v="20.04"/>
    <s v="Ocupada"/>
    <x v="1"/>
    <s v="Plato_17  Plato_11  Plato_8  "/>
    <n v="693"/>
    <x v="452"/>
    <d v="1899-12-30T02:08:00"/>
    <d v="1899-12-30T01:37:00"/>
    <d v="1899-12-30T00:31:00"/>
    <x v="0"/>
  </r>
  <r>
    <x v="547"/>
    <n v="4"/>
    <x v="437"/>
    <n v="2"/>
    <d v="2023-04-06T12:55:00"/>
    <d v="2023-04-06T16:03:00"/>
    <x v="2"/>
    <x v="0"/>
    <x v="2"/>
    <n v="28.88"/>
    <s v="Libre"/>
    <x v="9"/>
    <s v="Plato_18  Plato_17   "/>
    <n v="195"/>
    <x v="453"/>
    <d v="1899-12-30T03:08:00"/>
    <d v="1899-12-30T01:46:00"/>
    <d v="1899-12-30T01:22:00"/>
    <x v="0"/>
  </r>
  <r>
    <x v="548"/>
    <n v="12"/>
    <x v="261"/>
    <n v="2"/>
    <d v="2023-04-06T13:33:00"/>
    <d v="2023-04-06T17:26:00"/>
    <x v="1"/>
    <x v="0"/>
    <x v="2"/>
    <n v="35.340000000000003"/>
    <s v="Libre"/>
    <x v="1"/>
    <s v="Plato_1  Plato_8  Plato_18  "/>
    <n v="470"/>
    <x v="399"/>
    <d v="1899-12-30T03:53:00"/>
    <d v="1899-12-30T01:38:00"/>
    <d v="1899-12-30T02:15:00"/>
    <x v="0"/>
  </r>
  <r>
    <x v="549"/>
    <n v="1"/>
    <x v="372"/>
    <n v="6"/>
    <d v="2023-04-06T13:08:00"/>
    <d v="2023-04-06T14:39:00"/>
    <x v="0"/>
    <x v="0"/>
    <x v="2"/>
    <n v="28.33"/>
    <s v="Ocupada"/>
    <x v="2"/>
    <s v="Plato_2  Plato_7  Plato_3  "/>
    <n v="370"/>
    <x v="454"/>
    <d v="1899-12-30T01:46:00"/>
    <d v="1899-12-30T00:57:00"/>
    <d v="1899-12-30T00:49:00"/>
    <x v="0"/>
  </r>
  <r>
    <x v="550"/>
    <n v="4"/>
    <x v="438"/>
    <n v="2"/>
    <d v="2023-04-06T14:58:00"/>
    <d v="2023-04-06T16:10:00"/>
    <x v="0"/>
    <x v="1"/>
    <x v="2"/>
    <n v="17.54"/>
    <s v="Reservada"/>
    <x v="3"/>
    <s v="Plato_2  Plato_3  Plato_4  Plato_13 "/>
    <s v="0 €"/>
    <x v="455"/>
    <d v="1899-12-30T01:12:00"/>
    <d v="1899-12-30T02:03:00"/>
    <s v="0"/>
    <x v="1"/>
  </r>
  <r>
    <x v="551"/>
    <n v="11"/>
    <x v="439"/>
    <n v="6"/>
    <d v="2023-04-06T12:26:00"/>
    <d v="2023-04-06T15:54:00"/>
    <x v="0"/>
    <x v="2"/>
    <x v="0"/>
    <n v="10.28"/>
    <s v="Libre"/>
    <x v="0"/>
    <s v="Plato_20  Plato_13  Plato_3  "/>
    <n v="729"/>
    <x v="456"/>
    <d v="1899-12-30T03:28:00"/>
    <d v="1899-12-30T01:55:00"/>
    <d v="1899-12-30T01:33:00"/>
    <x v="0"/>
  </r>
  <r>
    <x v="552"/>
    <n v="14"/>
    <x v="440"/>
    <n v="2"/>
    <d v="2023-04-06T14:45:00"/>
    <d v="2023-04-06T17:24:00"/>
    <x v="0"/>
    <x v="0"/>
    <x v="2"/>
    <n v="44.38"/>
    <s v="Libre"/>
    <x v="2"/>
    <s v="Plato_2  Plato_1  Plato_5  Plato_12 "/>
    <s v="0 €"/>
    <x v="457"/>
    <d v="1899-12-30T02:39:00"/>
    <d v="1899-12-30T02:58:00"/>
    <s v="0"/>
    <x v="1"/>
  </r>
  <r>
    <x v="553"/>
    <n v="10"/>
    <x v="441"/>
    <n v="6"/>
    <d v="2023-04-06T13:30:00"/>
    <d v="2023-04-06T14:55:00"/>
    <x v="0"/>
    <x v="0"/>
    <x v="0"/>
    <n v="19.600000000000001"/>
    <s v="Ocupada"/>
    <x v="0"/>
    <s v="Plato_14  Plato_20   "/>
    <n v="315"/>
    <x v="458"/>
    <d v="1899-12-30T01:40:00"/>
    <d v="1899-12-30T01:11:00"/>
    <d v="1899-12-30T00:29:00"/>
    <x v="0"/>
  </r>
  <r>
    <x v="554"/>
    <n v="20"/>
    <x v="442"/>
    <n v="1"/>
    <d v="2023-04-06T13:59:00"/>
    <d v="2023-04-06T17:02:00"/>
    <x v="2"/>
    <x v="1"/>
    <x v="1"/>
    <n v="41.08"/>
    <s v="Libre"/>
    <x v="2"/>
    <s v="Plato_2    "/>
    <n v="30"/>
    <x v="459"/>
    <d v="1899-12-30T03:03:00"/>
    <d v="1899-12-30T00:46:00"/>
    <d v="1899-12-30T02:17:00"/>
    <x v="0"/>
  </r>
  <r>
    <x v="555"/>
    <n v="9"/>
    <x v="42"/>
    <n v="6"/>
    <d v="2023-04-06T15:57:00"/>
    <d v="2023-04-06T19:41:00"/>
    <x v="2"/>
    <x v="0"/>
    <x v="0"/>
    <n v="14.09"/>
    <s v="Libre"/>
    <x v="3"/>
    <s v="Plato_5  Plato_4   "/>
    <n v="160"/>
    <x v="460"/>
    <d v="1899-12-30T03:44:00"/>
    <d v="1899-12-30T01:06:00"/>
    <d v="1899-12-30T02:38:00"/>
    <x v="0"/>
  </r>
  <r>
    <x v="556"/>
    <n v="7"/>
    <x v="115"/>
    <n v="5"/>
    <d v="2023-04-06T15:52:00"/>
    <d v="2023-04-06T19:39:00"/>
    <x v="2"/>
    <x v="0"/>
    <x v="1"/>
    <n v="35.880000000000003"/>
    <s v="Ocupada"/>
    <x v="8"/>
    <s v="Plato_15  Plato_13  Plato_1  "/>
    <n v="546"/>
    <x v="461"/>
    <d v="1899-12-30T04:02:00"/>
    <d v="1899-12-30T01:47:00"/>
    <d v="1899-12-30T02:15:00"/>
    <x v="0"/>
  </r>
  <r>
    <x v="557"/>
    <n v="6"/>
    <x v="380"/>
    <n v="4"/>
    <d v="2023-04-06T12:18:00"/>
    <d v="2023-04-06T15:06:00"/>
    <x v="1"/>
    <x v="0"/>
    <x v="2"/>
    <n v="45.26"/>
    <s v="Reservada"/>
    <x v="3"/>
    <s v="Plato_15  Plato_1  Plato_11  "/>
    <n v="540"/>
    <x v="462"/>
    <d v="1899-12-30T02:48:00"/>
    <d v="1899-12-30T02:47:00"/>
    <d v="1899-12-30T00:01:00"/>
    <x v="0"/>
  </r>
  <r>
    <x v="558"/>
    <n v="11"/>
    <x v="14"/>
    <n v="1"/>
    <d v="2023-04-06T12:14:00"/>
    <d v="2023-04-06T15:59:00"/>
    <x v="2"/>
    <x v="0"/>
    <x v="2"/>
    <n v="24.36"/>
    <s v="Reservada"/>
    <x v="7"/>
    <s v="Plato_11    "/>
    <n v="99"/>
    <x v="463"/>
    <d v="1899-12-30T03:45:00"/>
    <d v="1899-12-30T00:41:00"/>
    <d v="1899-12-30T03:04:00"/>
    <x v="0"/>
  </r>
  <r>
    <x v="559"/>
    <n v="6"/>
    <x v="166"/>
    <n v="6"/>
    <d v="2023-04-06T12:15:00"/>
    <d v="2023-04-06T15:17:00"/>
    <x v="3"/>
    <x v="2"/>
    <x v="0"/>
    <n v="31.53"/>
    <s v="Reservada"/>
    <x v="10"/>
    <s v="Plato_4  Plato_1   "/>
    <n v="215"/>
    <x v="464"/>
    <d v="1899-12-30T03:02:00"/>
    <d v="1899-12-30T00:48:00"/>
    <d v="1899-12-30T02:14:00"/>
    <x v="0"/>
  </r>
  <r>
    <x v="560"/>
    <n v="4"/>
    <x v="17"/>
    <n v="2"/>
    <d v="2023-04-06T13:13:00"/>
    <d v="2023-04-06T15:39:00"/>
    <x v="1"/>
    <x v="0"/>
    <x v="2"/>
    <n v="44.24"/>
    <s v="Reservada"/>
    <x v="9"/>
    <s v="Plato_4  Plato_14   "/>
    <n v="123"/>
    <x v="465"/>
    <d v="1899-12-30T02:26:00"/>
    <d v="1899-12-30T01:04:00"/>
    <d v="1899-12-30T01:22:00"/>
    <x v="0"/>
  </r>
  <r>
    <x v="561"/>
    <n v="20"/>
    <x v="443"/>
    <n v="3"/>
    <d v="2023-04-06T14:36:00"/>
    <d v="2023-04-06T18:20:00"/>
    <x v="1"/>
    <x v="2"/>
    <x v="2"/>
    <n v="21.49"/>
    <s v="Libre"/>
    <x v="5"/>
    <s v="Plato_20  Plato_9  Plato_7  Plato_17 "/>
    <n v="1116"/>
    <x v="466"/>
    <d v="1899-12-30T03:44:00"/>
    <d v="1899-12-30T01:52:00"/>
    <d v="1899-12-30T01:52:00"/>
    <x v="0"/>
  </r>
  <r>
    <x v="562"/>
    <n v="12"/>
    <x v="70"/>
    <n v="3"/>
    <d v="2023-04-06T15:04:00"/>
    <d v="2023-04-06T16:43:00"/>
    <x v="3"/>
    <x v="1"/>
    <x v="1"/>
    <n v="20.07"/>
    <s v="Ocupada"/>
    <x v="10"/>
    <s v="Plato_6    "/>
    <n v="54"/>
    <x v="467"/>
    <d v="1899-12-30T01:54:00"/>
    <d v="1899-12-30T00:37:00"/>
    <d v="1899-12-30T01:17:00"/>
    <x v="0"/>
  </r>
  <r>
    <x v="563"/>
    <n v="9"/>
    <x v="444"/>
    <n v="3"/>
    <d v="2023-04-06T12:31:00"/>
    <d v="2023-04-06T14:23:00"/>
    <x v="3"/>
    <x v="2"/>
    <x v="1"/>
    <n v="33.08"/>
    <s v="Reservada"/>
    <x v="5"/>
    <s v="Plato_19  Plato_20  Plato_3  "/>
    <n v="480"/>
    <x v="408"/>
    <d v="1899-12-30T01:52:00"/>
    <d v="1899-12-30T00:54:00"/>
    <d v="1899-12-30T00:58:00"/>
    <x v="0"/>
  </r>
  <r>
    <x v="564"/>
    <n v="3"/>
    <x v="445"/>
    <n v="6"/>
    <d v="2023-04-06T14:39:00"/>
    <d v="2023-04-06T17:29:00"/>
    <x v="1"/>
    <x v="0"/>
    <x v="2"/>
    <n v="15.11"/>
    <s v="Libre"/>
    <x v="5"/>
    <s v="Plato_15  Plato_4  Plato_11  Plato_8 "/>
    <n v="1062"/>
    <x v="451"/>
    <d v="1899-12-30T02:50:00"/>
    <d v="1899-12-30T01:38:00"/>
    <d v="1899-12-30T01:12:00"/>
    <x v="0"/>
  </r>
  <r>
    <x v="565"/>
    <n v="4"/>
    <x v="21"/>
    <n v="3"/>
    <d v="2023-04-06T13:45:00"/>
    <d v="2023-04-06T16:57:00"/>
    <x v="0"/>
    <x v="0"/>
    <x v="2"/>
    <n v="42.62"/>
    <s v="Libre"/>
    <x v="7"/>
    <s v="Plato_10    "/>
    <n v="78"/>
    <x v="468"/>
    <d v="1899-12-30T03:12:00"/>
    <d v="1899-12-30T00:56:00"/>
    <d v="1899-12-30T02:16:00"/>
    <x v="0"/>
  </r>
  <r>
    <x v="566"/>
    <n v="15"/>
    <x v="329"/>
    <n v="4"/>
    <d v="2023-04-06T13:59:00"/>
    <d v="2023-04-06T17:16:00"/>
    <x v="4"/>
    <x v="0"/>
    <x v="0"/>
    <n v="42.83"/>
    <s v="Ocupada"/>
    <x v="9"/>
    <s v="Plato_16  Plato_11  Plato_18  Plato_13 "/>
    <n v="1044"/>
    <x v="459"/>
    <d v="1899-12-30T03:32:00"/>
    <d v="1899-12-30T01:42:00"/>
    <d v="1899-12-30T01:50:00"/>
    <x v="0"/>
  </r>
  <r>
    <x v="567"/>
    <n v="5"/>
    <x v="51"/>
    <n v="1"/>
    <d v="2023-04-06T13:39:00"/>
    <d v="2023-04-06T15:28:00"/>
    <x v="4"/>
    <x v="0"/>
    <x v="0"/>
    <n v="21.13"/>
    <s v="Ocupada"/>
    <x v="1"/>
    <s v="Plato_18  Plato_20   "/>
    <n v="370"/>
    <x v="392"/>
    <d v="1899-12-30T02:04:00"/>
    <d v="1899-12-30T01:24:00"/>
    <d v="1899-12-30T00:40:00"/>
    <x v="0"/>
  </r>
  <r>
    <x v="568"/>
    <n v="12"/>
    <x v="446"/>
    <n v="5"/>
    <d v="2023-04-06T13:28:00"/>
    <d v="2023-04-06T15:05:00"/>
    <x v="1"/>
    <x v="0"/>
    <x v="2"/>
    <n v="28.52"/>
    <s v="Reservada"/>
    <x v="6"/>
    <s v="Plato_18  Plato_13   "/>
    <n v="275"/>
    <x v="409"/>
    <d v="1899-12-30T01:37:00"/>
    <d v="1899-12-30T00:58:00"/>
    <d v="1899-12-30T00:39:00"/>
    <x v="0"/>
  </r>
  <r>
    <x v="569"/>
    <n v="1"/>
    <x v="447"/>
    <n v="6"/>
    <d v="2023-04-06T14:40:00"/>
    <d v="2023-04-06T16:27:00"/>
    <x v="3"/>
    <x v="0"/>
    <x v="2"/>
    <n v="38.4"/>
    <s v="Libre"/>
    <x v="1"/>
    <s v="Plato_11  Plato_10   "/>
    <n v="177"/>
    <x v="469"/>
    <d v="1899-12-30T01:47:00"/>
    <d v="1899-12-30T00:46:00"/>
    <d v="1899-12-30T01:01:00"/>
    <x v="0"/>
  </r>
  <r>
    <x v="570"/>
    <n v="15"/>
    <x v="39"/>
    <n v="2"/>
    <d v="2023-04-06T13:21:00"/>
    <d v="2023-04-06T14:54:00"/>
    <x v="3"/>
    <x v="0"/>
    <x v="2"/>
    <n v="49.54"/>
    <s v="Libre"/>
    <x v="4"/>
    <s v="Plato_6    "/>
    <n v="54"/>
    <x v="414"/>
    <d v="1899-12-30T01:33:00"/>
    <d v="1899-12-30T00:26:00"/>
    <d v="1899-12-30T01:07:00"/>
    <x v="0"/>
  </r>
  <r>
    <x v="571"/>
    <n v="19"/>
    <x v="448"/>
    <n v="3"/>
    <d v="2023-04-06T14:53:00"/>
    <d v="2023-04-06T18:27:00"/>
    <x v="4"/>
    <x v="0"/>
    <x v="1"/>
    <n v="46.21"/>
    <s v="Ocupada"/>
    <x v="2"/>
    <s v="Plato_2  Plato_5   "/>
    <n v="156"/>
    <x v="470"/>
    <d v="1899-12-30T03:49:00"/>
    <d v="1899-12-30T00:44:00"/>
    <d v="1899-12-30T03:05:00"/>
    <x v="0"/>
  </r>
  <r>
    <x v="572"/>
    <n v="7"/>
    <x v="449"/>
    <n v="3"/>
    <d v="2023-04-06T15:12:00"/>
    <d v="2023-04-06T19:09:00"/>
    <x v="0"/>
    <x v="0"/>
    <x v="2"/>
    <n v="47.08"/>
    <s v="Ocupada"/>
    <x v="9"/>
    <s v="Plato_13  Plato_18   "/>
    <n v="330"/>
    <x v="423"/>
    <d v="1899-12-30T04:12:00"/>
    <d v="1899-12-30T01:09:00"/>
    <d v="1899-12-30T03:03:00"/>
    <x v="0"/>
  </r>
  <r>
    <x v="573"/>
    <n v="20"/>
    <x v="450"/>
    <n v="3"/>
    <d v="2023-04-06T12:31:00"/>
    <d v="2023-04-06T15:08:00"/>
    <x v="3"/>
    <x v="0"/>
    <x v="2"/>
    <n v="42.57"/>
    <s v="Libre"/>
    <x v="2"/>
    <s v="Plato_10  Plato_19  Plato_4  Plato_13 "/>
    <s v="0 €"/>
    <x v="408"/>
    <d v="1899-12-30T02:37:00"/>
    <d v="1899-12-30T02:48:00"/>
    <s v="0"/>
    <x v="1"/>
  </r>
  <r>
    <x v="574"/>
    <n v="15"/>
    <x v="272"/>
    <n v="4"/>
    <d v="2023-04-06T13:36:00"/>
    <d v="2023-04-06T16:44:00"/>
    <x v="4"/>
    <x v="0"/>
    <x v="2"/>
    <n v="33.520000000000003"/>
    <s v="Libre"/>
    <x v="3"/>
    <s v="Plato_4    "/>
    <n v="18"/>
    <x v="471"/>
    <d v="1899-12-30T03:08:00"/>
    <d v="1899-12-30T00:44:00"/>
    <d v="1899-12-30T02:24:00"/>
    <x v="0"/>
  </r>
  <r>
    <x v="575"/>
    <n v="9"/>
    <x v="451"/>
    <n v="1"/>
    <d v="2023-04-06T15:57:00"/>
    <d v="2023-04-06T19:06:00"/>
    <x v="4"/>
    <x v="2"/>
    <x v="1"/>
    <n v="21.71"/>
    <s v="Reservada"/>
    <x v="7"/>
    <s v="Plato_11  Plato_17  Plato_19  "/>
    <n v="700"/>
    <x v="460"/>
    <d v="1899-12-30T03:09:00"/>
    <d v="1899-12-30T01:55:00"/>
    <d v="1899-12-30T01:14:00"/>
    <x v="0"/>
  </r>
  <r>
    <x v="576"/>
    <n v="5"/>
    <x v="452"/>
    <n v="4"/>
    <d v="2023-04-06T15:13:00"/>
    <d v="2023-04-06T18:40:00"/>
    <x v="4"/>
    <x v="0"/>
    <x v="2"/>
    <n v="34.119999999999997"/>
    <s v="Libre"/>
    <x v="4"/>
    <s v="Plato_4  Plato_5   "/>
    <n v="80"/>
    <x v="472"/>
    <d v="1899-12-30T03:27:00"/>
    <d v="1899-12-30T00:25:00"/>
    <d v="1899-12-30T03:02:00"/>
    <x v="0"/>
  </r>
  <r>
    <x v="577"/>
    <n v="11"/>
    <x v="191"/>
    <n v="6"/>
    <d v="2023-04-06T14:11:00"/>
    <d v="2023-04-06T16:24:00"/>
    <x v="0"/>
    <x v="0"/>
    <x v="2"/>
    <n v="32.799999999999997"/>
    <s v="Ocupada"/>
    <x v="0"/>
    <s v="Plato_2    "/>
    <n v="90"/>
    <x v="473"/>
    <d v="1899-12-30T02:28:00"/>
    <d v="1899-12-30T00:44:00"/>
    <d v="1899-12-30T01:44:00"/>
    <x v="0"/>
  </r>
  <r>
    <x v="578"/>
    <n v="9"/>
    <x v="453"/>
    <n v="2"/>
    <d v="2023-04-06T12:10:00"/>
    <d v="2023-04-06T14:17:00"/>
    <x v="0"/>
    <x v="0"/>
    <x v="2"/>
    <n v="35.96"/>
    <s v="Libre"/>
    <x v="3"/>
    <s v="Plato_1    "/>
    <n v="50"/>
    <x v="474"/>
    <d v="1899-12-30T02:07:00"/>
    <d v="1899-12-30T00:48:00"/>
    <d v="1899-12-30T01:19:00"/>
    <x v="0"/>
  </r>
  <r>
    <x v="579"/>
    <n v="10"/>
    <x v="38"/>
    <n v="5"/>
    <d v="2023-04-06T12:06:00"/>
    <d v="2023-04-06T13:18:00"/>
    <x v="4"/>
    <x v="0"/>
    <x v="0"/>
    <n v="44.54"/>
    <s v="Libre"/>
    <x v="7"/>
    <s v="Plato_11    "/>
    <n v="33"/>
    <x v="475"/>
    <d v="1899-12-30T01:12:00"/>
    <d v="1899-12-30T00:30:00"/>
    <d v="1899-12-30T00:42:00"/>
    <x v="0"/>
  </r>
  <r>
    <x v="580"/>
    <n v="18"/>
    <x v="97"/>
    <n v="5"/>
    <d v="2023-04-06T15:33:00"/>
    <d v="2023-04-06T17:08:00"/>
    <x v="4"/>
    <x v="0"/>
    <x v="2"/>
    <n v="13.27"/>
    <s v="Ocupada"/>
    <x v="4"/>
    <s v="Plato_11  Plato_2   "/>
    <n v="252"/>
    <x v="476"/>
    <d v="1899-12-30T01:50:00"/>
    <d v="1899-12-30T00:55:00"/>
    <d v="1899-12-30T00:55:00"/>
    <x v="0"/>
  </r>
  <r>
    <x v="581"/>
    <n v="3"/>
    <x v="454"/>
    <n v="1"/>
    <d v="2023-04-06T15:48:00"/>
    <d v="2023-04-06T17:09:00"/>
    <x v="2"/>
    <x v="0"/>
    <x v="2"/>
    <n v="20.23"/>
    <s v="Reservada"/>
    <x v="7"/>
    <s v="Plato_6    "/>
    <n v="54"/>
    <x v="477"/>
    <d v="1899-12-30T01:21:00"/>
    <d v="1899-12-30T00:42:00"/>
    <d v="1899-12-30T00:39:00"/>
    <x v="0"/>
  </r>
  <r>
    <x v="582"/>
    <n v="9"/>
    <x v="232"/>
    <n v="2"/>
    <d v="2023-04-06T13:41:00"/>
    <d v="2023-04-06T15:34:00"/>
    <x v="2"/>
    <x v="2"/>
    <x v="0"/>
    <n v="35.99"/>
    <s v="Libre"/>
    <x v="2"/>
    <s v="Plato_12  Plato_4  Plato_7  Plato_20 "/>
    <n v="909"/>
    <x v="478"/>
    <d v="1899-12-30T01:53:00"/>
    <d v="1899-12-30T01:45:00"/>
    <d v="1899-12-30T00:08:00"/>
    <x v="0"/>
  </r>
  <r>
    <x v="583"/>
    <n v="9"/>
    <x v="455"/>
    <n v="4"/>
    <d v="2023-04-06T15:35:00"/>
    <d v="2023-04-06T18:59:00"/>
    <x v="0"/>
    <x v="0"/>
    <x v="0"/>
    <n v="36.979999999999997"/>
    <s v="Reservada"/>
    <x v="9"/>
    <s v="Plato_13  Plato_17  Plato_16  "/>
    <n v="400"/>
    <x v="432"/>
    <d v="1899-12-30T03:24:00"/>
    <d v="1899-12-30T01:54:00"/>
    <d v="1899-12-30T01:30:00"/>
    <x v="0"/>
  </r>
  <r>
    <x v="584"/>
    <n v="3"/>
    <x v="387"/>
    <n v="5"/>
    <d v="2023-04-06T13:23:00"/>
    <d v="2023-04-06T14:37:00"/>
    <x v="0"/>
    <x v="1"/>
    <x v="2"/>
    <n v="10.07"/>
    <s v="Libre"/>
    <x v="8"/>
    <s v="Plato_15  Plato_8  Plato_4  Plato_1 "/>
    <s v="0 €"/>
    <x v="479"/>
    <d v="1899-12-30T01:14:00"/>
    <d v="1899-12-30T01:35:00"/>
    <s v="0"/>
    <x v="1"/>
  </r>
  <r>
    <x v="585"/>
    <n v="17"/>
    <x v="456"/>
    <n v="5"/>
    <d v="2023-04-06T12:44:00"/>
    <d v="2023-04-06T15:55:00"/>
    <x v="0"/>
    <x v="2"/>
    <x v="1"/>
    <n v="32.79"/>
    <s v="Ocupada"/>
    <x v="5"/>
    <s v="Plato_11  Plato_7   "/>
    <n v="342"/>
    <x v="480"/>
    <d v="1899-12-30T03:26:00"/>
    <d v="1899-12-30T01:32:00"/>
    <d v="1899-12-30T01:54:00"/>
    <x v="0"/>
  </r>
  <r>
    <x v="586"/>
    <n v="7"/>
    <x v="457"/>
    <n v="4"/>
    <d v="2023-04-06T15:38:00"/>
    <d v="2023-04-06T16:42:00"/>
    <x v="0"/>
    <x v="1"/>
    <x v="2"/>
    <n v="35.03"/>
    <s v="Ocupada"/>
    <x v="7"/>
    <s v="Plato_7    "/>
    <n v="48"/>
    <x v="481"/>
    <d v="1899-12-30T01:19:00"/>
    <d v="1899-12-30T00:43:00"/>
    <d v="1899-12-30T00:36:00"/>
    <x v="0"/>
  </r>
  <r>
    <x v="587"/>
    <n v="15"/>
    <x v="441"/>
    <n v="2"/>
    <d v="2023-04-06T14:20:00"/>
    <d v="2023-04-06T17:58:00"/>
    <x v="0"/>
    <x v="2"/>
    <x v="1"/>
    <n v="33.93"/>
    <s v="Libre"/>
    <x v="3"/>
    <s v="Plato_10  Plato_1   "/>
    <n v="204"/>
    <x v="418"/>
    <d v="1899-12-30T03:38:00"/>
    <d v="1899-12-30T00:37:00"/>
    <d v="1899-12-30T03:01:00"/>
    <x v="0"/>
  </r>
  <r>
    <x v="588"/>
    <n v="10"/>
    <x v="458"/>
    <n v="4"/>
    <d v="2023-04-06T15:14:00"/>
    <d v="2023-04-06T17:57:00"/>
    <x v="4"/>
    <x v="0"/>
    <x v="0"/>
    <n v="28.96"/>
    <s v="Libre"/>
    <x v="7"/>
    <s v="Plato_14  Plato_18  Plato_13  Plato_15 "/>
    <n v="1100"/>
    <x v="441"/>
    <d v="1899-12-30T02:43:00"/>
    <d v="1899-12-30T02:00:00"/>
    <d v="1899-12-30T00:43:00"/>
    <x v="0"/>
  </r>
  <r>
    <x v="589"/>
    <n v="3"/>
    <x v="201"/>
    <n v="6"/>
    <d v="2023-04-06T14:45:00"/>
    <d v="2023-04-06T16:27:00"/>
    <x v="2"/>
    <x v="1"/>
    <x v="2"/>
    <n v="40.94"/>
    <s v="Ocupada"/>
    <x v="5"/>
    <s v="Plato_18  Plato_3   "/>
    <n v="216"/>
    <x v="457"/>
    <d v="1899-12-30T01:57:00"/>
    <d v="1899-12-30T01:04:00"/>
    <d v="1899-12-30T00:53:00"/>
    <x v="0"/>
  </r>
  <r>
    <x v="590"/>
    <n v="11"/>
    <x v="459"/>
    <n v="6"/>
    <d v="2023-04-06T15:44:00"/>
    <d v="2023-04-06T18:19:00"/>
    <x v="0"/>
    <x v="1"/>
    <x v="2"/>
    <n v="44.33"/>
    <s v="Libre"/>
    <x v="6"/>
    <s v="Plato_20    "/>
    <n v="120"/>
    <x v="416"/>
    <d v="1899-12-30T02:35:00"/>
    <d v="1899-12-30T00:51:00"/>
    <d v="1899-12-30T01:44:00"/>
    <x v="0"/>
  </r>
  <r>
    <x v="591"/>
    <n v="5"/>
    <x v="460"/>
    <n v="1"/>
    <d v="2023-04-06T12:48:00"/>
    <d v="2023-04-06T14:40:00"/>
    <x v="2"/>
    <x v="0"/>
    <x v="2"/>
    <n v="35.67"/>
    <s v="Reservada"/>
    <x v="8"/>
    <s v="Plato_5  Plato_1   "/>
    <n v="188"/>
    <x v="431"/>
    <d v="1899-12-30T01:52:00"/>
    <d v="1899-12-30T01:41:00"/>
    <d v="1899-12-30T00:11:00"/>
    <x v="0"/>
  </r>
  <r>
    <x v="592"/>
    <n v="17"/>
    <x v="461"/>
    <n v="5"/>
    <d v="2023-04-06T12:25:00"/>
    <d v="2023-04-06T14:17:00"/>
    <x v="4"/>
    <x v="0"/>
    <x v="0"/>
    <n v="48.8"/>
    <s v="Reservada"/>
    <x v="0"/>
    <s v="Plato_20  Plato_17  Plato_11  Plato_19 "/>
    <n v="840"/>
    <x v="482"/>
    <d v="1899-12-30T01:52:00"/>
    <d v="1899-12-30T00:48:00"/>
    <d v="1899-12-30T01:04:00"/>
    <x v="0"/>
  </r>
  <r>
    <x v="593"/>
    <n v="17"/>
    <x v="462"/>
    <n v="1"/>
    <d v="2023-04-06T15:20:00"/>
    <d v="2023-04-06T16:49:00"/>
    <x v="0"/>
    <x v="0"/>
    <x v="0"/>
    <n v="46.01"/>
    <s v="Libre"/>
    <x v="6"/>
    <s v="Plato_11  Plato_5  Plato_3  "/>
    <s v="0 €"/>
    <x v="405"/>
    <d v="1899-12-30T01:29:00"/>
    <d v="1899-12-30T01:38:00"/>
    <s v="0"/>
    <x v="1"/>
  </r>
  <r>
    <x v="594"/>
    <n v="9"/>
    <x v="18"/>
    <n v="5"/>
    <d v="2023-04-06T15:03:00"/>
    <d v="2023-04-06T17:27:00"/>
    <x v="2"/>
    <x v="0"/>
    <x v="2"/>
    <n v="40.33"/>
    <s v="Ocupada"/>
    <x v="3"/>
    <s v="Plato_13  Plato_2   "/>
    <n v="153"/>
    <x v="439"/>
    <d v="1899-12-30T02:39:00"/>
    <d v="1899-12-30T00:49:00"/>
    <d v="1899-12-30T01:50:00"/>
    <x v="0"/>
  </r>
  <r>
    <x v="595"/>
    <n v="18"/>
    <x v="463"/>
    <n v="2"/>
    <d v="2023-04-06T13:21:00"/>
    <d v="2023-04-06T15:39:00"/>
    <x v="2"/>
    <x v="0"/>
    <x v="0"/>
    <n v="23.7"/>
    <s v="Ocupada"/>
    <x v="8"/>
    <s v="Plato_14  Plato_7  Plato_15  Plato_1 "/>
    <s v="0 €"/>
    <x v="414"/>
    <d v="1899-12-30T02:33:00"/>
    <d v="1899-12-30T02:38:00"/>
    <s v="0"/>
    <x v="1"/>
  </r>
  <r>
    <x v="596"/>
    <n v="16"/>
    <x v="405"/>
    <n v="1"/>
    <d v="2023-04-06T12:51:00"/>
    <d v="2023-04-06T15:51:00"/>
    <x v="1"/>
    <x v="0"/>
    <x v="2"/>
    <n v="45.46"/>
    <s v="Ocupada"/>
    <x v="6"/>
    <s v="Plato_16  Plato_4  Plato_20  Plato_7 "/>
    <n v="550"/>
    <x v="483"/>
    <d v="1899-12-30T03:15:00"/>
    <d v="1899-12-30T02:21:00"/>
    <d v="1899-12-30T00:54:00"/>
    <x v="0"/>
  </r>
  <r>
    <x v="597"/>
    <n v="9"/>
    <x v="464"/>
    <n v="6"/>
    <d v="2023-04-06T15:16:00"/>
    <d v="2023-04-06T18:59:00"/>
    <x v="3"/>
    <x v="0"/>
    <x v="2"/>
    <n v="11.31"/>
    <s v="Reservada"/>
    <x v="0"/>
    <s v="Plato_10  Plato_15  Plato_17  "/>
    <n v="623"/>
    <x v="484"/>
    <d v="1899-12-30T03:43:00"/>
    <d v="1899-12-30T01:21:00"/>
    <d v="1899-12-30T02:22:00"/>
    <x v="0"/>
  </r>
  <r>
    <x v="598"/>
    <n v="11"/>
    <x v="465"/>
    <n v="3"/>
    <d v="2023-04-06T12:34:00"/>
    <d v="2023-04-06T16:21:00"/>
    <x v="2"/>
    <x v="0"/>
    <x v="2"/>
    <n v="30.97"/>
    <s v="Libre"/>
    <x v="3"/>
    <s v="Plato_18  Plato_17  Plato_8  "/>
    <n v="500"/>
    <x v="485"/>
    <d v="1899-12-30T03:47:00"/>
    <d v="1899-12-30T01:48:00"/>
    <d v="1899-12-30T01:59:00"/>
    <x v="0"/>
  </r>
  <r>
    <x v="599"/>
    <n v="14"/>
    <x v="466"/>
    <n v="4"/>
    <d v="2023-04-06T15:58:00"/>
    <d v="2023-04-06T17:01:00"/>
    <x v="0"/>
    <x v="0"/>
    <x v="0"/>
    <n v="41.35"/>
    <s v="Ocupada"/>
    <x v="9"/>
    <s v="Plato_16  Plato_2   "/>
    <n v="290"/>
    <x v="486"/>
    <d v="1899-12-30T01:18:00"/>
    <d v="1899-12-30T01:05:00"/>
    <d v="1899-12-30T00:13:00"/>
    <x v="0"/>
  </r>
  <r>
    <x v="600"/>
    <n v="13"/>
    <x v="21"/>
    <n v="1"/>
    <d v="2023-04-06T14:43:00"/>
    <d v="2023-04-06T18:15:00"/>
    <x v="4"/>
    <x v="2"/>
    <x v="2"/>
    <n v="16.809999999999999"/>
    <s v="Libre"/>
    <x v="4"/>
    <s v="Plato_20  Plato_16  Plato_14  Plato_8 "/>
    <n v="1134"/>
    <x v="452"/>
    <d v="1899-12-30T03:32:00"/>
    <d v="1899-12-30T01:55:00"/>
    <d v="1899-12-30T01:37:00"/>
    <x v="0"/>
  </r>
  <r>
    <x v="601"/>
    <n v="12"/>
    <x v="467"/>
    <n v="3"/>
    <d v="2023-04-06T15:52:00"/>
    <d v="2023-04-06T19:00:00"/>
    <x v="2"/>
    <x v="0"/>
    <x v="1"/>
    <n v="16.5"/>
    <s v="Reservada"/>
    <x v="0"/>
    <s v="Plato_8  Plato_5  Plato_2  Plato_20 "/>
    <n v="1143"/>
    <x v="461"/>
    <d v="1899-12-30T03:08:00"/>
    <d v="1899-12-30T02:42:00"/>
    <d v="1899-12-30T00:26:00"/>
    <x v="0"/>
  </r>
  <r>
    <x v="602"/>
    <n v="19"/>
    <x v="126"/>
    <n v="6"/>
    <d v="2023-04-06T12:51:00"/>
    <d v="2023-04-06T16:21:00"/>
    <x v="1"/>
    <x v="0"/>
    <x v="2"/>
    <n v="24.2"/>
    <s v="Libre"/>
    <x v="7"/>
    <s v="Plato_17    "/>
    <n v="62"/>
    <x v="483"/>
    <d v="1899-12-30T03:30:00"/>
    <d v="1899-12-30T00:17:00"/>
    <d v="1899-12-30T03:13:00"/>
    <x v="0"/>
  </r>
  <r>
    <x v="603"/>
    <n v="14"/>
    <x v="203"/>
    <n v="5"/>
    <d v="2023-04-06T13:18:00"/>
    <d v="2023-04-06T17:16:00"/>
    <x v="2"/>
    <x v="0"/>
    <x v="2"/>
    <n v="42.6"/>
    <s v="Ocupada"/>
    <x v="8"/>
    <s v="Plato_8    "/>
    <n v="105"/>
    <x v="487"/>
    <d v="1899-12-30T04:13:00"/>
    <d v="1899-12-30T00:42:00"/>
    <d v="1899-12-30T03:31:00"/>
    <x v="0"/>
  </r>
  <r>
    <x v="604"/>
    <n v="19"/>
    <x v="468"/>
    <n v="2"/>
    <d v="2023-04-06T14:49:00"/>
    <d v="2023-04-06T18:24:00"/>
    <x v="0"/>
    <x v="0"/>
    <x v="1"/>
    <n v="24.38"/>
    <s v="Ocupada"/>
    <x v="7"/>
    <s v="Plato_3  Plato_20  Plato_8  Plato_2 "/>
    <n v="875"/>
    <x v="488"/>
    <d v="1899-12-30T03:50:00"/>
    <d v="1899-12-30T02:56:00"/>
    <d v="1899-12-30T00:54:00"/>
    <x v="0"/>
  </r>
  <r>
    <x v="605"/>
    <n v="1"/>
    <x v="397"/>
    <n v="2"/>
    <d v="2023-04-06T15:14:00"/>
    <d v="2023-04-06T18:06:00"/>
    <x v="3"/>
    <x v="0"/>
    <x v="2"/>
    <n v="31.58"/>
    <s v="Ocupada"/>
    <x v="5"/>
    <s v="Plato_1  Plato_6  Plato_10  "/>
    <n v="546"/>
    <x v="441"/>
    <d v="1899-12-30T03:07:00"/>
    <d v="1899-12-30T02:25:00"/>
    <d v="1899-12-30T00:42:00"/>
    <x v="0"/>
  </r>
  <r>
    <x v="606"/>
    <n v="10"/>
    <x v="28"/>
    <n v="1"/>
    <d v="2023-04-06T13:24:00"/>
    <d v="2023-04-06T15:29:00"/>
    <x v="3"/>
    <x v="0"/>
    <x v="2"/>
    <n v="28.9"/>
    <s v="Ocupada"/>
    <x v="3"/>
    <s v="Plato_20  Plato_16   "/>
    <n v="136"/>
    <x v="489"/>
    <d v="1899-12-30T02:20:00"/>
    <d v="1899-12-30T01:09:00"/>
    <d v="1899-12-30T01:11:00"/>
    <x v="0"/>
  </r>
  <r>
    <x v="607"/>
    <n v="7"/>
    <x v="469"/>
    <n v="6"/>
    <d v="2023-04-06T15:58:00"/>
    <d v="2023-04-06T19:20:00"/>
    <x v="0"/>
    <x v="0"/>
    <x v="2"/>
    <n v="36.549999999999997"/>
    <s v="Reservada"/>
    <x v="0"/>
    <s v="Plato_9    "/>
    <n v="29"/>
    <x v="486"/>
    <d v="1899-12-30T03:22:00"/>
    <d v="1899-12-30T00:45:00"/>
    <d v="1899-12-30T02:37:00"/>
    <x v="0"/>
  </r>
  <r>
    <x v="608"/>
    <n v="1"/>
    <x v="190"/>
    <n v="4"/>
    <d v="2023-04-06T15:23:00"/>
    <d v="2023-04-06T19:02:00"/>
    <x v="1"/>
    <x v="0"/>
    <x v="2"/>
    <n v="23.29"/>
    <s v="Reservada"/>
    <x v="8"/>
    <s v="Plato_15    "/>
    <n v="32"/>
    <x v="490"/>
    <d v="1899-12-30T03:39:00"/>
    <d v="1899-12-30T00:27:00"/>
    <d v="1899-12-30T03:12:00"/>
    <x v="0"/>
  </r>
  <r>
    <x v="609"/>
    <n v="19"/>
    <x v="14"/>
    <n v="4"/>
    <d v="2023-04-06T14:12:00"/>
    <d v="2023-04-06T16:11:00"/>
    <x v="3"/>
    <x v="2"/>
    <x v="2"/>
    <n v="37.9"/>
    <s v="Ocupada"/>
    <x v="3"/>
    <s v="Plato_10  Plato_4   "/>
    <n v="88"/>
    <x v="491"/>
    <d v="1899-12-30T02:14:00"/>
    <d v="1899-12-30T00:47:00"/>
    <d v="1899-12-30T01:27:00"/>
    <x v="0"/>
  </r>
  <r>
    <x v="610"/>
    <n v="13"/>
    <x v="470"/>
    <n v="1"/>
    <d v="2023-04-06T15:55:00"/>
    <d v="2023-04-06T19:43:00"/>
    <x v="1"/>
    <x v="0"/>
    <x v="2"/>
    <n v="44.28"/>
    <s v="Ocupada"/>
    <x v="2"/>
    <s v="Plato_13  Plato_19   "/>
    <n v="171"/>
    <x v="428"/>
    <d v="1899-12-30T04:03:00"/>
    <d v="1899-12-30T01:23:00"/>
    <d v="1899-12-30T02:40:00"/>
    <x v="0"/>
  </r>
  <r>
    <x v="611"/>
    <n v="11"/>
    <x v="471"/>
    <n v="4"/>
    <d v="2023-04-06T13:12:00"/>
    <d v="2023-04-06T17:00:00"/>
    <x v="3"/>
    <x v="0"/>
    <x v="2"/>
    <n v="23.54"/>
    <s v="Reservada"/>
    <x v="3"/>
    <s v="Plato_6  Plato_19  Plato_16  Plato_3 "/>
    <n v="888"/>
    <x v="492"/>
    <d v="1899-12-30T03:48:00"/>
    <d v="1899-12-30T02:09:00"/>
    <d v="1899-12-30T01:39:00"/>
    <x v="0"/>
  </r>
  <r>
    <x v="612"/>
    <n v="1"/>
    <x v="41"/>
    <n v="5"/>
    <d v="2023-04-06T13:57:00"/>
    <d v="2023-04-06T15:35:00"/>
    <x v="2"/>
    <x v="1"/>
    <x v="1"/>
    <n v="23.56"/>
    <s v="Reservada"/>
    <x v="0"/>
    <s v="Plato_12  Plato_14  Plato_4  Plato_8 "/>
    <s v="0 €"/>
    <x v="396"/>
    <d v="1899-12-30T01:38:00"/>
    <d v="1899-12-30T02:32:00"/>
    <s v="0"/>
    <x v="1"/>
  </r>
  <r>
    <x v="613"/>
    <n v="19"/>
    <x v="289"/>
    <n v="6"/>
    <d v="2023-04-06T14:32:00"/>
    <d v="2023-04-06T16:37:00"/>
    <x v="1"/>
    <x v="1"/>
    <x v="0"/>
    <n v="26.48"/>
    <s v="Reservada"/>
    <x v="5"/>
    <s v="Plato_7    "/>
    <n v="72"/>
    <x v="493"/>
    <d v="1899-12-30T02:05:00"/>
    <d v="1899-12-30T00:50:00"/>
    <d v="1899-12-30T01:15:00"/>
    <x v="0"/>
  </r>
  <r>
    <x v="614"/>
    <n v="7"/>
    <x v="472"/>
    <n v="1"/>
    <d v="2023-04-06T12:46:00"/>
    <d v="2023-04-06T13:53:00"/>
    <x v="3"/>
    <x v="2"/>
    <x v="2"/>
    <n v="18.420000000000002"/>
    <s v="Ocupada"/>
    <x v="8"/>
    <s v="Plato_17  Plato_14  Plato_1  Plato_15 "/>
    <s v="0 €"/>
    <x v="494"/>
    <d v="1899-12-30T01:22:00"/>
    <d v="1899-12-30T02:36:00"/>
    <s v="0"/>
    <x v="1"/>
  </r>
  <r>
    <x v="615"/>
    <n v="4"/>
    <x v="468"/>
    <n v="4"/>
    <d v="2023-04-06T12:14:00"/>
    <d v="2023-04-06T15:36:00"/>
    <x v="3"/>
    <x v="2"/>
    <x v="2"/>
    <n v="23.89"/>
    <s v="Ocupada"/>
    <x v="5"/>
    <s v="Plato_7  Plato_2   "/>
    <n v="270"/>
    <x v="463"/>
    <d v="1899-12-30T03:37:00"/>
    <d v="1899-12-30T00:47:00"/>
    <d v="1899-12-30T02:50:00"/>
    <x v="0"/>
  </r>
  <r>
    <x v="616"/>
    <n v="13"/>
    <x v="31"/>
    <n v="5"/>
    <d v="2023-04-06T13:20:00"/>
    <d v="2023-04-06T17:17:00"/>
    <x v="2"/>
    <x v="0"/>
    <x v="2"/>
    <n v="38.18"/>
    <s v="Libre"/>
    <x v="7"/>
    <s v="Plato_10  Plato_2   "/>
    <n v="280"/>
    <x v="495"/>
    <d v="1899-12-30T03:57:00"/>
    <d v="1899-12-30T00:51:00"/>
    <d v="1899-12-30T03:06:00"/>
    <x v="0"/>
  </r>
  <r>
    <x v="617"/>
    <n v="3"/>
    <x v="473"/>
    <n v="5"/>
    <d v="2023-04-06T12:56:00"/>
    <d v="2023-04-06T15:12:00"/>
    <x v="4"/>
    <x v="1"/>
    <x v="2"/>
    <n v="25.93"/>
    <s v="Libre"/>
    <x v="9"/>
    <s v="Plato_15  Plato_17  Plato_4  Plato_19 "/>
    <n v="1287"/>
    <x v="496"/>
    <d v="1899-12-30T02:16:00"/>
    <d v="1899-12-30T01:58:00"/>
    <d v="1899-12-30T00:18:00"/>
    <x v="0"/>
  </r>
  <r>
    <x v="618"/>
    <n v="6"/>
    <x v="308"/>
    <n v="4"/>
    <d v="2023-04-06T12:16:00"/>
    <d v="2023-04-06T14:41:00"/>
    <x v="3"/>
    <x v="2"/>
    <x v="2"/>
    <n v="16.440000000000001"/>
    <s v="Reservada"/>
    <x v="8"/>
    <s v="Plato_6  Plato_10   "/>
    <n v="265"/>
    <x v="497"/>
    <d v="1899-12-30T02:25:00"/>
    <d v="1899-12-30T01:36:00"/>
    <d v="1899-12-30T00:49:00"/>
    <x v="0"/>
  </r>
  <r>
    <x v="619"/>
    <n v="16"/>
    <x v="474"/>
    <n v="3"/>
    <d v="2023-04-06T14:49:00"/>
    <d v="2023-04-06T18:07:00"/>
    <x v="4"/>
    <x v="0"/>
    <x v="2"/>
    <n v="26.64"/>
    <s v="Reservada"/>
    <x v="3"/>
    <s v="Plato_12    "/>
    <n v="57"/>
    <x v="488"/>
    <d v="1899-12-30T03:18:00"/>
    <d v="1899-12-30T00:40:00"/>
    <d v="1899-12-30T02:38:00"/>
    <x v="0"/>
  </r>
  <r>
    <x v="620"/>
    <n v="5"/>
    <x v="475"/>
    <n v="2"/>
    <d v="2023-04-06T13:08:00"/>
    <d v="2023-04-06T14:27:00"/>
    <x v="2"/>
    <x v="0"/>
    <x v="2"/>
    <n v="42.27"/>
    <s v="Ocupada"/>
    <x v="8"/>
    <s v="Plato_8    "/>
    <n v="105"/>
    <x v="454"/>
    <d v="1899-12-30T01:34:00"/>
    <d v="1899-12-30T00:08:00"/>
    <d v="1899-12-30T01:26:00"/>
    <x v="0"/>
  </r>
  <r>
    <x v="621"/>
    <n v="7"/>
    <x v="452"/>
    <n v="5"/>
    <d v="2023-04-06T14:07:00"/>
    <d v="2023-04-06T17:31:00"/>
    <x v="0"/>
    <x v="2"/>
    <x v="2"/>
    <n v="11.47"/>
    <s v="Reservada"/>
    <x v="10"/>
    <s v="Plato_17  Plato_16   "/>
    <n v="236"/>
    <x v="498"/>
    <d v="1899-12-30T03:24:00"/>
    <d v="1899-12-30T01:18:00"/>
    <d v="1899-12-30T02:06:00"/>
    <x v="0"/>
  </r>
  <r>
    <x v="622"/>
    <n v="13"/>
    <x v="355"/>
    <n v="1"/>
    <d v="2023-04-06T12:45:00"/>
    <d v="2023-04-06T15:10:00"/>
    <x v="0"/>
    <x v="0"/>
    <x v="1"/>
    <n v="22.05"/>
    <s v="Libre"/>
    <x v="7"/>
    <s v="Plato_5  Plato_8  Plato_1  Plato_15 "/>
    <n v="912"/>
    <x v="417"/>
    <d v="1899-12-30T02:25:00"/>
    <d v="1899-12-30T02:25:00"/>
    <d v="1899-12-30T00:00:00"/>
    <x v="0"/>
  </r>
  <r>
    <x v="623"/>
    <n v="1"/>
    <x v="309"/>
    <n v="4"/>
    <d v="2023-04-06T13:56:00"/>
    <d v="2023-04-06T15:26:00"/>
    <x v="1"/>
    <x v="2"/>
    <x v="2"/>
    <n v="38"/>
    <s v="Reservada"/>
    <x v="10"/>
    <s v="Plato_19  Plato_7  Plato_13  "/>
    <n v="324"/>
    <x v="499"/>
    <d v="1899-12-30T01:30:00"/>
    <d v="1899-12-30T01:19:00"/>
    <d v="1899-12-30T00:11:00"/>
    <x v="0"/>
  </r>
  <r>
    <x v="624"/>
    <n v="5"/>
    <x v="476"/>
    <n v="4"/>
    <d v="2023-04-06T12:09:00"/>
    <d v="2023-04-06T15:22:00"/>
    <x v="4"/>
    <x v="2"/>
    <x v="2"/>
    <n v="41.73"/>
    <s v="Ocupada"/>
    <x v="9"/>
    <s v="Plato_4  Plato_20  Plato_13  "/>
    <n v="474"/>
    <x v="500"/>
    <d v="1899-12-30T03:28:00"/>
    <d v="1899-12-30T01:37:00"/>
    <d v="1899-12-30T01:51:00"/>
    <x v="0"/>
  </r>
  <r>
    <x v="625"/>
    <n v="14"/>
    <x v="477"/>
    <n v="4"/>
    <d v="2023-04-06T14:45:00"/>
    <d v="2023-04-06T16:10:00"/>
    <x v="4"/>
    <x v="1"/>
    <x v="2"/>
    <n v="19.239999999999998"/>
    <s v="Libre"/>
    <x v="10"/>
    <s v="Plato_2  Plato_7  Plato_9  "/>
    <n v="415"/>
    <x v="457"/>
    <d v="1899-12-30T01:25:00"/>
    <d v="1899-12-30T00:58:00"/>
    <d v="1899-12-30T00:27:00"/>
    <x v="0"/>
  </r>
  <r>
    <x v="626"/>
    <n v="4"/>
    <x v="183"/>
    <n v="3"/>
    <d v="2023-04-06T14:23:00"/>
    <d v="2023-04-06T16:13:00"/>
    <x v="0"/>
    <x v="0"/>
    <x v="2"/>
    <n v="44.24"/>
    <s v="Ocupada"/>
    <x v="8"/>
    <s v="Plato_13    "/>
    <n v="21"/>
    <x v="501"/>
    <d v="1899-12-30T02:05:00"/>
    <d v="1899-12-30T00:37:00"/>
    <d v="1899-12-30T01:28:00"/>
    <x v="0"/>
  </r>
  <r>
    <x v="627"/>
    <n v="2"/>
    <x v="164"/>
    <n v="1"/>
    <d v="2023-04-06T12:09:00"/>
    <d v="2023-04-06T13:37:00"/>
    <x v="0"/>
    <x v="1"/>
    <x v="2"/>
    <n v="15.03"/>
    <s v="Reservada"/>
    <x v="9"/>
    <s v="Plato_7  Plato_20   "/>
    <n v="320"/>
    <x v="500"/>
    <d v="1899-12-30T01:28:00"/>
    <d v="1899-12-30T00:43:00"/>
    <d v="1899-12-30T00:45:00"/>
    <x v="0"/>
  </r>
  <r>
    <x v="628"/>
    <n v="17"/>
    <x v="34"/>
    <n v="2"/>
    <d v="2023-04-06T14:07:00"/>
    <d v="2023-04-06T17:55:00"/>
    <x v="4"/>
    <x v="2"/>
    <x v="0"/>
    <n v="26.07"/>
    <s v="Ocupada"/>
    <x v="10"/>
    <s v="Plato_18  Plato_3  Plato_4  "/>
    <n v="432"/>
    <x v="498"/>
    <d v="1899-12-30T04:03:00"/>
    <d v="1899-12-30T01:24:00"/>
    <d v="1899-12-30T02:39:00"/>
    <x v="0"/>
  </r>
  <r>
    <x v="629"/>
    <n v="2"/>
    <x v="263"/>
    <n v="2"/>
    <d v="2023-04-06T12:02:00"/>
    <d v="2023-04-06T14:49:00"/>
    <x v="3"/>
    <x v="0"/>
    <x v="0"/>
    <n v="36.619999999999997"/>
    <s v="Libre"/>
    <x v="6"/>
    <s v="Plato_17  Plato_20   "/>
    <n v="355"/>
    <x v="502"/>
    <d v="1899-12-30T02:47:00"/>
    <d v="1899-12-30T01:15:00"/>
    <d v="1899-12-30T01:32:00"/>
    <x v="0"/>
  </r>
  <r>
    <x v="630"/>
    <n v="6"/>
    <x v="328"/>
    <n v="1"/>
    <d v="2023-04-06T12:21:00"/>
    <d v="2023-04-06T14:51:00"/>
    <x v="3"/>
    <x v="2"/>
    <x v="2"/>
    <n v="39.71"/>
    <s v="Reservada"/>
    <x v="1"/>
    <s v="Plato_5    "/>
    <n v="66"/>
    <x v="503"/>
    <d v="1899-12-30T02:30:00"/>
    <d v="1899-12-30T00:46:00"/>
    <d v="1899-12-30T01:44:00"/>
    <x v="0"/>
  </r>
  <r>
    <x v="631"/>
    <n v="16"/>
    <x v="478"/>
    <n v="2"/>
    <d v="2023-04-06T12:15:00"/>
    <d v="2023-04-06T14:55:00"/>
    <x v="0"/>
    <x v="1"/>
    <x v="2"/>
    <n v="22.41"/>
    <s v="Libre"/>
    <x v="8"/>
    <s v="Plato_15  Plato_11   "/>
    <n v="260"/>
    <x v="464"/>
    <d v="1899-12-30T02:40:00"/>
    <d v="1899-12-30T01:28:00"/>
    <d v="1899-12-30T01:12:00"/>
    <x v="0"/>
  </r>
  <r>
    <x v="632"/>
    <n v="16"/>
    <x v="479"/>
    <n v="5"/>
    <d v="2023-04-06T15:43:00"/>
    <d v="2023-04-06T17:28:00"/>
    <x v="0"/>
    <x v="0"/>
    <x v="2"/>
    <n v="11.19"/>
    <s v="Reservada"/>
    <x v="6"/>
    <s v="Plato_2  Plato_7  Plato_5  Plato_4 "/>
    <s v="0 €"/>
    <x v="504"/>
    <d v="1899-12-30T01:45:00"/>
    <d v="1899-12-30T02:29:00"/>
    <s v="0"/>
    <x v="1"/>
  </r>
  <r>
    <x v="633"/>
    <n v="2"/>
    <x v="343"/>
    <n v="1"/>
    <d v="2023-04-06T12:03:00"/>
    <d v="2023-04-06T15:36:00"/>
    <x v="1"/>
    <x v="1"/>
    <x v="2"/>
    <n v="29.25"/>
    <s v="Reservada"/>
    <x v="5"/>
    <s v="Plato_5  Plato_20  Plato_1  Plato_8 "/>
    <n v="1342"/>
    <x v="391"/>
    <d v="1899-12-30T03:33:00"/>
    <d v="1899-12-30T02:37:00"/>
    <d v="1899-12-30T00:56:00"/>
    <x v="0"/>
  </r>
  <r>
    <x v="634"/>
    <n v="5"/>
    <x v="480"/>
    <n v="2"/>
    <d v="2023-04-06T12:17:00"/>
    <d v="2023-04-06T15:04:00"/>
    <x v="2"/>
    <x v="0"/>
    <x v="2"/>
    <n v="22.15"/>
    <s v="Libre"/>
    <x v="4"/>
    <s v="Plato_9    "/>
    <n v="58"/>
    <x v="413"/>
    <d v="1899-12-30T02:47:00"/>
    <d v="1899-12-30T00:25:00"/>
    <d v="1899-12-30T02:22:00"/>
    <x v="0"/>
  </r>
  <r>
    <x v="635"/>
    <n v="14"/>
    <x v="481"/>
    <n v="3"/>
    <d v="2023-04-06T15:35:00"/>
    <d v="2023-04-06T17:48:00"/>
    <x v="3"/>
    <x v="2"/>
    <x v="0"/>
    <n v="32.86"/>
    <s v="Libre"/>
    <x v="8"/>
    <s v="Plato_7  Plato_12  Plato_13  "/>
    <s v="0 €"/>
    <x v="432"/>
    <d v="1899-12-30T02:13:00"/>
    <d v="1899-12-30T02:31:00"/>
    <s v="0"/>
    <x v="1"/>
  </r>
  <r>
    <x v="636"/>
    <n v="6"/>
    <x v="482"/>
    <n v="3"/>
    <d v="2023-04-06T13:55:00"/>
    <d v="2023-04-06T16:32:00"/>
    <x v="4"/>
    <x v="0"/>
    <x v="2"/>
    <n v="36.58"/>
    <s v="Reservada"/>
    <x v="8"/>
    <s v="Plato_11  Plato_18  Plato_1  "/>
    <n v="368"/>
    <x v="505"/>
    <d v="1899-12-30T02:37:00"/>
    <d v="1899-12-30T01:01:00"/>
    <d v="1899-12-30T01:36:00"/>
    <x v="0"/>
  </r>
  <r>
    <x v="637"/>
    <n v="16"/>
    <x v="152"/>
    <n v="6"/>
    <d v="2023-04-06T12:54:00"/>
    <d v="2023-04-06T14:16:00"/>
    <x v="0"/>
    <x v="2"/>
    <x v="2"/>
    <n v="30.71"/>
    <s v="Ocupada"/>
    <x v="10"/>
    <s v="Plato_2    "/>
    <n v="90"/>
    <x v="506"/>
    <d v="1899-12-30T01:37:00"/>
    <d v="1899-12-30T00:44:00"/>
    <d v="1899-12-30T00:53:00"/>
    <x v="0"/>
  </r>
  <r>
    <x v="638"/>
    <n v="8"/>
    <x v="483"/>
    <n v="4"/>
    <d v="2023-04-06T14:17:00"/>
    <d v="2023-04-06T17:19:00"/>
    <x v="2"/>
    <x v="2"/>
    <x v="2"/>
    <n v="18.97"/>
    <s v="Reservada"/>
    <x v="0"/>
    <s v="Plato_10  Plato_17  Plato_12  "/>
    <n v="456"/>
    <x v="507"/>
    <d v="1899-12-30T03:02:00"/>
    <d v="1899-12-30T02:16:00"/>
    <d v="1899-12-30T00:46:00"/>
    <x v="0"/>
  </r>
  <r>
    <x v="639"/>
    <n v="14"/>
    <x v="484"/>
    <n v="3"/>
    <d v="2023-04-06T12:41:00"/>
    <d v="2023-04-06T13:50:00"/>
    <x v="0"/>
    <x v="0"/>
    <x v="0"/>
    <n v="49.29"/>
    <s v="Libre"/>
    <x v="5"/>
    <s v="Plato_10  Plato_13  Plato_11  "/>
    <s v="0 €"/>
    <x v="397"/>
    <d v="1899-12-30T01:09:00"/>
    <d v="1899-12-30T01:15:00"/>
    <s v="0"/>
    <x v="1"/>
  </r>
  <r>
    <x v="640"/>
    <n v="2"/>
    <x v="485"/>
    <n v="4"/>
    <d v="2023-04-06T13:08:00"/>
    <d v="2023-04-06T15:52:00"/>
    <x v="1"/>
    <x v="0"/>
    <x v="0"/>
    <n v="39.68"/>
    <s v="Reservada"/>
    <x v="8"/>
    <s v="Plato_9  Plato_1  Plato_14  "/>
    <n v="616"/>
    <x v="454"/>
    <d v="1899-12-30T02:44:00"/>
    <d v="1899-12-30T01:14:00"/>
    <d v="1899-12-30T01:30:00"/>
    <x v="0"/>
  </r>
  <r>
    <x v="641"/>
    <n v="15"/>
    <x v="486"/>
    <n v="1"/>
    <d v="2023-04-06T14:36:00"/>
    <d v="2023-04-06T17:24:00"/>
    <x v="2"/>
    <x v="0"/>
    <x v="2"/>
    <n v="11.11"/>
    <s v="Ocupada"/>
    <x v="10"/>
    <s v="Plato_13  Plato_10  Plato_9  "/>
    <n v="532"/>
    <x v="466"/>
    <d v="1899-12-30T03:03:00"/>
    <d v="1899-12-30T01:21:00"/>
    <d v="1899-12-30T01:42:00"/>
    <x v="0"/>
  </r>
  <r>
    <x v="642"/>
    <n v="17"/>
    <x v="487"/>
    <n v="2"/>
    <d v="2023-04-06T12:17:00"/>
    <d v="2023-04-06T13:56:00"/>
    <x v="2"/>
    <x v="1"/>
    <x v="0"/>
    <n v="28.81"/>
    <s v="Ocupada"/>
    <x v="7"/>
    <s v="Plato_11    "/>
    <n v="33"/>
    <x v="413"/>
    <d v="1899-12-30T01:54:00"/>
    <d v="1899-12-30T00:18:00"/>
    <d v="1899-12-30T01:36:00"/>
    <x v="0"/>
  </r>
  <r>
    <x v="643"/>
    <n v="9"/>
    <x v="488"/>
    <n v="6"/>
    <d v="2023-04-06T15:44:00"/>
    <d v="2023-04-06T19:10:00"/>
    <x v="1"/>
    <x v="0"/>
    <x v="0"/>
    <n v="13.86"/>
    <s v="Reservada"/>
    <x v="8"/>
    <s v="Plato_17    "/>
    <n v="93"/>
    <x v="416"/>
    <d v="1899-12-30T03:26:00"/>
    <d v="1899-12-30T00:51:00"/>
    <d v="1899-12-30T02:35:00"/>
    <x v="0"/>
  </r>
  <r>
    <x v="644"/>
    <n v="6"/>
    <x v="338"/>
    <n v="6"/>
    <d v="2023-04-06T14:50:00"/>
    <d v="2023-04-06T18:25:00"/>
    <x v="0"/>
    <x v="2"/>
    <x v="1"/>
    <n v="40.03"/>
    <s v="Libre"/>
    <x v="6"/>
    <s v="Plato_11  Plato_6   "/>
    <n v="360"/>
    <x v="422"/>
    <d v="1899-12-30T03:35:00"/>
    <d v="1899-12-30T01:37:00"/>
    <d v="1899-12-30T01:58:00"/>
    <x v="0"/>
  </r>
  <r>
    <x v="645"/>
    <n v="12"/>
    <x v="44"/>
    <n v="2"/>
    <d v="2023-04-06T15:59:00"/>
    <d v="2023-04-06T18:38:00"/>
    <x v="2"/>
    <x v="0"/>
    <x v="0"/>
    <n v="12.59"/>
    <s v="Libre"/>
    <x v="6"/>
    <s v="Plato_8    "/>
    <n v="70"/>
    <x v="508"/>
    <d v="1899-12-30T02:39:00"/>
    <d v="1899-12-30T00:36:00"/>
    <d v="1899-12-30T02:03:00"/>
    <x v="0"/>
  </r>
  <r>
    <x v="646"/>
    <n v="12"/>
    <x v="489"/>
    <n v="2"/>
    <d v="2023-04-06T14:55:00"/>
    <d v="2023-04-06T18:25:00"/>
    <x v="2"/>
    <x v="0"/>
    <x v="2"/>
    <n v="42.79"/>
    <s v="Reservada"/>
    <x v="6"/>
    <s v="Plato_4  Plato_17   "/>
    <n v="196"/>
    <x v="509"/>
    <d v="1899-12-30T03:30:00"/>
    <d v="1899-12-30T00:39:00"/>
    <d v="1899-12-30T02:51:00"/>
    <x v="0"/>
  </r>
  <r>
    <x v="647"/>
    <n v="9"/>
    <x v="61"/>
    <n v="1"/>
    <d v="2023-04-06T14:59:00"/>
    <d v="2023-04-06T16:55:00"/>
    <x v="2"/>
    <x v="2"/>
    <x v="2"/>
    <n v="17.43"/>
    <s v="Libre"/>
    <x v="2"/>
    <s v="Plato_16    "/>
    <n v="56"/>
    <x v="510"/>
    <d v="1899-12-30T01:56:00"/>
    <d v="1899-12-30T00:47:00"/>
    <d v="1899-12-30T01:09:00"/>
    <x v="0"/>
  </r>
  <r>
    <x v="648"/>
    <n v="9"/>
    <x v="490"/>
    <n v="1"/>
    <d v="2023-04-06T12:55:00"/>
    <d v="2023-04-06T15:45:00"/>
    <x v="3"/>
    <x v="0"/>
    <x v="1"/>
    <n v="15.98"/>
    <s v="Ocupada"/>
    <x v="3"/>
    <s v="Plato_9  Plato_16  Plato_1  Plato_3 "/>
    <n v="1020"/>
    <x v="453"/>
    <d v="1899-12-30T03:05:00"/>
    <d v="1899-12-30T01:49:00"/>
    <d v="1899-12-30T01:16:00"/>
    <x v="0"/>
  </r>
  <r>
    <x v="649"/>
    <n v="11"/>
    <x v="427"/>
    <n v="3"/>
    <d v="2023-04-07T15:33:00"/>
    <d v="2023-04-07T17:02:00"/>
    <x v="0"/>
    <x v="0"/>
    <x v="0"/>
    <n v="38.21"/>
    <s v="Libre"/>
    <x v="10"/>
    <s v="Plato_13  Plato_9  Plato_15  Plato_8 "/>
    <n v="936"/>
    <x v="511"/>
    <d v="1899-12-30T01:29:00"/>
    <d v="1899-12-30T01:16:00"/>
    <d v="1899-12-30T00:13:00"/>
    <x v="0"/>
  </r>
  <r>
    <x v="650"/>
    <n v="16"/>
    <x v="491"/>
    <n v="4"/>
    <d v="2023-04-07T14:04:00"/>
    <d v="2023-04-07T17:44:00"/>
    <x v="4"/>
    <x v="2"/>
    <x v="2"/>
    <n v="20.27"/>
    <s v="Libre"/>
    <x v="10"/>
    <s v="Plato_20  Plato_13  Plato_11  "/>
    <n v="658"/>
    <x v="512"/>
    <d v="1899-12-30T03:40:00"/>
    <d v="1899-12-30T01:28:00"/>
    <d v="1899-12-30T02:12:00"/>
    <x v="0"/>
  </r>
  <r>
    <x v="651"/>
    <n v="14"/>
    <x v="435"/>
    <n v="5"/>
    <d v="2023-04-07T12:06:00"/>
    <d v="2023-04-07T14:26:00"/>
    <x v="2"/>
    <x v="0"/>
    <x v="0"/>
    <n v="23.26"/>
    <s v="Ocupada"/>
    <x v="7"/>
    <s v="Plato_17  Plato_19   "/>
    <n v="335"/>
    <x v="513"/>
    <d v="1899-12-30T02:35:00"/>
    <d v="1899-12-30T00:50:00"/>
    <d v="1899-12-30T01:45:00"/>
    <x v="0"/>
  </r>
  <r>
    <x v="652"/>
    <n v="13"/>
    <x v="492"/>
    <n v="5"/>
    <d v="2023-04-07T14:31:00"/>
    <d v="2023-04-07T16:20:00"/>
    <x v="1"/>
    <x v="0"/>
    <x v="2"/>
    <n v="34.33"/>
    <s v="Libre"/>
    <x v="5"/>
    <s v="Plato_16  Plato_2  Plato_8  "/>
    <s v="0 €"/>
    <x v="514"/>
    <d v="1899-12-30T01:49:00"/>
    <d v="1899-12-30T02:30:00"/>
    <s v="0"/>
    <x v="1"/>
  </r>
  <r>
    <x v="653"/>
    <n v="12"/>
    <x v="493"/>
    <n v="5"/>
    <d v="2023-04-07T12:02:00"/>
    <d v="2023-04-07T13:44:00"/>
    <x v="3"/>
    <x v="2"/>
    <x v="2"/>
    <n v="23.98"/>
    <s v="Ocupada"/>
    <x v="7"/>
    <s v="Plato_5  Plato_3   "/>
    <n v="84"/>
    <x v="515"/>
    <d v="1899-12-30T01:57:00"/>
    <d v="1899-12-30T00:44:00"/>
    <d v="1899-12-30T01:13:00"/>
    <x v="0"/>
  </r>
  <r>
    <x v="654"/>
    <n v="5"/>
    <x v="494"/>
    <n v="4"/>
    <d v="2023-04-07T13:15:00"/>
    <d v="2023-04-07T16:49:00"/>
    <x v="3"/>
    <x v="0"/>
    <x v="1"/>
    <n v="21.7"/>
    <s v="Reservada"/>
    <x v="2"/>
    <s v="Plato_17    "/>
    <n v="93"/>
    <x v="516"/>
    <d v="1899-12-30T03:34:00"/>
    <d v="1899-12-30T00:36:00"/>
    <d v="1899-12-30T02:58:00"/>
    <x v="0"/>
  </r>
  <r>
    <x v="655"/>
    <n v="19"/>
    <x v="495"/>
    <n v="6"/>
    <d v="2023-04-07T15:36:00"/>
    <d v="2023-04-07T18:40:00"/>
    <x v="1"/>
    <x v="2"/>
    <x v="2"/>
    <n v="31.23"/>
    <s v="Reservada"/>
    <x v="10"/>
    <s v="Plato_14  Plato_3  Plato_12  Plato_19 "/>
    <n v="686"/>
    <x v="517"/>
    <d v="1899-12-30T03:04:00"/>
    <d v="1899-12-30T01:50:00"/>
    <d v="1899-12-30T01:14:00"/>
    <x v="0"/>
  </r>
  <r>
    <x v="656"/>
    <n v="1"/>
    <x v="496"/>
    <n v="2"/>
    <d v="2023-04-07T12:51:00"/>
    <d v="2023-04-07T16:07:00"/>
    <x v="1"/>
    <x v="0"/>
    <x v="1"/>
    <n v="44.2"/>
    <s v="Reservada"/>
    <x v="9"/>
    <s v="Plato_20  Plato_14  Plato_8  "/>
    <n v="588"/>
    <x v="518"/>
    <d v="1899-12-30T03:16:00"/>
    <d v="1899-12-30T02:14:00"/>
    <d v="1899-12-30T01:02:00"/>
    <x v="0"/>
  </r>
  <r>
    <x v="657"/>
    <n v="19"/>
    <x v="497"/>
    <n v="5"/>
    <d v="2023-04-07T13:43:00"/>
    <d v="2023-04-07T17:02:00"/>
    <x v="3"/>
    <x v="1"/>
    <x v="1"/>
    <n v="31.27"/>
    <s v="Reservada"/>
    <x v="2"/>
    <s v="Plato_15  Plato_6   "/>
    <n v="177"/>
    <x v="519"/>
    <d v="1899-12-30T03:19:00"/>
    <d v="1899-12-30T00:48:00"/>
    <d v="1899-12-30T02:31:00"/>
    <x v="0"/>
  </r>
  <r>
    <x v="658"/>
    <n v="9"/>
    <x v="225"/>
    <n v="4"/>
    <d v="2023-04-07T14:50:00"/>
    <d v="2023-04-07T16:03:00"/>
    <x v="4"/>
    <x v="0"/>
    <x v="2"/>
    <n v="35.24"/>
    <s v="Ocupada"/>
    <x v="4"/>
    <s v="Plato_9    "/>
    <n v="87"/>
    <x v="520"/>
    <d v="1899-12-30T01:28:00"/>
    <d v="1899-12-30T00:31:00"/>
    <d v="1899-12-30T00:57:00"/>
    <x v="0"/>
  </r>
  <r>
    <x v="659"/>
    <n v="19"/>
    <x v="498"/>
    <n v="4"/>
    <d v="2023-04-07T13:56:00"/>
    <d v="2023-04-07T17:51:00"/>
    <x v="2"/>
    <x v="1"/>
    <x v="2"/>
    <n v="15.91"/>
    <s v="Reservada"/>
    <x v="2"/>
    <s v="Plato_12  Plato_2  Plato_20  "/>
    <n v="623"/>
    <x v="521"/>
    <d v="1899-12-30T03:55:00"/>
    <d v="1899-12-30T00:45:00"/>
    <d v="1899-12-30T03:10:00"/>
    <x v="0"/>
  </r>
  <r>
    <x v="660"/>
    <n v="16"/>
    <x v="108"/>
    <n v="4"/>
    <d v="2023-04-07T15:22:00"/>
    <d v="2023-04-07T18:52:00"/>
    <x v="4"/>
    <x v="2"/>
    <x v="2"/>
    <n v="32.54"/>
    <s v="Ocupada"/>
    <x v="10"/>
    <s v="Plato_14  Plato_17  Plato_1  Plato_16 "/>
    <n v="856"/>
    <x v="522"/>
    <d v="1899-12-30T03:45:00"/>
    <d v="1899-12-30T02:15:00"/>
    <d v="1899-12-30T01:30:00"/>
    <x v="0"/>
  </r>
  <r>
    <x v="661"/>
    <n v="15"/>
    <x v="499"/>
    <n v="4"/>
    <d v="2023-04-07T14:01:00"/>
    <d v="2023-04-07T17:02:00"/>
    <x v="1"/>
    <x v="0"/>
    <x v="2"/>
    <n v="11.64"/>
    <s v="Libre"/>
    <x v="6"/>
    <s v="Plato_7  Plato_1  Plato_19  "/>
    <n v="425"/>
    <x v="523"/>
    <d v="1899-12-30T03:01:00"/>
    <d v="1899-12-30T01:25:00"/>
    <d v="1899-12-30T01:36:00"/>
    <x v="0"/>
  </r>
  <r>
    <x v="662"/>
    <n v="3"/>
    <x v="500"/>
    <n v="1"/>
    <d v="2023-04-07T13:09:00"/>
    <d v="2023-04-07T15:47:00"/>
    <x v="1"/>
    <x v="0"/>
    <x v="1"/>
    <n v="41.8"/>
    <s v="Ocupada"/>
    <x v="0"/>
    <s v="Plato_4  Plato_9  Plato_3  "/>
    <n v="335"/>
    <x v="524"/>
    <d v="1899-12-30T02:53:00"/>
    <d v="1899-12-30T01:27:00"/>
    <d v="1899-12-30T01:26:00"/>
    <x v="0"/>
  </r>
  <r>
    <x v="663"/>
    <n v="20"/>
    <x v="501"/>
    <n v="6"/>
    <d v="2023-04-07T13:35:00"/>
    <d v="2023-04-07T15:53:00"/>
    <x v="4"/>
    <x v="1"/>
    <x v="0"/>
    <n v="31.27"/>
    <s v="Reservada"/>
    <x v="1"/>
    <s v="Plato_4  Plato_12  Plato_5  "/>
    <n v="354"/>
    <x v="525"/>
    <d v="1899-12-30T02:18:00"/>
    <d v="1899-12-30T01:39:00"/>
    <d v="1899-12-30T00:39:00"/>
    <x v="0"/>
  </r>
  <r>
    <x v="664"/>
    <n v="6"/>
    <x v="227"/>
    <n v="1"/>
    <d v="2023-04-07T14:05:00"/>
    <d v="2023-04-07T17:56:00"/>
    <x v="3"/>
    <x v="0"/>
    <x v="2"/>
    <n v="25.32"/>
    <s v="Ocupada"/>
    <x v="6"/>
    <s v="Plato_1  Plato_6   "/>
    <n v="260"/>
    <x v="526"/>
    <d v="1899-12-30T04:06:00"/>
    <d v="1899-12-30T00:40:00"/>
    <d v="1899-12-30T03:26:00"/>
    <x v="0"/>
  </r>
  <r>
    <x v="665"/>
    <n v="8"/>
    <x v="502"/>
    <n v="4"/>
    <d v="2023-04-07T13:04:00"/>
    <d v="2023-04-07T16:57:00"/>
    <x v="2"/>
    <x v="0"/>
    <x v="2"/>
    <n v="11.86"/>
    <s v="Libre"/>
    <x v="3"/>
    <s v="Plato_3    "/>
    <n v="40"/>
    <x v="527"/>
    <d v="1899-12-30T03:53:00"/>
    <d v="1899-12-30T00:27:00"/>
    <d v="1899-12-30T03:26:00"/>
    <x v="0"/>
  </r>
  <r>
    <x v="666"/>
    <n v="6"/>
    <x v="503"/>
    <n v="5"/>
    <d v="2023-04-07T15:39:00"/>
    <d v="2023-04-07T19:07:00"/>
    <x v="0"/>
    <x v="0"/>
    <x v="2"/>
    <n v="20.49"/>
    <s v="Reservada"/>
    <x v="4"/>
    <s v="Plato_19    "/>
    <n v="36"/>
    <x v="528"/>
    <d v="1899-12-30T03:28:00"/>
    <d v="1899-12-30T00:12:00"/>
    <d v="1899-12-30T03:16:00"/>
    <x v="0"/>
  </r>
  <r>
    <x v="667"/>
    <n v="12"/>
    <x v="239"/>
    <n v="4"/>
    <d v="2023-04-07T13:43:00"/>
    <d v="2023-04-07T16:41:00"/>
    <x v="1"/>
    <x v="1"/>
    <x v="2"/>
    <n v="18.61"/>
    <s v="Reservada"/>
    <x v="6"/>
    <s v="Plato_10  Plato_7  Plato_1  "/>
    <n v="600"/>
    <x v="519"/>
    <d v="1899-12-30T02:58:00"/>
    <d v="1899-12-30T01:55:00"/>
    <d v="1899-12-30T01:03:00"/>
    <x v="0"/>
  </r>
  <r>
    <x v="668"/>
    <n v="10"/>
    <x v="504"/>
    <n v="4"/>
    <d v="2023-04-07T13:01:00"/>
    <d v="2023-04-07T16:34:00"/>
    <x v="0"/>
    <x v="0"/>
    <x v="2"/>
    <n v="10.68"/>
    <s v="Libre"/>
    <x v="5"/>
    <s v="Plato_17  Plato_6  Plato_15  "/>
    <n v="540"/>
    <x v="529"/>
    <d v="1899-12-30T03:33:00"/>
    <d v="1899-12-30T01:09:00"/>
    <d v="1899-12-30T02:24:00"/>
    <x v="0"/>
  </r>
  <r>
    <x v="669"/>
    <n v="16"/>
    <x v="505"/>
    <n v="6"/>
    <d v="2023-04-07T13:52:00"/>
    <d v="2023-04-07T15:12:00"/>
    <x v="2"/>
    <x v="0"/>
    <x v="1"/>
    <n v="37.93"/>
    <s v="Ocupada"/>
    <x v="6"/>
    <s v="Plato_14  Plato_8  Plato_19  "/>
    <n v="282"/>
    <x v="530"/>
    <d v="1899-12-30T01:35:00"/>
    <d v="1899-12-30T01:15:00"/>
    <d v="1899-12-30T00:20:00"/>
    <x v="0"/>
  </r>
  <r>
    <x v="670"/>
    <n v="17"/>
    <x v="202"/>
    <n v="3"/>
    <d v="2023-04-07T14:18:00"/>
    <d v="2023-04-07T15:30:00"/>
    <x v="0"/>
    <x v="0"/>
    <x v="1"/>
    <n v="32.200000000000003"/>
    <s v="Reservada"/>
    <x v="6"/>
    <s v="Plato_8  Plato_1  Plato_15  "/>
    <s v="0 €"/>
    <x v="531"/>
    <d v="1899-12-30T01:12:00"/>
    <d v="1899-12-30T01:35:00"/>
    <s v="0"/>
    <x v="1"/>
  </r>
  <r>
    <x v="671"/>
    <n v="12"/>
    <x v="98"/>
    <n v="6"/>
    <d v="2023-04-07T13:24:00"/>
    <d v="2023-04-07T15:51:00"/>
    <x v="4"/>
    <x v="2"/>
    <x v="2"/>
    <n v="29.19"/>
    <s v="Reservada"/>
    <x v="9"/>
    <s v="Plato_15  Plato_13  Plato_12  "/>
    <n v="432"/>
    <x v="532"/>
    <d v="1899-12-30T02:27:00"/>
    <d v="1899-12-30T01:18:00"/>
    <d v="1899-12-30T01:09:00"/>
    <x v="0"/>
  </r>
  <r>
    <x v="672"/>
    <n v="20"/>
    <x v="159"/>
    <n v="6"/>
    <d v="2023-04-07T12:37:00"/>
    <d v="2023-04-07T14:52:00"/>
    <x v="3"/>
    <x v="0"/>
    <x v="2"/>
    <n v="36.5"/>
    <s v="Reservada"/>
    <x v="5"/>
    <s v="Plato_20  Plato_8  Plato_2  Plato_1 "/>
    <n v="1040"/>
    <x v="533"/>
    <d v="1899-12-30T02:15:00"/>
    <d v="1899-12-30T01:33:00"/>
    <d v="1899-12-30T00:42:00"/>
    <x v="0"/>
  </r>
  <r>
    <x v="673"/>
    <n v="1"/>
    <x v="506"/>
    <n v="3"/>
    <d v="2023-04-07T12:03:00"/>
    <d v="2023-04-07T13:30:00"/>
    <x v="3"/>
    <x v="2"/>
    <x v="2"/>
    <n v="41.29"/>
    <s v="Libre"/>
    <x v="3"/>
    <s v="Plato_12  Plato_4  Plato_17  Plato_13 "/>
    <n v="801"/>
    <x v="534"/>
    <d v="1899-12-30T01:27:00"/>
    <d v="1899-12-30T01:05:00"/>
    <d v="1899-12-30T00:22:00"/>
    <x v="0"/>
  </r>
  <r>
    <x v="674"/>
    <n v="5"/>
    <x v="507"/>
    <n v="2"/>
    <d v="2023-04-07T12:54:00"/>
    <d v="2023-04-07T16:33:00"/>
    <x v="2"/>
    <x v="2"/>
    <x v="1"/>
    <n v="30.74"/>
    <s v="Reservada"/>
    <x v="8"/>
    <s v="Plato_1  Plato_3  Plato_19  "/>
    <n v="567"/>
    <x v="535"/>
    <d v="1899-12-30T03:39:00"/>
    <d v="1899-12-30T02:01:00"/>
    <d v="1899-12-30T01:38:00"/>
    <x v="0"/>
  </r>
  <r>
    <x v="675"/>
    <n v="7"/>
    <x v="213"/>
    <n v="6"/>
    <d v="2023-04-07T12:28:00"/>
    <d v="2023-04-07T15:45:00"/>
    <x v="0"/>
    <x v="0"/>
    <x v="2"/>
    <n v="41.6"/>
    <s v="Ocupada"/>
    <x v="8"/>
    <s v="Plato_17  Plato_14  Plato_16  Plato_13 "/>
    <n v="515"/>
    <x v="536"/>
    <d v="1899-12-30T03:32:00"/>
    <d v="1899-12-30T02:01:00"/>
    <d v="1899-12-30T01:31:00"/>
    <x v="0"/>
  </r>
  <r>
    <x v="676"/>
    <n v="14"/>
    <x v="190"/>
    <n v="6"/>
    <d v="2023-04-07T12:34:00"/>
    <d v="2023-04-07T14:37:00"/>
    <x v="2"/>
    <x v="0"/>
    <x v="2"/>
    <n v="12.57"/>
    <s v="Ocupada"/>
    <x v="6"/>
    <s v="Plato_3  Plato_8  Plato_18  "/>
    <s v="0 €"/>
    <x v="537"/>
    <d v="1899-12-30T02:18:00"/>
    <d v="1899-12-30T02:28:00"/>
    <s v="0"/>
    <x v="1"/>
  </r>
  <r>
    <x v="677"/>
    <n v="19"/>
    <x v="498"/>
    <n v="1"/>
    <d v="2023-04-07T15:01:00"/>
    <d v="2023-04-07T17:22:00"/>
    <x v="0"/>
    <x v="0"/>
    <x v="2"/>
    <n v="26.76"/>
    <s v="Ocupada"/>
    <x v="9"/>
    <s v="Plato_9  Plato_12  Plato_8  Plato_7 "/>
    <n v="856"/>
    <x v="538"/>
    <d v="1899-12-30T02:36:00"/>
    <d v="1899-12-30T02:01:00"/>
    <d v="1899-12-30T00:35:00"/>
    <x v="0"/>
  </r>
  <r>
    <x v="678"/>
    <n v="9"/>
    <x v="124"/>
    <n v="4"/>
    <d v="2023-04-07T12:02:00"/>
    <d v="2023-04-07T15:03:00"/>
    <x v="2"/>
    <x v="0"/>
    <x v="2"/>
    <n v="36.43"/>
    <s v="Ocupada"/>
    <x v="9"/>
    <s v="Plato_13  Plato_10  Plato_16  Plato_1 "/>
    <n v="800"/>
    <x v="515"/>
    <d v="1899-12-30T03:16:00"/>
    <d v="1899-12-30T01:46:00"/>
    <d v="1899-12-30T01:30:00"/>
    <x v="0"/>
  </r>
  <r>
    <x v="679"/>
    <n v="5"/>
    <x v="508"/>
    <n v="4"/>
    <d v="2023-04-07T13:23:00"/>
    <d v="2023-04-07T17:20:00"/>
    <x v="0"/>
    <x v="0"/>
    <x v="1"/>
    <n v="12.06"/>
    <s v="Reservada"/>
    <x v="3"/>
    <s v="Plato_4  Plato_3  Plato_11  "/>
    <n v="497"/>
    <x v="539"/>
    <d v="1899-12-30T03:57:00"/>
    <d v="1899-12-30T01:51:00"/>
    <d v="1899-12-30T02:06:00"/>
    <x v="0"/>
  </r>
  <r>
    <x v="680"/>
    <n v="2"/>
    <x v="91"/>
    <n v="4"/>
    <d v="2023-04-07T14:56:00"/>
    <d v="2023-04-07T18:50:00"/>
    <x v="4"/>
    <x v="0"/>
    <x v="0"/>
    <n v="37.07"/>
    <s v="Libre"/>
    <x v="3"/>
    <s v="Plato_11  Plato_13   "/>
    <n v="162"/>
    <x v="540"/>
    <d v="1899-12-30T03:54:00"/>
    <d v="1899-12-30T01:05:00"/>
    <d v="1899-12-30T02:49:00"/>
    <x v="0"/>
  </r>
  <r>
    <x v="681"/>
    <n v="1"/>
    <x v="84"/>
    <n v="5"/>
    <d v="2023-04-07T13:26:00"/>
    <d v="2023-04-07T16:05:00"/>
    <x v="3"/>
    <x v="1"/>
    <x v="2"/>
    <n v="21.04"/>
    <s v="Ocupada"/>
    <x v="5"/>
    <s v="Plato_14    "/>
    <n v="23"/>
    <x v="541"/>
    <d v="1899-12-30T02:54:00"/>
    <d v="1899-12-30T00:43:00"/>
    <d v="1899-12-30T02:11:00"/>
    <x v="0"/>
  </r>
  <r>
    <x v="682"/>
    <n v="2"/>
    <x v="509"/>
    <n v="6"/>
    <d v="2023-04-07T15:56:00"/>
    <d v="2023-04-07T18:22:00"/>
    <x v="3"/>
    <x v="0"/>
    <x v="2"/>
    <n v="40.42"/>
    <s v="Ocupada"/>
    <x v="1"/>
    <s v="Plato_5  Plato_3  Plato_20  Plato_17 "/>
    <n v="678"/>
    <x v="542"/>
    <d v="1899-12-30T02:41:00"/>
    <d v="1899-12-30T01:22:00"/>
    <d v="1899-12-30T01:19:00"/>
    <x v="0"/>
  </r>
  <r>
    <x v="683"/>
    <n v="10"/>
    <x v="510"/>
    <n v="6"/>
    <d v="2023-04-07T15:29:00"/>
    <d v="2023-04-07T16:40:00"/>
    <x v="4"/>
    <x v="2"/>
    <x v="2"/>
    <n v="48.15"/>
    <s v="Ocupada"/>
    <x v="9"/>
    <s v="Plato_19  Plato_17  Plato_10  Plato_9 "/>
    <s v="0 €"/>
    <x v="543"/>
    <d v="1899-12-30T01:26:00"/>
    <d v="1899-12-30T01:50:00"/>
    <s v="0"/>
    <x v="1"/>
  </r>
  <r>
    <x v="684"/>
    <n v="5"/>
    <x v="159"/>
    <n v="5"/>
    <d v="2023-04-07T12:28:00"/>
    <d v="2023-04-07T13:43:00"/>
    <x v="2"/>
    <x v="0"/>
    <x v="0"/>
    <n v="19.89"/>
    <s v="Libre"/>
    <x v="0"/>
    <s v="Plato_6    "/>
    <n v="54"/>
    <x v="536"/>
    <d v="1899-12-30T01:15:00"/>
    <d v="1899-12-30T00:17:00"/>
    <d v="1899-12-30T00:58:00"/>
    <x v="0"/>
  </r>
  <r>
    <x v="685"/>
    <n v="10"/>
    <x v="461"/>
    <n v="6"/>
    <d v="2023-04-07T13:12:00"/>
    <d v="2023-04-07T15:39:00"/>
    <x v="1"/>
    <x v="0"/>
    <x v="1"/>
    <n v="15.83"/>
    <s v="Reservada"/>
    <x v="3"/>
    <s v="Plato_17  Plato_3   "/>
    <n v="204"/>
    <x v="544"/>
    <d v="1899-12-30T02:27:00"/>
    <d v="1899-12-30T00:58:00"/>
    <d v="1899-12-30T01:29:00"/>
    <x v="0"/>
  </r>
  <r>
    <x v="686"/>
    <n v="2"/>
    <x v="407"/>
    <n v="6"/>
    <d v="2023-04-07T13:54:00"/>
    <d v="2023-04-07T17:39:00"/>
    <x v="4"/>
    <x v="0"/>
    <x v="1"/>
    <n v="10.53"/>
    <s v="Libre"/>
    <x v="0"/>
    <s v="Plato_19    "/>
    <n v="72"/>
    <x v="545"/>
    <d v="1899-12-30T03:45:00"/>
    <d v="1899-12-30T00:29:00"/>
    <d v="1899-12-30T03:16:00"/>
    <x v="0"/>
  </r>
  <r>
    <x v="687"/>
    <n v="3"/>
    <x v="511"/>
    <n v="1"/>
    <d v="2023-04-07T15:26:00"/>
    <d v="2023-04-07T17:03:00"/>
    <x v="1"/>
    <x v="0"/>
    <x v="2"/>
    <n v="48.7"/>
    <s v="Ocupada"/>
    <x v="10"/>
    <s v="Plato_9    "/>
    <n v="29"/>
    <x v="546"/>
    <d v="1899-12-30T01:52:00"/>
    <d v="1899-12-30T00:14:00"/>
    <d v="1899-12-30T01:38:00"/>
    <x v="0"/>
  </r>
  <r>
    <x v="688"/>
    <n v="14"/>
    <x v="512"/>
    <n v="1"/>
    <d v="2023-04-07T12:36:00"/>
    <d v="2023-04-07T14:22:00"/>
    <x v="1"/>
    <x v="0"/>
    <x v="2"/>
    <n v="10.25"/>
    <s v="Ocupada"/>
    <x v="3"/>
    <s v="Plato_14  Plato_1  Plato_13  "/>
    <n v="483"/>
    <x v="547"/>
    <d v="1899-12-30T02:01:00"/>
    <d v="1899-12-30T00:29:00"/>
    <d v="1899-12-30T01:32:00"/>
    <x v="0"/>
  </r>
  <r>
    <x v="689"/>
    <n v="15"/>
    <x v="425"/>
    <n v="4"/>
    <d v="2023-04-07T14:43:00"/>
    <d v="2023-04-07T17:43:00"/>
    <x v="3"/>
    <x v="2"/>
    <x v="0"/>
    <n v="37.22"/>
    <s v="Reservada"/>
    <x v="0"/>
    <s v="Plato_20  Plato_17  Plato_16  Plato_11 "/>
    <n v="792"/>
    <x v="548"/>
    <d v="1899-12-30T03:00:00"/>
    <d v="1899-12-30T02:23:00"/>
    <d v="1899-12-30T00:37:00"/>
    <x v="0"/>
  </r>
  <r>
    <x v="690"/>
    <n v="19"/>
    <x v="32"/>
    <n v="4"/>
    <d v="2023-04-07T13:43:00"/>
    <d v="2023-04-07T17:17:00"/>
    <x v="0"/>
    <x v="2"/>
    <x v="0"/>
    <n v="13.9"/>
    <s v="Ocupada"/>
    <x v="1"/>
    <s v="Plato_5    "/>
    <n v="66"/>
    <x v="519"/>
    <d v="1899-12-30T03:49:00"/>
    <d v="1899-12-30T00:34:00"/>
    <d v="1899-12-30T03:15:00"/>
    <x v="0"/>
  </r>
  <r>
    <x v="691"/>
    <n v="9"/>
    <x v="178"/>
    <n v="2"/>
    <d v="2023-04-07T12:53:00"/>
    <d v="2023-04-07T16:26:00"/>
    <x v="1"/>
    <x v="2"/>
    <x v="2"/>
    <n v="25.92"/>
    <s v="Reservada"/>
    <x v="10"/>
    <s v="Plato_8  Plato_2  Plato_4  Plato_3 "/>
    <n v="618"/>
    <x v="549"/>
    <d v="1899-12-30T03:33:00"/>
    <d v="1899-12-30T01:40:00"/>
    <d v="1899-12-30T01:53:00"/>
    <x v="0"/>
  </r>
  <r>
    <x v="692"/>
    <n v="15"/>
    <x v="341"/>
    <n v="4"/>
    <d v="2023-04-07T15:44:00"/>
    <d v="2023-04-07T19:31:00"/>
    <x v="0"/>
    <x v="0"/>
    <x v="2"/>
    <n v="28.31"/>
    <s v="Libre"/>
    <x v="8"/>
    <s v="Plato_19  Plato_13   "/>
    <n v="171"/>
    <x v="550"/>
    <d v="1899-12-30T03:47:00"/>
    <d v="1899-12-30T00:44:00"/>
    <d v="1899-12-30T03:03:00"/>
    <x v="0"/>
  </r>
  <r>
    <x v="693"/>
    <n v="5"/>
    <x v="21"/>
    <n v="4"/>
    <d v="2023-04-07T13:51:00"/>
    <d v="2023-04-07T17:13:00"/>
    <x v="2"/>
    <x v="0"/>
    <x v="2"/>
    <n v="23.66"/>
    <s v="Libre"/>
    <x v="5"/>
    <s v="Plato_3  Plato_4  Plato_20  Plato_13 "/>
    <n v="693"/>
    <x v="551"/>
    <d v="1899-12-30T03:22:00"/>
    <d v="1899-12-30T02:08:00"/>
    <d v="1899-12-30T01:14:00"/>
    <x v="0"/>
  </r>
  <r>
    <x v="694"/>
    <n v="9"/>
    <x v="262"/>
    <n v="1"/>
    <d v="2023-04-07T14:02:00"/>
    <d v="2023-04-07T17:32:00"/>
    <x v="0"/>
    <x v="0"/>
    <x v="2"/>
    <n v="18.23"/>
    <s v="Ocupada"/>
    <x v="5"/>
    <s v="Plato_16  Plato_2   "/>
    <n v="232"/>
    <x v="552"/>
    <d v="1899-12-30T03:45:00"/>
    <d v="1899-12-30T00:37:00"/>
    <d v="1899-12-30T03:08:00"/>
    <x v="0"/>
  </r>
  <r>
    <x v="695"/>
    <n v="2"/>
    <x v="161"/>
    <n v="6"/>
    <d v="2023-04-07T14:16:00"/>
    <d v="2023-04-07T18:11:00"/>
    <x v="1"/>
    <x v="2"/>
    <x v="2"/>
    <n v="18.760000000000002"/>
    <s v="Ocupada"/>
    <x v="4"/>
    <s v="Plato_14    "/>
    <n v="46"/>
    <x v="553"/>
    <d v="1899-12-30T04:10:00"/>
    <d v="1899-12-30T00:23:00"/>
    <d v="1899-12-30T03:47:00"/>
    <x v="0"/>
  </r>
  <r>
    <x v="696"/>
    <n v="4"/>
    <x v="513"/>
    <n v="1"/>
    <d v="2023-04-07T15:48:00"/>
    <d v="2023-04-07T18:42:00"/>
    <x v="2"/>
    <x v="0"/>
    <x v="2"/>
    <n v="34.35"/>
    <s v="Reservada"/>
    <x v="7"/>
    <s v="Plato_14  Plato_11  Plato_2  Plato_6 "/>
    <n v="791"/>
    <x v="554"/>
    <d v="1899-12-30T02:54:00"/>
    <d v="1899-12-30T01:47:00"/>
    <d v="1899-12-30T01:07:00"/>
    <x v="0"/>
  </r>
  <r>
    <x v="697"/>
    <n v="19"/>
    <x v="148"/>
    <n v="4"/>
    <d v="2023-04-07T14:30:00"/>
    <d v="2023-04-07T18:25:00"/>
    <x v="1"/>
    <x v="2"/>
    <x v="2"/>
    <n v="39.89"/>
    <s v="Libre"/>
    <x v="6"/>
    <s v="Plato_6  Plato_10  Plato_14  Plato_13 "/>
    <n v="776"/>
    <x v="555"/>
    <d v="1899-12-30T03:55:00"/>
    <d v="1899-12-30T01:41:00"/>
    <d v="1899-12-30T02:14:00"/>
    <x v="0"/>
  </r>
  <r>
    <x v="698"/>
    <n v="8"/>
    <x v="373"/>
    <n v="6"/>
    <d v="2023-04-07T13:35:00"/>
    <d v="2023-04-07T14:56:00"/>
    <x v="2"/>
    <x v="0"/>
    <x v="2"/>
    <n v="38.44"/>
    <s v="Reservada"/>
    <x v="0"/>
    <s v="Plato_9    "/>
    <n v="58"/>
    <x v="525"/>
    <d v="1899-12-30T01:21:00"/>
    <d v="1899-12-30T00:11:00"/>
    <d v="1899-12-30T01:10:00"/>
    <x v="0"/>
  </r>
  <r>
    <x v="699"/>
    <n v="8"/>
    <x v="514"/>
    <n v="2"/>
    <d v="2023-04-07T12:23:00"/>
    <d v="2023-04-07T14:50:00"/>
    <x v="2"/>
    <x v="0"/>
    <x v="2"/>
    <n v="21.66"/>
    <s v="Reservada"/>
    <x v="10"/>
    <s v="Plato_18  Plato_10  Plato_6  "/>
    <n v="696"/>
    <x v="556"/>
    <d v="1899-12-30T02:27:00"/>
    <d v="1899-12-30T01:26:00"/>
    <d v="1899-12-30T01:01:00"/>
    <x v="0"/>
  </r>
  <r>
    <x v="700"/>
    <n v="19"/>
    <x v="515"/>
    <n v="5"/>
    <d v="2023-04-07T15:20:00"/>
    <d v="2023-04-07T17:45:00"/>
    <x v="4"/>
    <x v="0"/>
    <x v="2"/>
    <n v="39.83"/>
    <s v="Libre"/>
    <x v="6"/>
    <s v="Plato_11  Plato_4   "/>
    <n v="204"/>
    <x v="557"/>
    <d v="1899-12-30T02:25:00"/>
    <d v="1899-12-30T01:37:00"/>
    <d v="1899-12-30T00:48:00"/>
    <x v="0"/>
  </r>
  <r>
    <x v="701"/>
    <n v="13"/>
    <x v="516"/>
    <n v="2"/>
    <d v="2023-04-07T14:30:00"/>
    <d v="2023-04-07T17:15:00"/>
    <x v="0"/>
    <x v="2"/>
    <x v="2"/>
    <n v="47.07"/>
    <s v="Libre"/>
    <x v="2"/>
    <s v="Plato_4  Plato_13  Plato_6  Plato_16 "/>
    <n v="752"/>
    <x v="555"/>
    <d v="1899-12-30T02:45:00"/>
    <d v="1899-12-30T02:35:00"/>
    <d v="1899-12-30T00:10:00"/>
    <x v="0"/>
  </r>
  <r>
    <x v="702"/>
    <n v="9"/>
    <x v="517"/>
    <n v="5"/>
    <d v="2023-04-07T12:17:00"/>
    <d v="2023-04-07T14:19:00"/>
    <x v="1"/>
    <x v="0"/>
    <x v="2"/>
    <n v="22.24"/>
    <s v="Ocupada"/>
    <x v="5"/>
    <s v="Plato_13    "/>
    <n v="63"/>
    <x v="558"/>
    <d v="1899-12-30T02:17:00"/>
    <d v="1899-12-30T00:29:00"/>
    <d v="1899-12-30T01:48:00"/>
    <x v="0"/>
  </r>
  <r>
    <x v="703"/>
    <n v="13"/>
    <x v="518"/>
    <n v="6"/>
    <d v="2023-04-07T13:40:00"/>
    <d v="2023-04-07T16:29:00"/>
    <x v="2"/>
    <x v="2"/>
    <x v="2"/>
    <n v="33.29"/>
    <s v="Reservada"/>
    <x v="6"/>
    <s v="Plato_4    "/>
    <n v="18"/>
    <x v="559"/>
    <d v="1899-12-30T02:49:00"/>
    <d v="1899-12-30T00:38:00"/>
    <d v="1899-12-30T02:11:00"/>
    <x v="0"/>
  </r>
  <r>
    <x v="704"/>
    <n v="12"/>
    <x v="454"/>
    <n v="3"/>
    <d v="2023-04-07T13:48:00"/>
    <d v="2023-04-07T14:53:00"/>
    <x v="2"/>
    <x v="0"/>
    <x v="2"/>
    <n v="43.07"/>
    <s v="Libre"/>
    <x v="5"/>
    <s v="Plato_3  Plato_10   "/>
    <n v="230"/>
    <x v="560"/>
    <d v="1899-12-30T01:05:00"/>
    <d v="1899-12-30T00:33:00"/>
    <d v="1899-12-30T00:32:00"/>
    <x v="0"/>
  </r>
  <r>
    <x v="705"/>
    <n v="20"/>
    <x v="519"/>
    <n v="6"/>
    <d v="2023-04-07T13:14:00"/>
    <d v="2023-04-07T16:54:00"/>
    <x v="1"/>
    <x v="0"/>
    <x v="2"/>
    <n v="44.45"/>
    <s v="Ocupada"/>
    <x v="10"/>
    <s v="Plato_4    "/>
    <n v="54"/>
    <x v="561"/>
    <d v="1899-12-30T03:55:00"/>
    <d v="1899-12-30T00:33:00"/>
    <d v="1899-12-30T03:22:00"/>
    <x v="0"/>
  </r>
  <r>
    <x v="706"/>
    <n v="15"/>
    <x v="520"/>
    <n v="1"/>
    <d v="2023-04-07T15:05:00"/>
    <d v="2023-04-07T17:23:00"/>
    <x v="2"/>
    <x v="1"/>
    <x v="2"/>
    <n v="40.39"/>
    <s v="Reservada"/>
    <x v="7"/>
    <s v="Plato_15  Plato_13  Plato_2  Plato_19 "/>
    <n v="714"/>
    <x v="562"/>
    <d v="1899-12-30T02:18:00"/>
    <d v="1899-12-30T02:17:00"/>
    <d v="1899-12-30T00:01:00"/>
    <x v="0"/>
  </r>
  <r>
    <x v="707"/>
    <n v="5"/>
    <x v="521"/>
    <n v="2"/>
    <d v="2023-04-07T15:36:00"/>
    <d v="2023-04-07T19:24:00"/>
    <x v="0"/>
    <x v="2"/>
    <x v="2"/>
    <n v="41.8"/>
    <s v="Ocupada"/>
    <x v="0"/>
    <s v="Plato_6    "/>
    <n v="54"/>
    <x v="517"/>
    <d v="1899-12-30T04:03:00"/>
    <d v="1899-12-30T00:24:00"/>
    <d v="1899-12-30T03:39:00"/>
    <x v="0"/>
  </r>
  <r>
    <x v="708"/>
    <n v="8"/>
    <x v="457"/>
    <n v="4"/>
    <d v="2023-04-07T13:55:00"/>
    <d v="2023-04-07T15:40:00"/>
    <x v="2"/>
    <x v="0"/>
    <x v="1"/>
    <n v="26.15"/>
    <s v="Ocupada"/>
    <x v="8"/>
    <s v="Plato_13  Plato_8  Plato_11  Plato_1 "/>
    <n v="798"/>
    <x v="563"/>
    <d v="1899-12-30T02:00:00"/>
    <d v="1899-12-30T01:38:00"/>
    <d v="1899-12-30T00:22:00"/>
    <x v="0"/>
  </r>
  <r>
    <x v="709"/>
    <n v="18"/>
    <x v="522"/>
    <n v="1"/>
    <d v="2023-04-07T14:28:00"/>
    <d v="2023-04-07T15:38:00"/>
    <x v="3"/>
    <x v="0"/>
    <x v="2"/>
    <n v="28.43"/>
    <s v="Ocupada"/>
    <x v="0"/>
    <s v="Plato_3  Plato_12  Plato_4  Plato_14 "/>
    <s v="0 €"/>
    <x v="564"/>
    <d v="1899-12-30T01:25:00"/>
    <d v="1899-12-30T02:20:00"/>
    <s v="0"/>
    <x v="1"/>
  </r>
  <r>
    <x v="710"/>
    <n v="20"/>
    <x v="31"/>
    <n v="6"/>
    <d v="2023-04-07T13:51:00"/>
    <d v="2023-04-07T17:18:00"/>
    <x v="1"/>
    <x v="0"/>
    <x v="0"/>
    <n v="49.74"/>
    <s v="Ocupada"/>
    <x v="7"/>
    <s v="Plato_18  Plato_15   "/>
    <n v="330"/>
    <x v="551"/>
    <d v="1899-12-30T03:42:00"/>
    <d v="1899-12-30T00:59:00"/>
    <d v="1899-12-30T02:43:00"/>
    <x v="0"/>
  </r>
  <r>
    <x v="711"/>
    <n v="10"/>
    <x v="523"/>
    <n v="5"/>
    <d v="2023-04-07T12:06:00"/>
    <d v="2023-04-07T14:27:00"/>
    <x v="2"/>
    <x v="1"/>
    <x v="1"/>
    <n v="42.21"/>
    <s v="Reservada"/>
    <x v="4"/>
    <s v="Plato_7    "/>
    <n v="48"/>
    <x v="513"/>
    <d v="1899-12-30T02:21:00"/>
    <d v="1899-12-30T00:49:00"/>
    <d v="1899-12-30T01:32:00"/>
    <x v="0"/>
  </r>
  <r>
    <x v="712"/>
    <n v="6"/>
    <x v="524"/>
    <n v="4"/>
    <d v="2023-04-07T12:15:00"/>
    <d v="2023-04-07T14:52:00"/>
    <x v="1"/>
    <x v="2"/>
    <x v="2"/>
    <n v="35.11"/>
    <s v="Libre"/>
    <x v="7"/>
    <s v="Plato_11  Plato_9  Plato_15  Plato_10 "/>
    <n v="1440"/>
    <x v="565"/>
    <d v="1899-12-30T02:37:00"/>
    <d v="1899-12-30T02:05:00"/>
    <d v="1899-12-30T00:32:00"/>
    <x v="0"/>
  </r>
  <r>
    <x v="713"/>
    <n v="19"/>
    <x v="237"/>
    <n v="2"/>
    <d v="2023-04-07T14:21:00"/>
    <d v="2023-04-07T16:05:00"/>
    <x v="3"/>
    <x v="0"/>
    <x v="2"/>
    <n v="10.69"/>
    <s v="Libre"/>
    <x v="1"/>
    <s v="Plato_18  Plato_2  Plato_11  "/>
    <n v="679"/>
    <x v="566"/>
    <d v="1899-12-30T01:44:00"/>
    <d v="1899-12-30T01:03:00"/>
    <d v="1899-12-30T00:41:00"/>
    <x v="0"/>
  </r>
  <r>
    <x v="714"/>
    <n v="12"/>
    <x v="525"/>
    <n v="6"/>
    <d v="2023-04-07T13:45:00"/>
    <d v="2023-04-07T16:15:00"/>
    <x v="0"/>
    <x v="0"/>
    <x v="0"/>
    <n v="39.909999999999997"/>
    <s v="Ocupada"/>
    <x v="4"/>
    <s v="Plato_2  Plato_6  Plato_1  Plato_4 "/>
    <n v="1000"/>
    <x v="567"/>
    <d v="1899-12-30T02:45:00"/>
    <d v="1899-12-30T02:16:00"/>
    <d v="1899-12-30T00:29:00"/>
    <x v="0"/>
  </r>
  <r>
    <x v="715"/>
    <n v="12"/>
    <x v="306"/>
    <n v="4"/>
    <d v="2023-04-07T13:47:00"/>
    <d v="2023-04-07T16:44:00"/>
    <x v="2"/>
    <x v="2"/>
    <x v="2"/>
    <n v="44.73"/>
    <s v="Ocupada"/>
    <x v="2"/>
    <s v="Plato_13  Plato_1  Plato_17  "/>
    <n v="693"/>
    <x v="568"/>
    <d v="1899-12-30T03:12:00"/>
    <d v="1899-12-30T01:30:00"/>
    <d v="1899-12-30T01:42:00"/>
    <x v="0"/>
  </r>
  <r>
    <x v="716"/>
    <n v="8"/>
    <x v="433"/>
    <n v="5"/>
    <d v="2023-04-07T15:56:00"/>
    <d v="2023-04-07T18:03:00"/>
    <x v="1"/>
    <x v="0"/>
    <x v="2"/>
    <n v="23.67"/>
    <s v="Libre"/>
    <x v="6"/>
    <s v="Plato_5  Plato_2  Plato_6  "/>
    <n v="474"/>
    <x v="542"/>
    <d v="1899-12-30T02:07:00"/>
    <d v="1899-12-30T01:12:00"/>
    <d v="1899-12-30T00:55:00"/>
    <x v="0"/>
  </r>
  <r>
    <x v="717"/>
    <n v="7"/>
    <x v="284"/>
    <n v="6"/>
    <d v="2023-04-07T15:18:00"/>
    <d v="2023-04-07T19:06:00"/>
    <x v="2"/>
    <x v="1"/>
    <x v="2"/>
    <n v="37.21"/>
    <s v="Libre"/>
    <x v="5"/>
    <s v="Plato_3    "/>
    <n v="20"/>
    <x v="569"/>
    <d v="1899-12-30T03:48:00"/>
    <d v="1899-12-30T00:58:00"/>
    <d v="1899-12-30T02:50:00"/>
    <x v="0"/>
  </r>
  <r>
    <x v="718"/>
    <n v="16"/>
    <x v="526"/>
    <n v="3"/>
    <d v="2023-04-07T13:18:00"/>
    <d v="2023-04-07T14:49:00"/>
    <x v="1"/>
    <x v="0"/>
    <x v="0"/>
    <n v="17.23"/>
    <s v="Libre"/>
    <x v="1"/>
    <s v="Plato_20  Plato_12  Plato_9  "/>
    <n v="352"/>
    <x v="570"/>
    <d v="1899-12-30T01:31:00"/>
    <d v="1899-12-30T01:10:00"/>
    <d v="1899-12-30T00:21:00"/>
    <x v="0"/>
  </r>
  <r>
    <x v="719"/>
    <n v="4"/>
    <x v="527"/>
    <n v="5"/>
    <d v="2023-04-07T14:13:00"/>
    <d v="2023-04-07T17:46:00"/>
    <x v="0"/>
    <x v="0"/>
    <x v="2"/>
    <n v="40.28"/>
    <s v="Reservada"/>
    <x v="3"/>
    <s v="Plato_11  Plato_9  Plato_7  "/>
    <n v="516"/>
    <x v="571"/>
    <d v="1899-12-30T03:33:00"/>
    <d v="1899-12-30T02:13:00"/>
    <d v="1899-12-30T01:20:00"/>
    <x v="0"/>
  </r>
  <r>
    <x v="720"/>
    <n v="6"/>
    <x v="83"/>
    <n v="2"/>
    <d v="2023-04-07T15:53:00"/>
    <d v="2023-04-07T19:01:00"/>
    <x v="2"/>
    <x v="1"/>
    <x v="2"/>
    <n v="47.13"/>
    <s v="Libre"/>
    <x v="3"/>
    <s v="Plato_9  Plato_19  Plato_7  Plato_6 "/>
    <n v="928"/>
    <x v="572"/>
    <d v="1899-12-30T03:08:00"/>
    <d v="1899-12-30T02:13:00"/>
    <d v="1899-12-30T00:55:00"/>
    <x v="0"/>
  </r>
  <r>
    <x v="721"/>
    <n v="13"/>
    <x v="528"/>
    <n v="5"/>
    <d v="2023-04-07T14:51:00"/>
    <d v="2023-04-07T16:08:00"/>
    <x v="2"/>
    <x v="0"/>
    <x v="2"/>
    <n v="20.62"/>
    <s v="Libre"/>
    <x v="8"/>
    <s v="Plato_13  Plato_5   "/>
    <n v="172"/>
    <x v="573"/>
    <d v="1899-12-30T01:17:00"/>
    <d v="1899-12-30T00:59:00"/>
    <d v="1899-12-30T00:18:00"/>
    <x v="0"/>
  </r>
  <r>
    <x v="722"/>
    <n v="12"/>
    <x v="102"/>
    <n v="2"/>
    <d v="2023-04-07T13:35:00"/>
    <d v="2023-04-07T16:49:00"/>
    <x v="4"/>
    <x v="1"/>
    <x v="1"/>
    <n v="27.79"/>
    <s v="Libre"/>
    <x v="9"/>
    <s v="Plato_16  Plato_8   "/>
    <n v="252"/>
    <x v="525"/>
    <d v="1899-12-30T03:14:00"/>
    <d v="1899-12-30T00:31:00"/>
    <d v="1899-12-30T02:43:00"/>
    <x v="0"/>
  </r>
  <r>
    <x v="723"/>
    <n v="8"/>
    <x v="47"/>
    <n v="6"/>
    <d v="2023-04-07T14:56:00"/>
    <d v="2023-04-07T16:15:00"/>
    <x v="3"/>
    <x v="2"/>
    <x v="1"/>
    <n v="14.12"/>
    <s v="Libre"/>
    <x v="5"/>
    <s v="Plato_5    "/>
    <n v="66"/>
    <x v="540"/>
    <d v="1899-12-30T01:19:00"/>
    <d v="1899-12-30T00:56:00"/>
    <d v="1899-12-30T00:23:00"/>
    <x v="0"/>
  </r>
  <r>
    <x v="724"/>
    <n v="10"/>
    <x v="529"/>
    <n v="4"/>
    <d v="2023-04-07T13:48:00"/>
    <d v="2023-04-07T15:20:00"/>
    <x v="4"/>
    <x v="0"/>
    <x v="1"/>
    <n v="18.66"/>
    <s v="Ocupada"/>
    <x v="9"/>
    <s v="Plato_18  Plato_5   "/>
    <n v="336"/>
    <x v="560"/>
    <d v="1899-12-30T01:47:00"/>
    <d v="1899-12-30T01:25:00"/>
    <d v="1899-12-30T00:22:00"/>
    <x v="0"/>
  </r>
  <r>
    <x v="725"/>
    <n v="11"/>
    <x v="172"/>
    <n v="2"/>
    <d v="2023-04-07T14:28:00"/>
    <d v="2023-04-07T17:43:00"/>
    <x v="3"/>
    <x v="1"/>
    <x v="2"/>
    <n v="41.38"/>
    <s v="Reservada"/>
    <x v="0"/>
    <s v="Plato_5  Plato_19  Plato_14  "/>
    <n v="405"/>
    <x v="564"/>
    <d v="1899-12-30T03:15:00"/>
    <d v="1899-12-30T01:14:00"/>
    <d v="1899-12-30T02:01:00"/>
    <x v="0"/>
  </r>
  <r>
    <x v="726"/>
    <n v="17"/>
    <x v="452"/>
    <n v="6"/>
    <d v="2023-04-07T12:31:00"/>
    <d v="2023-04-07T15:02:00"/>
    <x v="2"/>
    <x v="2"/>
    <x v="0"/>
    <n v="13.24"/>
    <s v="Reservada"/>
    <x v="1"/>
    <s v="Plato_3    "/>
    <n v="40"/>
    <x v="574"/>
    <d v="1899-12-30T02:31:00"/>
    <d v="1899-12-30T00:21:00"/>
    <d v="1899-12-30T02:10:00"/>
    <x v="0"/>
  </r>
  <r>
    <x v="727"/>
    <n v="9"/>
    <x v="275"/>
    <n v="6"/>
    <d v="2023-04-07T14:06:00"/>
    <d v="2023-04-07T16:29:00"/>
    <x v="1"/>
    <x v="1"/>
    <x v="0"/>
    <n v="34.28"/>
    <s v="Ocupada"/>
    <x v="10"/>
    <s v="Plato_4  Plato_6  Plato_15  "/>
    <n v="539"/>
    <x v="575"/>
    <d v="1899-12-30T02:38:00"/>
    <d v="1899-12-30T01:12:00"/>
    <d v="1899-12-30T01:26:00"/>
    <x v="0"/>
  </r>
  <r>
    <x v="728"/>
    <n v="20"/>
    <x v="214"/>
    <n v="2"/>
    <d v="2023-04-07T14:49:00"/>
    <d v="2023-04-07T18:05:00"/>
    <x v="3"/>
    <x v="1"/>
    <x v="2"/>
    <n v="18.97"/>
    <s v="Ocupada"/>
    <x v="7"/>
    <s v="Plato_18  Plato_3   "/>
    <n v="270"/>
    <x v="576"/>
    <d v="1899-12-30T03:31:00"/>
    <d v="1899-12-30T01:05:00"/>
    <d v="1899-12-30T02:26:00"/>
    <x v="0"/>
  </r>
  <r>
    <x v="729"/>
    <n v="8"/>
    <x v="458"/>
    <n v="3"/>
    <d v="2023-04-07T12:29:00"/>
    <d v="2023-04-07T14:33:00"/>
    <x v="0"/>
    <x v="0"/>
    <x v="2"/>
    <n v="15.02"/>
    <s v="Ocupada"/>
    <x v="0"/>
    <s v="Plato_2  Plato_7   "/>
    <n v="216"/>
    <x v="577"/>
    <d v="1899-12-30T02:19:00"/>
    <d v="1899-12-30T01:19:00"/>
    <d v="1899-12-30T01:00:00"/>
    <x v="0"/>
  </r>
  <r>
    <x v="730"/>
    <n v="17"/>
    <x v="346"/>
    <n v="3"/>
    <d v="2023-04-07T15:16:00"/>
    <d v="2023-04-07T18:25:00"/>
    <x v="2"/>
    <x v="0"/>
    <x v="2"/>
    <n v="14.35"/>
    <s v="Reservada"/>
    <x v="9"/>
    <s v="Plato_15    "/>
    <n v="64"/>
    <x v="578"/>
    <d v="1899-12-30T03:09:00"/>
    <d v="1899-12-30T00:47:00"/>
    <d v="1899-12-30T02:22:00"/>
    <x v="0"/>
  </r>
  <r>
    <x v="731"/>
    <n v="12"/>
    <x v="530"/>
    <n v="3"/>
    <d v="2023-04-07T15:17:00"/>
    <d v="2023-04-07T19:13:00"/>
    <x v="4"/>
    <x v="0"/>
    <x v="2"/>
    <n v="43.35"/>
    <s v="Reservada"/>
    <x v="2"/>
    <s v="Plato_20  Plato_10  Plato_19  "/>
    <n v="918"/>
    <x v="579"/>
    <d v="1899-12-30T03:56:00"/>
    <d v="1899-12-30T02:01:00"/>
    <d v="1899-12-30T01:55:00"/>
    <x v="0"/>
  </r>
  <r>
    <x v="732"/>
    <n v="14"/>
    <x v="157"/>
    <n v="6"/>
    <d v="2023-04-07T15:40:00"/>
    <d v="2023-04-07T17:28:00"/>
    <x v="4"/>
    <x v="2"/>
    <x v="2"/>
    <n v="35.090000000000003"/>
    <s v="Libre"/>
    <x v="10"/>
    <s v="Plato_19  Plato_7  Plato_6  "/>
    <n v="522"/>
    <x v="580"/>
    <d v="1899-12-30T01:48:00"/>
    <d v="1899-12-30T01:14:00"/>
    <d v="1899-12-30T00:34:00"/>
    <x v="0"/>
  </r>
  <r>
    <x v="733"/>
    <n v="14"/>
    <x v="531"/>
    <n v="2"/>
    <d v="2023-04-07T14:27:00"/>
    <d v="2023-04-07T16:57:00"/>
    <x v="2"/>
    <x v="0"/>
    <x v="1"/>
    <n v="46.82"/>
    <s v="Libre"/>
    <x v="5"/>
    <s v="Plato_15  Plato_7  Plato_12  "/>
    <n v="375"/>
    <x v="581"/>
    <d v="1899-12-30T02:30:00"/>
    <d v="1899-12-30T00:52:00"/>
    <d v="1899-12-30T01:38:00"/>
    <x v="0"/>
  </r>
  <r>
    <x v="734"/>
    <n v="20"/>
    <x v="283"/>
    <n v="4"/>
    <d v="2023-04-07T13:52:00"/>
    <d v="2023-04-07T15:47:00"/>
    <x v="0"/>
    <x v="1"/>
    <x v="2"/>
    <n v="38.43"/>
    <s v="Libre"/>
    <x v="0"/>
    <s v="Plato_14  Plato_15   "/>
    <n v="275"/>
    <x v="530"/>
    <d v="1899-12-30T01:55:00"/>
    <d v="1899-12-30T01:27:00"/>
    <d v="1899-12-30T00:28:00"/>
    <x v="0"/>
  </r>
  <r>
    <x v="735"/>
    <n v="17"/>
    <x v="163"/>
    <n v="2"/>
    <d v="2023-04-07T13:08:00"/>
    <d v="2023-04-07T15:24:00"/>
    <x v="4"/>
    <x v="1"/>
    <x v="2"/>
    <n v="25.91"/>
    <s v="Ocupada"/>
    <x v="0"/>
    <s v="Plato_5  Plato_16  Plato_17  "/>
    <n v="648"/>
    <x v="582"/>
    <d v="1899-12-30T02:31:00"/>
    <d v="1899-12-30T01:32:00"/>
    <d v="1899-12-30T00:59:00"/>
    <x v="0"/>
  </r>
  <r>
    <x v="736"/>
    <n v="6"/>
    <x v="532"/>
    <n v="1"/>
    <d v="2023-04-07T12:39:00"/>
    <d v="2023-04-07T15:06:00"/>
    <x v="2"/>
    <x v="1"/>
    <x v="0"/>
    <n v="24.09"/>
    <s v="Reservada"/>
    <x v="3"/>
    <s v="Plato_9  Plato_2   "/>
    <n v="236"/>
    <x v="583"/>
    <d v="1899-12-30T02:27:00"/>
    <d v="1899-12-30T00:22:00"/>
    <d v="1899-12-30T02:05:00"/>
    <x v="0"/>
  </r>
  <r>
    <x v="737"/>
    <n v="15"/>
    <x v="411"/>
    <n v="1"/>
    <d v="2023-04-07T12:51:00"/>
    <d v="2023-04-07T14:04:00"/>
    <x v="0"/>
    <x v="0"/>
    <x v="2"/>
    <n v="17.37"/>
    <s v="Ocupada"/>
    <x v="0"/>
    <s v="Plato_10  Plato_16  Plato_4  "/>
    <s v="0 €"/>
    <x v="518"/>
    <d v="1899-12-30T01:28:00"/>
    <d v="1899-12-30T01:34:00"/>
    <s v="0"/>
    <x v="1"/>
  </r>
  <r>
    <x v="738"/>
    <n v="10"/>
    <x v="533"/>
    <n v="5"/>
    <d v="2023-04-07T15:53:00"/>
    <d v="2023-04-07T18:10:00"/>
    <x v="2"/>
    <x v="0"/>
    <x v="0"/>
    <n v="33.69"/>
    <s v="Reservada"/>
    <x v="1"/>
    <s v="Plato_14    "/>
    <n v="46"/>
    <x v="572"/>
    <d v="1899-12-30T02:17:00"/>
    <d v="1899-12-30T00:54:00"/>
    <d v="1899-12-30T01:23:00"/>
    <x v="0"/>
  </r>
  <r>
    <x v="739"/>
    <n v="16"/>
    <x v="534"/>
    <n v="6"/>
    <d v="2023-04-07T15:49:00"/>
    <d v="2023-04-07T18:24:00"/>
    <x v="1"/>
    <x v="0"/>
    <x v="0"/>
    <n v="16.05"/>
    <s v="Reservada"/>
    <x v="8"/>
    <s v="Plato_16  Plato_15  Plato_19  Plato_14 "/>
    <n v="1190"/>
    <x v="584"/>
    <d v="1899-12-30T02:35:00"/>
    <d v="1899-12-30T01:53:00"/>
    <d v="1899-12-30T00:42:00"/>
    <x v="0"/>
  </r>
  <r>
    <x v="740"/>
    <n v="14"/>
    <x v="338"/>
    <n v="4"/>
    <d v="2023-04-07T12:29:00"/>
    <d v="2023-04-07T16:23:00"/>
    <x v="2"/>
    <x v="0"/>
    <x v="0"/>
    <n v="40.31"/>
    <s v="Ocupada"/>
    <x v="7"/>
    <s v="Plato_7  Plato_9  Plato_11  Plato_16 "/>
    <n v="1140"/>
    <x v="577"/>
    <d v="1899-12-30T04:09:00"/>
    <d v="1899-12-30T02:45:00"/>
    <d v="1899-12-30T01:24:00"/>
    <x v="0"/>
  </r>
  <r>
    <x v="741"/>
    <n v="20"/>
    <x v="431"/>
    <n v="4"/>
    <d v="2023-04-07T12:36:00"/>
    <d v="2023-04-07T14:22:00"/>
    <x v="2"/>
    <x v="1"/>
    <x v="2"/>
    <n v="10.51"/>
    <s v="Reservada"/>
    <x v="1"/>
    <s v="Plato_17  Plato_2  Plato_10  Plato_12 "/>
    <s v="0 €"/>
    <x v="547"/>
    <d v="1899-12-30T01:46:00"/>
    <d v="1899-12-30T02:25:00"/>
    <s v="0"/>
    <x v="1"/>
  </r>
  <r>
    <x v="742"/>
    <n v="19"/>
    <x v="288"/>
    <n v="2"/>
    <d v="2023-04-07T15:47:00"/>
    <d v="2023-04-07T19:44:00"/>
    <x v="0"/>
    <x v="0"/>
    <x v="0"/>
    <n v="25.7"/>
    <s v="Ocupada"/>
    <x v="2"/>
    <s v="Plato_10  Plato_4  Plato_14  "/>
    <n v="402"/>
    <x v="585"/>
    <d v="1899-12-30T04:12:00"/>
    <d v="1899-12-30T02:23:00"/>
    <d v="1899-12-30T01:49:00"/>
    <x v="0"/>
  </r>
  <r>
    <x v="743"/>
    <n v="11"/>
    <x v="7"/>
    <n v="1"/>
    <d v="2023-04-07T13:59:00"/>
    <d v="2023-04-07T17:49:00"/>
    <x v="1"/>
    <x v="0"/>
    <x v="2"/>
    <n v="26.5"/>
    <s v="Libre"/>
    <x v="0"/>
    <s v="Plato_4  Plato_9   "/>
    <n v="141"/>
    <x v="586"/>
    <d v="1899-12-30T03:50:00"/>
    <d v="1899-12-30T01:07:00"/>
    <d v="1899-12-30T02:43:00"/>
    <x v="0"/>
  </r>
  <r>
    <x v="744"/>
    <n v="3"/>
    <x v="513"/>
    <n v="1"/>
    <d v="2023-04-07T14:34:00"/>
    <d v="2023-04-07T16:52:00"/>
    <x v="3"/>
    <x v="0"/>
    <x v="1"/>
    <n v="18.75"/>
    <s v="Libre"/>
    <x v="6"/>
    <s v="Plato_8  Plato_7  Plato_1  Plato_6 "/>
    <n v="1110"/>
    <x v="587"/>
    <d v="1899-12-30T02:18:00"/>
    <d v="1899-12-30T01:13:00"/>
    <d v="1899-12-30T01:05:00"/>
    <x v="0"/>
  </r>
  <r>
    <x v="745"/>
    <n v="13"/>
    <x v="518"/>
    <n v="2"/>
    <d v="2023-04-07T15:10:00"/>
    <d v="2023-04-07T18:27:00"/>
    <x v="1"/>
    <x v="0"/>
    <x v="2"/>
    <n v="44.9"/>
    <s v="Ocupada"/>
    <x v="9"/>
    <s v="Plato_8  Plato_15   "/>
    <n v="402"/>
    <x v="588"/>
    <d v="1899-12-30T03:32:00"/>
    <d v="1899-12-30T01:17:00"/>
    <d v="1899-12-30T02:15:00"/>
    <x v="0"/>
  </r>
  <r>
    <x v="746"/>
    <n v="16"/>
    <x v="535"/>
    <n v="3"/>
    <d v="2023-04-07T14:53:00"/>
    <d v="2023-04-07T16:49:00"/>
    <x v="1"/>
    <x v="1"/>
    <x v="0"/>
    <n v="37.229999999999997"/>
    <s v="Reservada"/>
    <x v="7"/>
    <s v="Plato_1    "/>
    <n v="25"/>
    <x v="589"/>
    <d v="1899-12-30T01:56:00"/>
    <d v="1899-12-30T00:28:00"/>
    <d v="1899-12-30T01:28:00"/>
    <x v="0"/>
  </r>
  <r>
    <x v="747"/>
    <n v="2"/>
    <x v="536"/>
    <n v="4"/>
    <d v="2023-04-07T14:32:00"/>
    <d v="2023-04-07T17:58:00"/>
    <x v="2"/>
    <x v="0"/>
    <x v="2"/>
    <n v="12.55"/>
    <s v="Reservada"/>
    <x v="5"/>
    <s v="Plato_15  Plato_10   "/>
    <n v="232"/>
    <x v="590"/>
    <d v="1899-12-30T03:26:00"/>
    <d v="1899-12-30T00:37:00"/>
    <d v="1899-12-30T02:49:00"/>
    <x v="0"/>
  </r>
  <r>
    <x v="748"/>
    <n v="1"/>
    <x v="535"/>
    <n v="2"/>
    <d v="2023-04-07T13:21:00"/>
    <d v="2023-04-07T14:52:00"/>
    <x v="4"/>
    <x v="0"/>
    <x v="0"/>
    <n v="24.12"/>
    <s v="Ocupada"/>
    <x v="4"/>
    <s v="Plato_8    "/>
    <n v="70"/>
    <x v="591"/>
    <d v="1899-12-30T01:46:00"/>
    <d v="1899-12-30T00:08:00"/>
    <d v="1899-12-30T01:38:00"/>
    <x v="0"/>
  </r>
  <r>
    <x v="749"/>
    <n v="6"/>
    <x v="537"/>
    <n v="4"/>
    <d v="2023-04-07T13:46:00"/>
    <d v="2023-04-07T15:00:00"/>
    <x v="1"/>
    <x v="0"/>
    <x v="2"/>
    <n v="21.82"/>
    <s v="Libre"/>
    <x v="6"/>
    <s v="Plato_17  Plato_10   "/>
    <s v="0 €"/>
    <x v="592"/>
    <d v="1899-12-30T01:14:00"/>
    <d v="1899-12-30T01:26:00"/>
    <s v="0"/>
    <x v="1"/>
  </r>
  <r>
    <x v="750"/>
    <n v="17"/>
    <x v="349"/>
    <n v="6"/>
    <d v="2023-04-07T13:32:00"/>
    <d v="2023-04-07T15:10:00"/>
    <x v="2"/>
    <x v="1"/>
    <x v="2"/>
    <n v="49.35"/>
    <s v="Libre"/>
    <x v="2"/>
    <s v="Plato_9  Plato_1  Plato_5  "/>
    <n v="532"/>
    <x v="593"/>
    <d v="1899-12-30T01:38:00"/>
    <d v="1899-12-30T01:27:00"/>
    <d v="1899-12-30T00:11:00"/>
    <x v="0"/>
  </r>
  <r>
    <x v="751"/>
    <n v="3"/>
    <x v="351"/>
    <n v="5"/>
    <d v="2023-04-07T14:05:00"/>
    <d v="2023-04-07T16:23:00"/>
    <x v="0"/>
    <x v="0"/>
    <x v="2"/>
    <n v="46.27"/>
    <s v="Libre"/>
    <x v="4"/>
    <s v="Plato_2    "/>
    <n v="60"/>
    <x v="526"/>
    <d v="1899-12-30T02:18:00"/>
    <d v="1899-12-30T00:30:00"/>
    <d v="1899-12-30T01:48:00"/>
    <x v="0"/>
  </r>
  <r>
    <x v="752"/>
    <n v="11"/>
    <x v="250"/>
    <n v="4"/>
    <d v="2023-04-07T14:27:00"/>
    <d v="2023-04-07T16:38:00"/>
    <x v="4"/>
    <x v="0"/>
    <x v="0"/>
    <n v="26.24"/>
    <s v="Libre"/>
    <x v="9"/>
    <s v="Plato_15  Plato_14  Plato_7  Plato_19 "/>
    <n v="690"/>
    <x v="581"/>
    <d v="1899-12-30T02:11:00"/>
    <d v="1899-12-30T02:08:00"/>
    <d v="1899-12-30T00:03:00"/>
    <x v="0"/>
  </r>
  <r>
    <x v="753"/>
    <n v="8"/>
    <x v="327"/>
    <n v="3"/>
    <d v="2023-04-07T15:21:00"/>
    <d v="2023-04-07T16:36:00"/>
    <x v="0"/>
    <x v="0"/>
    <x v="2"/>
    <n v="42.74"/>
    <s v="Reservada"/>
    <x v="0"/>
    <s v="Plato_7  Plato_6  Plato_16  "/>
    <s v="0 €"/>
    <x v="594"/>
    <d v="1899-12-30T01:15:00"/>
    <d v="1899-12-30T01:29:00"/>
    <s v="0"/>
    <x v="1"/>
  </r>
  <r>
    <x v="754"/>
    <n v="12"/>
    <x v="538"/>
    <n v="3"/>
    <d v="2023-04-07T14:01:00"/>
    <d v="2023-04-07T16:27:00"/>
    <x v="2"/>
    <x v="0"/>
    <x v="2"/>
    <n v="26.65"/>
    <s v="Ocupada"/>
    <x v="2"/>
    <s v="Plato_13  Plato_1  Plato_12  Plato_9 "/>
    <n v="846"/>
    <x v="523"/>
    <d v="1899-12-30T02:41:00"/>
    <d v="1899-12-30T01:49:00"/>
    <d v="1899-12-30T00:52:00"/>
    <x v="0"/>
  </r>
  <r>
    <x v="755"/>
    <n v="11"/>
    <x v="539"/>
    <n v="1"/>
    <d v="2023-04-07T15:53:00"/>
    <d v="2023-04-07T19:51:00"/>
    <x v="1"/>
    <x v="2"/>
    <x v="2"/>
    <n v="31.75"/>
    <s v="Libre"/>
    <x v="4"/>
    <s v="Plato_17  Plato_12   "/>
    <n v="100"/>
    <x v="572"/>
    <d v="1899-12-30T03:58:00"/>
    <d v="1899-12-30T00:34:00"/>
    <d v="1899-12-30T03:24:00"/>
    <x v="0"/>
  </r>
  <r>
    <x v="756"/>
    <n v="3"/>
    <x v="540"/>
    <n v="6"/>
    <d v="2023-04-07T13:47:00"/>
    <d v="2023-04-07T16:42:00"/>
    <x v="2"/>
    <x v="0"/>
    <x v="0"/>
    <n v="10.029999999999999"/>
    <s v="Reservada"/>
    <x v="2"/>
    <s v="Plato_2    "/>
    <n v="60"/>
    <x v="568"/>
    <d v="1899-12-30T02:55:00"/>
    <d v="1899-12-30T00:40:00"/>
    <d v="1899-12-30T02:15:00"/>
    <x v="0"/>
  </r>
  <r>
    <x v="757"/>
    <n v="18"/>
    <x v="541"/>
    <n v="4"/>
    <d v="2023-04-07T12:17:00"/>
    <d v="2023-04-07T14:10:00"/>
    <x v="0"/>
    <x v="1"/>
    <x v="1"/>
    <n v="27.04"/>
    <s v="Reservada"/>
    <x v="4"/>
    <s v="Plato_2  Plato_5   "/>
    <n v="104"/>
    <x v="558"/>
    <d v="1899-12-30T01:53:00"/>
    <d v="1899-12-30T00:41:00"/>
    <d v="1899-12-30T01:12:00"/>
    <x v="0"/>
  </r>
  <r>
    <x v="758"/>
    <n v="20"/>
    <x v="542"/>
    <n v="5"/>
    <d v="2023-04-07T12:40:00"/>
    <d v="2023-04-07T15:45:00"/>
    <x v="1"/>
    <x v="0"/>
    <x v="2"/>
    <n v="13.7"/>
    <s v="Reservada"/>
    <x v="10"/>
    <s v="Plato_11  Plato_6  Plato_1  Plato_9 "/>
    <s v="0 €"/>
    <x v="595"/>
    <d v="1899-12-30T03:05:00"/>
    <d v="1899-12-30T03:16:00"/>
    <s v="0"/>
    <x v="1"/>
  </r>
  <r>
    <x v="759"/>
    <n v="5"/>
    <x v="543"/>
    <n v="6"/>
    <d v="2023-04-07T12:25:00"/>
    <d v="2023-04-07T13:40:00"/>
    <x v="4"/>
    <x v="0"/>
    <x v="2"/>
    <n v="39.42"/>
    <s v="Libre"/>
    <x v="10"/>
    <s v="Plato_8    "/>
    <n v="105"/>
    <x v="596"/>
    <d v="1899-12-30T01:15:00"/>
    <d v="1899-12-30T00:20:00"/>
    <d v="1899-12-30T00:55:00"/>
    <x v="0"/>
  </r>
  <r>
    <x v="760"/>
    <n v="4"/>
    <x v="466"/>
    <n v="4"/>
    <d v="2023-04-07T14:39:00"/>
    <d v="2023-04-07T15:42:00"/>
    <x v="0"/>
    <x v="1"/>
    <x v="2"/>
    <n v="16.850000000000001"/>
    <s v="Libre"/>
    <x v="0"/>
    <s v="Plato_7  Plato_16  Plato_14  "/>
    <s v="0 €"/>
    <x v="597"/>
    <d v="1899-12-30T01:03:00"/>
    <d v="1899-12-30T01:42:00"/>
    <s v="0"/>
    <x v="1"/>
  </r>
  <r>
    <x v="761"/>
    <n v="4"/>
    <x v="259"/>
    <n v="3"/>
    <d v="2023-04-07T13:18:00"/>
    <d v="2023-04-07T15:25:00"/>
    <x v="3"/>
    <x v="1"/>
    <x v="2"/>
    <n v="49.45"/>
    <s v="Reservada"/>
    <x v="7"/>
    <s v="Plato_13  Plato_10   "/>
    <n v="188"/>
    <x v="570"/>
    <d v="1899-12-30T02:07:00"/>
    <d v="1899-12-30T00:29:00"/>
    <d v="1899-12-30T01:38:00"/>
    <x v="0"/>
  </r>
  <r>
    <x v="762"/>
    <n v="18"/>
    <x v="463"/>
    <n v="3"/>
    <d v="2023-04-07T15:49:00"/>
    <d v="2023-04-07T17:12:00"/>
    <x v="4"/>
    <x v="0"/>
    <x v="2"/>
    <n v="22.88"/>
    <s v="Reservada"/>
    <x v="10"/>
    <s v="Plato_11  Plato_12   "/>
    <n v="208"/>
    <x v="584"/>
    <d v="1899-12-30T01:23:00"/>
    <d v="1899-12-30T00:32:00"/>
    <d v="1899-12-30T00:51:00"/>
    <x v="0"/>
  </r>
  <r>
    <x v="763"/>
    <n v="20"/>
    <x v="544"/>
    <n v="1"/>
    <d v="2023-04-07T15:30:00"/>
    <d v="2023-04-07T17:46:00"/>
    <x v="4"/>
    <x v="2"/>
    <x v="2"/>
    <n v="20.41"/>
    <s v="Ocupada"/>
    <x v="1"/>
    <s v="Plato_6  Plato_18  Plato_7  "/>
    <n v="255"/>
    <x v="598"/>
    <d v="1899-12-30T02:31:00"/>
    <d v="1899-12-30T01:52:00"/>
    <d v="1899-12-30T00:39:00"/>
    <x v="0"/>
  </r>
  <r>
    <x v="764"/>
    <n v="20"/>
    <x v="444"/>
    <n v="4"/>
    <d v="2023-04-07T12:24:00"/>
    <d v="2023-04-07T13:37:00"/>
    <x v="0"/>
    <x v="2"/>
    <x v="2"/>
    <n v="30.77"/>
    <s v="Libre"/>
    <x v="9"/>
    <s v="Plato_10  Plato_16  Plato_13  Plato_19 "/>
    <s v="0 €"/>
    <x v="599"/>
    <d v="1899-12-30T01:13:00"/>
    <d v="1899-12-30T02:44:00"/>
    <s v="0"/>
    <x v="1"/>
  </r>
  <r>
    <x v="765"/>
    <n v="17"/>
    <x v="15"/>
    <n v="6"/>
    <d v="2023-04-07T13:34:00"/>
    <d v="2023-04-07T16:50:00"/>
    <x v="2"/>
    <x v="2"/>
    <x v="2"/>
    <n v="12.57"/>
    <s v="Reservada"/>
    <x v="10"/>
    <s v="Plato_2  Plato_12  Plato_3  Plato_14 "/>
    <n v="736"/>
    <x v="600"/>
    <d v="1899-12-30T03:16:00"/>
    <d v="1899-12-30T02:14:00"/>
    <d v="1899-12-30T01:02:00"/>
    <x v="0"/>
  </r>
  <r>
    <x v="766"/>
    <n v="10"/>
    <x v="545"/>
    <n v="3"/>
    <d v="2023-04-07T13:08:00"/>
    <d v="2023-04-07T15:57:00"/>
    <x v="2"/>
    <x v="1"/>
    <x v="2"/>
    <n v="15.98"/>
    <s v="Reservada"/>
    <x v="8"/>
    <s v="Plato_9  Plato_7  Plato_13  "/>
    <n v="518"/>
    <x v="582"/>
    <d v="1899-12-30T02:49:00"/>
    <d v="1899-12-30T01:25:00"/>
    <d v="1899-12-30T01:24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B9120-800E-FA42-9836-8CDF784ECC34}" name="TablaDinámica24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A3" firstHeaderRow="1" firstDataRow="1" firstDataCol="0"/>
  <pivotFields count="22">
    <pivotField dataField="1" numFmtId="1" showAll="0"/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TOTAL DE ÓRDENES" fld="0" subtotal="count" baseField="0" baseItem="0" numFmtId="1"/>
  </dataFields>
  <formats count="9">
    <format dxfId="32">
      <pivotArea outline="0" collapsedLevelsAreSubtotals="1" fieldPosition="0"/>
    </format>
    <format dxfId="33">
      <pivotArea outline="0" collapsedLevelsAreSubtotals="1" fieldPosition="0"/>
    </format>
    <format dxfId="34">
      <pivotArea dataOnly="0" labelOnly="1" outline="0" axis="axisValues" fieldPosition="0"/>
    </format>
    <format dxfId="35">
      <pivotArea dataOnly="0" labelOnly="1" outline="0" axis="axisValues" fieldPosition="0"/>
    </format>
    <format dxfId="36">
      <pivotArea outline="0" collapsedLevelsAreSubtotals="1" fieldPosition="0"/>
    </format>
    <format dxfId="37">
      <pivotArea dataOnly="0" labelOnly="1" outline="0" axis="axisValues" fieldPosition="0"/>
    </format>
    <format dxfId="38">
      <pivotArea type="all" dataOnly="0" outline="0" fieldPosition="0"/>
    </format>
    <format dxfId="39">
      <pivotArea outline="0" collapsedLevelsAreSubtotals="1" fieldPosition="0"/>
    </format>
    <format dxfId="4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5F95E-150F-0447-8A1B-8F30197AE4AE}" name="TablaDinámica21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8:A9" firstHeaderRow="1" firstDataRow="1" firstDataCol="0"/>
  <pivotFields count="22">
    <pivotField numFmtId="1" showAll="0"/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164" showAll="0"/>
    <pivotField showAll="0"/>
    <pivotField showAll="0"/>
    <pivotField showAll="0"/>
    <pivotField dataField="1"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FACTURACIÓN TOTAL" fld="13" baseField="0" baseItem="0" numFmtId="168"/>
  </dataFields>
  <formats count="8">
    <format dxfId="24">
      <pivotArea dataOnly="0" labelOnly="1" outline="0" axis="axisValues" fieldPosition="0"/>
    </format>
    <format dxfId="25">
      <pivotArea dataOnly="0" labelOnly="1" outline="0" axis="axisValues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outline="0" collapsedLevelsAreSubtotals="1" fieldPosition="0"/>
    </format>
    <format dxfId="29">
      <pivotArea type="all" dataOnly="0" outline="0" fieldPosition="0"/>
    </format>
    <format dxfId="30">
      <pivotArea outline="0" collapsedLevelsAreSubtotals="1" fieldPosition="0"/>
    </format>
    <format dxfId="3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38E87-46E8-0648-9131-9ECFE4C6F89D}" name="TablaDinámica23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A5" firstHeaderRow="1" firstDataRow="1" firstDataCol="0"/>
  <pivotFields count="22">
    <pivotField numFmtId="1" showAll="0"/>
    <pivotField numFmtId="1" showAll="0"/>
    <pivotField showAll="0"/>
    <pivotField dataField="1" numFmtId="1" showAll="0"/>
    <pivotField numFmtId="165" showAll="0"/>
    <pivotField numFmtId="165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PROMEDIO COMENSALES" fld="3" subtotal="average" baseField="0" baseItem="0" numFmtId="2"/>
  </dataFields>
  <formats count="8">
    <format dxfId="16">
      <pivotArea dataOnly="0" labelOnly="1" outline="0" axis="axisValues" fieldPosition="0"/>
    </format>
    <format dxfId="17">
      <pivotArea outline="0" collapsedLevelsAreSubtotals="1" fieldPosition="0"/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dataOnly="0" labelOnly="1" outline="0" axis="axisValues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43133-E1B6-DA45-A223-C6C203F4D587}" name="INGRESOS_PAIS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AÍS DE ORIGEN">
  <location ref="C12:D24" firstHeaderRow="1" firstDataRow="1" firstDataCol="1"/>
  <pivotFields count="22">
    <pivotField numFmtId="1" showAll="0"/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164"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dataField="1"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MONTO TOTAL DE LA CUENTA SEGÚN EL PAÍS DE ORIGEN" fld="13" baseField="0" baseItem="0" numFmtId="167"/>
  </dataFields>
  <formats count="1">
    <format dxfId="1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E05BD-1AE1-AC4F-BBDD-9F0DA804FEF5}" name="TablaDinámica12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ÉTODO DE PAGO Y NOMBRE CLIENTE">
  <location ref="C47:D51" firstHeaderRow="1" firstDataRow="1" firstDataCol="1"/>
  <pivotFields count="22">
    <pivotField numFmtId="1" showAll="0"/>
    <pivotField numFmtId="1" showAll="0"/>
    <pivotField axis="axisRow"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numFmtId="1" showAll="0"/>
    <pivotField numFmtId="165" showAll="0"/>
    <pivotField numFmtId="165" showAll="0"/>
    <pivotField showAll="0"/>
    <pivotField showAll="0"/>
    <pivotField axis="axisRow" showAll="0">
      <items count="4">
        <item sd="0" x="1"/>
        <item sd="0" x="2"/>
        <item sd="0" x="0"/>
        <item t="default"/>
      </items>
    </pivotField>
    <pivotField dataField="1" numFmtId="164" showAll="0"/>
    <pivotField showAll="0"/>
    <pivotField showAll="0"/>
    <pivotField showAll="0"/>
    <pivotField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8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DESGLOSE PROPINA" fld="9" baseField="0" baseItem="0" numFmtId="164"/>
  </dataFields>
  <formats count="1">
    <format dxfId="14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EA250E-B13C-2D4E-B9A7-9AF927EFED32}" name="TablaDinámica20" cacheId="10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0:A11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</pivotFields>
  <rowItems count="1">
    <i/>
  </rowItems>
  <colItems count="1">
    <i/>
  </colItems>
  <dataFields count="1">
    <dataField name="COSTE TOTAL" fld="12" baseField="0" baseItem="0" numFmtId="168"/>
  </dataFields>
  <formats count="8">
    <format dxfId="80">
      <pivotArea outline="0" collapsedLevelsAreSubtotals="1" fieldPosition="0"/>
    </format>
    <format dxfId="79">
      <pivotArea outline="0" collapsedLevelsAreSubtotals="1" fieldPosition="0"/>
    </format>
    <format dxfId="78">
      <pivotArea outline="0" collapsedLevelsAreSubtotals="1" fieldPosition="0"/>
    </format>
    <format dxfId="77">
      <pivotArea dataOnly="0" labelOnly="1" outline="0" axis="axisValues" fieldPosition="0"/>
    </format>
    <format dxfId="76">
      <pivotArea dataOnly="0" labelOnly="1" outline="0" axis="axisValues" fieldPosition="0"/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BF9697-9E7E-034F-BDF0-4806BDC45DFC}" name="TablaDinámica4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4:A15" firstHeaderRow="1" firstDataRow="1" firstDataCol="0"/>
  <pivotFields count="22">
    <pivotField numFmtId="1" showAll="0"/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Items count="1">
    <i/>
  </rowItems>
  <colItems count="1">
    <i/>
  </colItems>
  <dataFields count="1">
    <dataField name="FACTURACIÓN + PROPINAS" fld="21" baseField="0" baseItem="0" numFmtId="164"/>
  </dataFields>
  <formats count="4">
    <format dxfId="10">
      <pivotArea dataOnly="0" labelOnly="1" outline="0" axis="axisValues" fieldPosition="0"/>
    </format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76423-7092-CC44-9B4B-AC1FEDD09CEC}" name="ORDENES_MESEROS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MESEROS">
  <location ref="C37:D43" firstHeaderRow="1" firstDataRow="1" firstDataCol="1"/>
  <pivotFields count="22">
    <pivotField dataField="1" numFmtId="1" showAll="0"/>
    <pivotField numFmtId="1" showAll="0"/>
    <pivotField showAll="0"/>
    <pivotField numFmtId="1" showAll="0"/>
    <pivotField numFmtId="165" showAll="0"/>
    <pivotField numFmtId="165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numFmtId="164" showAll="0"/>
    <pivotField showAll="0"/>
    <pivotField showAll="0"/>
    <pivotField showAll="0"/>
    <pivotField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ÚMERO DE ÓRDENES ASIGNADA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54AB2-24FA-8E46-B22B-1B9822D29C2D}" name="TablaDinámica22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A7" firstHeaderRow="1" firstDataRow="1" firstDataCol="0"/>
  <pivotFields count="22">
    <pivotField numFmtId="1" showAll="0"/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164" showAll="0"/>
    <pivotField showAll="0"/>
    <pivotField showAll="0"/>
    <pivotField showAll="0"/>
    <pivotField dataField="1"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TICKET MEDIO" fld="13" subtotal="average" baseField="0" baseItem="0" numFmtId="164"/>
  </dataFields>
  <formats count="8">
    <format dxfId="2">
      <pivotArea dataOnly="0" labelOnly="1" outline="0" axis="axisValues" fieldPosition="0"/>
    </format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  <format dxfId="6">
      <pivotArea dataOnly="0" labelOnly="1" outline="0" axis="axisValues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C5CC2-FE98-B840-9556-56EE0C017870}" name="INGRESOS_TIPOSERVICIO" cacheId="13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1" rowHeaderCaption="TIPO DE SERVICIO">
  <location ref="C3:D7" firstHeaderRow="1" firstDataRow="1" firstDataCol="1"/>
  <pivotFields count="22">
    <pivotField numFmtId="1" showAll="0"/>
    <pivotField numFmtId="1" showAll="0"/>
    <pivotField showAll="0"/>
    <pivotField numFmtId="1" showAll="0"/>
    <pivotField numFmtId="165" showAll="0"/>
    <pivotField numFmtId="165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  <pivotField showAll="0"/>
    <pivotField showAll="0"/>
    <pivotField showAll="0"/>
    <pivotField dataField="1" numFmtId="164" showAll="0"/>
    <pivotField numFmtId="166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ONTO TOTAL DE LA CUENTA POR TIPO DE SERVICIO" fld="13" baseField="0" baseItem="0" numFmtId="167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filters count="1">
    <filter fld="14" type="dateBetween" evalOrder="-1" id="134" name="FECHA DE FACTURA">
      <autoFilter ref="A1">
        <filterColumn colId="0">
          <customFilters and="1">
            <customFilter operator="greaterThanOrEqual" val="45017"/>
            <customFilter operator="lessThanOrEqual" val="45023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60A06B-8BFD-6F4E-91F1-DE4201D01EAD}" name="TRANSACCIONES_METODO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MÉTODO DE PAGO">
  <location ref="C28:D32" firstHeaderRow="1" firstDataRow="1" firstDataCol="1"/>
  <pivotFields count="22">
    <pivotField numFmtId="1" showAll="0"/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numFmtId="164" showAll="0"/>
    <pivotField showAll="0"/>
    <pivotField showAll="0"/>
    <pivotField showAll="0"/>
    <pivotField numFmtId="164" showAll="0"/>
    <pivotField numFmtId="166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DE TRANSACCIONES" fld="8" subtotal="count" baseField="0" baseItem="0" numFmtId="1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A9B5E-F74C-D641-8637-D434D3D1E4C1}" name="TablaDinámica14" cacheId="1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CTURA COBRADA">
  <location ref="F47:H50" firstHeaderRow="0" firstDataRow="1" firstDataCol="1"/>
  <pivotFields count="22">
    <pivotField dataField="1" numFmtId="1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numFmtId="166" showAll="0"/>
    <pivotField numFmtId="165" showAll="0"/>
    <pivotField numFmtId="165" showAll="0"/>
    <pivotField numFmtId="165" showAll="0"/>
    <pivotField axis="axisRow" showAll="0">
      <items count="3">
        <item x="0"/>
        <item x="1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ÚMERO DE ORDEN FACTURADA O NO FACTURADA" fld="0" subtotal="count" baseField="0" baseItem="0"/>
    <dataField name="% DE IMPAGOS" fld="0" showDataAs="percentOfTotal" baseField="18" baseItem="0" numFmtId="9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C7532-BF15-E545-8CF3-A01FA1AF4883}" name="TablaDinámica1" cacheId="10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H772" firstHeaderRow="0" firstDataRow="1" firstDataCol="1"/>
  <pivotFields count="13">
    <pivotField axis="axisRow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numFmtId="164" showAll="0"/>
  </pivotFields>
  <rowFields count="1">
    <field x="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a de PRECIO UNITARIO" fld="5" baseField="0" baseItem="0"/>
    <dataField name="Suma de COSTO UNITARIO" fld="4" baseField="0" baseItem="0"/>
    <dataField name="Suma de CANTIDAD ORDENADA" fld="6" baseField="0" baseItem="0"/>
    <dataField name="Suma de TIEMPO DE PREPARACIÓN" fld="7" baseField="0" baseItem="0"/>
    <dataField name="Suma de GANANCIA NETA" fld="9" baseField="0" baseItem="0"/>
    <dataField name="Suma de GANANCIA BRUTA" fld="10" baseField="0" baseItem="0"/>
    <dataField name="Suma de % GANANCIA" fld="11" baseField="0" baseItem="0"/>
  </dataFields>
  <formats count="3">
    <format dxfId="62">
      <pivotArea collapsedLevelsAreSubtotals="1" fieldPosition="0">
        <references count="2">
          <reference field="4294967294" count="6" selected="0">
            <x v="0"/>
            <x v="1"/>
            <x v="2"/>
            <x v="3"/>
            <x v="4"/>
            <x v="5"/>
          </reference>
          <reference field="0" count="76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  <format dxfId="61">
      <pivotArea collapsedLevelsAreSubtotals="1" fieldPosition="0">
        <references count="2">
          <reference field="4294967294" count="1" selected="0">
            <x v="6"/>
          </reference>
          <reference field="0" count="76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3"/>
          </reference>
          <reference field="0" count="76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_DE_ORIGEN" xr10:uid="{CBF35535-704F-804F-A96E-644A7FD98FBB}" sourceName="PAÍS DE ORIGEN">
  <pivotTables>
    <pivotTable tabId="9" name="INGRESOS_PAIS"/>
  </pivotTables>
  <data>
    <tabular pivotCacheId="1253588317">
      <items count="11">
        <i x="10" s="1"/>
        <i x="6" s="1"/>
        <i x="2" s="1"/>
        <i x="9" s="1"/>
        <i x="1" s="1"/>
        <i x="8" s="1"/>
        <i x="0" s="1"/>
        <i x="3" s="1"/>
        <i x="4" s="1"/>
        <i x="7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ÍS DE ORIGEN" xr10:uid="{17E24999-FF04-974A-9105-6CF08B81FFAA}" cache="SegmentaciónDeDatos_PAÍS_DE_ORIGEN" caption="PAÍS DE ORIGEN" columnCount="2" style="SlicerStyleDark1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86641-75C5-9A44-AA78-04073A9B3068}" name="TablaSala" displayName="TablaSala" ref="A1:S768" totalsRowShown="0" headerRowDxfId="72" dataDxfId="71">
  <autoFilter ref="A1:S768" xr:uid="{70F27613-FB00-3E46-9F72-73F3A494EDA3}"/>
  <tableColumns count="19">
    <tableColumn id="1" xr3:uid="{DAA5A63F-C328-8747-8685-96E536DB534C}" name="NÚMERO DE ORDEN" dataDxfId="70"/>
    <tableColumn id="2" xr3:uid="{1708D5FA-A091-C243-A294-1E81D4137B9E}" name="NÚMERO DE MESA" dataDxfId="69"/>
    <tableColumn id="3" xr3:uid="{63A9775D-835D-E54B-9AF9-A4CC5156CBAA}" name="NOMBRE DEL CLIENTE"/>
    <tableColumn id="4" xr3:uid="{2DEFE884-4174-8B4A-BBB7-4DB983BDB2A0}" name="COMENSALES" dataDxfId="68"/>
    <tableColumn id="5" xr3:uid="{DCEEA046-8372-914B-883C-25A1DBCC6824}" name="HORA DE LLEGADA" dataDxfId="67"/>
    <tableColumn id="6" xr3:uid="{50EEC510-9FA0-AF4A-A099-6F9D776F6E6A}" name="HORA DE SALIDA" dataDxfId="66"/>
    <tableColumn id="7" xr3:uid="{CD0C8146-CB0B-294F-BD61-451F228747C0}" name="MESERO ASIGNADO"/>
    <tableColumn id="8" xr3:uid="{58135560-B3E1-CA43-B449-0FAB0D633679}" name="TIPO DE SERVICIO"/>
    <tableColumn id="9" xr3:uid="{5CE28C2B-E39A-974D-9389-69414E24798F}" name="MÉTODO DE PAGO"/>
    <tableColumn id="10" xr3:uid="{D5759301-41B4-DC41-B5E0-B55887A6A2F2}" name="PROPINA" dataDxfId="65"/>
    <tableColumn id="11" xr3:uid="{21315278-3C25-2C43-8CDA-0F75D144B06A}" name="ESTADO DE LA MESA"/>
    <tableColumn id="12" xr3:uid="{DDA2C9C2-DF55-1544-86CE-E924F3B34E2B}" name="PAÍS DE ORIGEN"/>
    <tableColumn id="13" xr3:uid="{EB7046E6-2A05-8A42-A562-5F03884E2779}" name="PLATOS ORDENADOS"/>
    <tableColumn id="14" xr3:uid="{1B1EFEED-47C8-2E47-97FB-6FC4A6346127}" name="MONTO TOTAL DE LA CUENTA" dataDxfId="42">
      <calculatedColumnFormula>IF(TablaSala[[#This Row],[CUENTA COBRADA]]="SI",'COCINA CONSOLIDADA'!E2*'COCINA CONSOLIDADA'!F2,"0 €")</calculatedColumnFormula>
    </tableColumn>
    <tableColumn id="15" xr3:uid="{A5D27AEA-7669-8840-9F05-E02B059352FD}" name="FECHA DE FACTURA" dataDxfId="64"/>
    <tableColumn id="16" xr3:uid="{8F24463C-1614-B94C-A74E-9729261438DB}" name="TIEMPO DE PERMANENCIA" dataDxfId="63">
      <calculatedColumnFormula>IF(K2="Ocupada",(F2-E2)+"00:15",F2-E2)</calculatedColumnFormula>
    </tableColumn>
    <tableColumn id="17" xr3:uid="{0FEFC0C2-AACC-174B-AA1C-B48ED515CED5}" name="TIEMPO PREPARACIÓN" dataDxfId="44">
      <calculatedColumnFormula>'COCINA CONSOLIDADA'!G2</calculatedColumnFormula>
    </tableColumn>
    <tableColumn id="18" xr3:uid="{50294353-4E0C-2840-809E-52A1C44B910E}" name="TIEMPO DEGUSTACIÓN" dataDxfId="43">
      <calculatedColumnFormula>IF(TablaSala[[#This Row],[TIEMPO DE PERMANENCIA]]-TablaSala[[#This Row],[TIEMPO PREPARACIÓN]]&lt;0,"0",TablaSala[[#This Row],[TIEMPO DE PERMANENCIA]]-TablaSala[[#This Row],[TIEMPO PREPARACIÓN]])</calculatedColumnFormula>
    </tableColumn>
    <tableColumn id="19" xr3:uid="{E29E1F13-7FEA-9C4F-9271-AF87B8A47D55}" name="CUENTA COBRADA" dataDxfId="41">
      <calculatedColumnFormula>IF(TablaSala[[#This Row],[TIEMPO DEGUSTACIÓN]]&lt;&gt;"0","SI","NO")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EE99F-24B3-A64E-890C-8E14473CB008}" name="TablaCocina" displayName="TablaCocina" ref="A1:M1904" totalsRowShown="0" headerRowDxfId="59" dataDxfId="58">
  <autoFilter ref="A1:M1904" xr:uid="{453EE99F-24B3-A64E-890C-8E14473CB008}"/>
  <tableColumns count="13">
    <tableColumn id="1" xr3:uid="{7237763E-109A-7942-B4B2-07DF5A97FCAF}" name="NÚMERO DE ORDEN" dataDxfId="57"/>
    <tableColumn id="2" xr3:uid="{C5E93F24-FB7F-964E-B28B-CE182111979B}" name="NÚMERO DE MESA" dataDxfId="56"/>
    <tableColumn id="3" xr3:uid="{9E024711-9511-A742-A7BC-C9D5A5C2BB2F}" name="NOMBRE DEL PLATO" dataDxfId="55"/>
    <tableColumn id="4" xr3:uid="{C229FCC6-80D1-A14E-952A-10798027BCAD}" name="DESCRIPCIÓN DEL PLATO" dataDxfId="54"/>
    <tableColumn id="5" xr3:uid="{707AE147-7743-2E4A-B82D-F1CEF620A16A}" name="COSTO UNITARIO" dataDxfId="53"/>
    <tableColumn id="6" xr3:uid="{1DEF1010-CB33-2049-98C0-0435724F5063}" name="PRECIO UNITARIO" dataDxfId="52"/>
    <tableColumn id="7" xr3:uid="{1C6E2BF7-5D46-6D4F-8BC7-D561568406C0}" name="CANTIDAD ORDENADA" dataDxfId="51"/>
    <tableColumn id="8" xr3:uid="{F824F604-5CB4-E74F-8A0D-DC889EE46F06}" name="TIEMPO DE PREPARACIÓN" dataDxfId="50"/>
    <tableColumn id="9" xr3:uid="{00492DC6-D00D-DE4D-8198-26AC4C594781}" name="OBSERVACIONES" dataDxfId="49"/>
    <tableColumn id="10" xr3:uid="{32D41C67-EFC6-0543-B1DA-182C124D8415}" name="GANANCIA NETA" dataDxfId="48"/>
    <tableColumn id="11" xr3:uid="{31721F7D-28BA-6C49-8CE9-ED5F9E32245C}" name="GANANCIA BRUTA" dataDxfId="47"/>
    <tableColumn id="12" xr3:uid="{A30FF03E-EB12-F343-ADCC-166A00DE426E}" name="% GANANCIA" dataDxfId="46" dataCellStyle="Porcentaje"/>
    <tableColumn id="13" xr3:uid="{54D020F4-8C44-A742-9D13-D2C37529A39E}" name="COSTE TOTAL POR CANTIDAD ORDENADA" dataDxfId="45">
      <calculatedColumnFormula>TablaCocina[[#This Row],[COSTO UNITARIO]]*TablaCocina[[#This Row],[CANTIDAD ORDENADA]]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DE_FACTURA" xr10:uid="{8FBDD343-557F-7E4A-ABE3-82EDB79ECC7C}" sourceName="FECHA DE FACTURA">
  <pivotTables>
    <pivotTable tabId="9" name="INGRESOS_TIPOSERVICIO"/>
  </pivotTables>
  <state minimalRefreshVersion="6" lastRefreshVersion="6" pivotCacheId="1253588317" filterType="dateBetween">
    <selection startDate="2023-04-01T00:00:00" endDate="2023-04-07T00:00:00"/>
    <bounds startDate="2023-01-01T00:01:00" endDate="2024-01-01T03:56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DE FACTURA" xr10:uid="{6E9CB5C4-956D-C94A-BB2F-32A8D7E3BA7F}" cache="NativeTimeline_FECHA_DE_FACTURA" caption="FECHA DE FACTURA" showHeader="0" showHorizontalScrollbar="0" level="3" selectionLevel="3" scrollPosition="2023-03-30T00:00:00" style="TimeSlicerStyleDark1"/>
</timeline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microsoft.com/office/2011/relationships/timeline" Target="../timelines/timeline1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E29D-3695-6348-B004-FE3982935163}">
  <sheetPr>
    <tabColor theme="6" tint="0.39997558519241921"/>
  </sheetPr>
  <dimension ref="A2:O51"/>
  <sheetViews>
    <sheetView showGridLines="0" tabSelected="1" topLeftCell="A18" zoomScale="83" zoomScaleNormal="120" workbookViewId="0">
      <selection activeCell="H47" sqref="H47"/>
    </sheetView>
  </sheetViews>
  <sheetFormatPr baseColWidth="10" defaultRowHeight="16" x14ac:dyDescent="0.2"/>
  <cols>
    <col min="1" max="1" width="36" customWidth="1"/>
    <col min="2" max="2" width="2.33203125" customWidth="1"/>
    <col min="3" max="3" width="19.6640625" bestFit="1" customWidth="1"/>
    <col min="4" max="4" width="49" bestFit="1" customWidth="1"/>
    <col min="5" max="5" width="8.5" bestFit="1" customWidth="1"/>
    <col min="6" max="6" width="20.6640625" bestFit="1" customWidth="1"/>
    <col min="7" max="7" width="44.5" bestFit="1" customWidth="1"/>
    <col min="8" max="8" width="13.5" bestFit="1" customWidth="1"/>
    <col min="9" max="600" width="8.5" bestFit="1" customWidth="1"/>
    <col min="601" max="601" width="11.6640625" bestFit="1" customWidth="1"/>
  </cols>
  <sheetData>
    <row r="2" spans="1:15" ht="24" x14ac:dyDescent="0.2">
      <c r="A2" s="25" t="s">
        <v>1215</v>
      </c>
      <c r="C2" s="37" t="s">
        <v>1200</v>
      </c>
      <c r="D2" s="37"/>
      <c r="E2" s="37"/>
      <c r="F2" s="37"/>
      <c r="G2" s="37"/>
      <c r="H2" s="37"/>
      <c r="I2" s="30"/>
      <c r="J2" s="30"/>
      <c r="K2" s="30"/>
      <c r="L2" s="30"/>
      <c r="M2" s="30"/>
      <c r="N2" s="30"/>
      <c r="O2" s="30"/>
    </row>
    <row r="3" spans="1:15" ht="34" x14ac:dyDescent="0.4">
      <c r="A3" s="35">
        <v>767</v>
      </c>
      <c r="C3" s="21" t="s">
        <v>592</v>
      </c>
      <c r="D3" t="s">
        <v>1205</v>
      </c>
    </row>
    <row r="4" spans="1:15" ht="22" x14ac:dyDescent="0.2">
      <c r="A4" s="25" t="s">
        <v>1216</v>
      </c>
      <c r="C4" s="22" t="s">
        <v>2</v>
      </c>
      <c r="D4" s="23">
        <v>137172</v>
      </c>
    </row>
    <row r="5" spans="1:15" ht="34" x14ac:dyDescent="0.4">
      <c r="A5" s="34">
        <v>3.4823989569752283</v>
      </c>
      <c r="C5" s="22" t="s">
        <v>19</v>
      </c>
      <c r="D5" s="23">
        <v>55073</v>
      </c>
    </row>
    <row r="6" spans="1:15" ht="22" x14ac:dyDescent="0.2">
      <c r="A6" s="25" t="s">
        <v>1217</v>
      </c>
      <c r="C6" s="22" t="s">
        <v>6</v>
      </c>
      <c r="D6" s="23">
        <v>52332</v>
      </c>
    </row>
    <row r="7" spans="1:15" ht="34" x14ac:dyDescent="0.4">
      <c r="A7" s="27">
        <v>366.13323353293413</v>
      </c>
      <c r="C7" s="22" t="s">
        <v>1191</v>
      </c>
      <c r="D7" s="23">
        <v>244577</v>
      </c>
    </row>
    <row r="8" spans="1:15" ht="22" x14ac:dyDescent="0.2">
      <c r="A8" s="25" t="s">
        <v>1218</v>
      </c>
    </row>
    <row r="9" spans="1:15" ht="34" x14ac:dyDescent="0.4">
      <c r="A9" s="29">
        <v>244577</v>
      </c>
    </row>
    <row r="10" spans="1:15" ht="22" x14ac:dyDescent="0.2">
      <c r="A10" s="32" t="s">
        <v>1219</v>
      </c>
    </row>
    <row r="11" spans="1:15" ht="35" thickBot="1" x14ac:dyDescent="0.45">
      <c r="A11" s="28">
        <v>63446</v>
      </c>
      <c r="C11" s="36" t="s">
        <v>1199</v>
      </c>
      <c r="D11" s="36"/>
      <c r="E11" s="36"/>
      <c r="F11" s="36"/>
      <c r="G11" s="36"/>
      <c r="H11" s="36"/>
      <c r="I11" s="31"/>
      <c r="J11" s="31"/>
      <c r="K11" s="31"/>
      <c r="L11" s="31"/>
      <c r="M11" s="31"/>
      <c r="N11" s="31"/>
      <c r="O11" s="31"/>
    </row>
    <row r="12" spans="1:15" ht="22" x14ac:dyDescent="0.2">
      <c r="A12" s="26" t="s">
        <v>1221</v>
      </c>
      <c r="C12" s="21" t="s">
        <v>597</v>
      </c>
      <c r="D12" t="s">
        <v>1206</v>
      </c>
    </row>
    <row r="13" spans="1:15" ht="34" x14ac:dyDescent="0.4">
      <c r="A13" s="29">
        <f>GETPIVOTDATA("MONTO TOTAL DE LA CUENTA",$A$8)-GETPIVOTDATA("COSTE TOTAL POR CANTIDAD ORDENADA",$A$10)</f>
        <v>181131</v>
      </c>
      <c r="C13" s="22" t="s">
        <v>53</v>
      </c>
      <c r="D13" s="23">
        <v>22967</v>
      </c>
    </row>
    <row r="14" spans="1:15" ht="22" x14ac:dyDescent="0.3">
      <c r="A14" s="33" t="s">
        <v>1222</v>
      </c>
      <c r="C14" s="22" t="s">
        <v>26</v>
      </c>
      <c r="D14" s="23">
        <v>21199</v>
      </c>
    </row>
    <row r="15" spans="1:15" ht="34" x14ac:dyDescent="0.4">
      <c r="A15" s="27">
        <v>267404.24</v>
      </c>
      <c r="C15" s="22" t="s">
        <v>12</v>
      </c>
      <c r="D15" s="23">
        <v>21255</v>
      </c>
    </row>
    <row r="16" spans="1:15" x14ac:dyDescent="0.2">
      <c r="C16" s="22" t="s">
        <v>41</v>
      </c>
      <c r="D16" s="23">
        <v>29951</v>
      </c>
    </row>
    <row r="17" spans="3:10" x14ac:dyDescent="0.2">
      <c r="C17" s="22" t="s">
        <v>8</v>
      </c>
      <c r="D17" s="23">
        <v>23681</v>
      </c>
    </row>
    <row r="18" spans="3:10" x14ac:dyDescent="0.2">
      <c r="C18" s="22" t="s">
        <v>38</v>
      </c>
      <c r="D18" s="23">
        <v>16403</v>
      </c>
    </row>
    <row r="19" spans="3:10" x14ac:dyDescent="0.2">
      <c r="C19" s="22" t="s">
        <v>601</v>
      </c>
      <c r="D19" s="23">
        <v>20229</v>
      </c>
    </row>
    <row r="20" spans="3:10" x14ac:dyDescent="0.2">
      <c r="C20" s="22" t="s">
        <v>15</v>
      </c>
      <c r="D20" s="23">
        <v>23828</v>
      </c>
    </row>
    <row r="21" spans="3:10" x14ac:dyDescent="0.2">
      <c r="C21" s="22" t="s">
        <v>602</v>
      </c>
      <c r="D21" s="23">
        <v>22208</v>
      </c>
    </row>
    <row r="22" spans="3:10" x14ac:dyDescent="0.2">
      <c r="C22" s="22" t="s">
        <v>28</v>
      </c>
      <c r="D22" s="23">
        <v>21941</v>
      </c>
    </row>
    <row r="23" spans="3:10" x14ac:dyDescent="0.2">
      <c r="C23" s="22" t="s">
        <v>23</v>
      </c>
      <c r="D23" s="23">
        <v>20915</v>
      </c>
    </row>
    <row r="24" spans="3:10" x14ac:dyDescent="0.2">
      <c r="C24" s="22" t="s">
        <v>1191</v>
      </c>
      <c r="D24" s="23">
        <v>244577</v>
      </c>
    </row>
    <row r="27" spans="3:10" ht="24" x14ac:dyDescent="0.2">
      <c r="C27" s="37" t="s">
        <v>1201</v>
      </c>
      <c r="D27" s="37"/>
      <c r="E27" s="37"/>
      <c r="F27" s="37"/>
      <c r="G27" s="37"/>
      <c r="H27" s="37"/>
      <c r="I27" s="30"/>
      <c r="J27" s="30"/>
    </row>
    <row r="28" spans="3:10" x14ac:dyDescent="0.2">
      <c r="C28" s="21" t="s">
        <v>593</v>
      </c>
      <c r="D28" t="s">
        <v>1207</v>
      </c>
    </row>
    <row r="29" spans="3:10" x14ac:dyDescent="0.2">
      <c r="C29" s="22" t="s">
        <v>7</v>
      </c>
      <c r="D29" s="2">
        <v>92</v>
      </c>
    </row>
    <row r="30" spans="3:10" x14ac:dyDescent="0.2">
      <c r="C30" s="22" t="s">
        <v>600</v>
      </c>
      <c r="D30" s="2">
        <v>525</v>
      </c>
    </row>
    <row r="31" spans="3:10" x14ac:dyDescent="0.2">
      <c r="C31" s="22" t="s">
        <v>599</v>
      </c>
      <c r="D31" s="2">
        <v>150</v>
      </c>
    </row>
    <row r="32" spans="3:10" x14ac:dyDescent="0.2">
      <c r="C32" s="22" t="s">
        <v>1191</v>
      </c>
      <c r="D32" s="2">
        <v>767</v>
      </c>
    </row>
    <row r="36" spans="3:10" ht="24" x14ac:dyDescent="0.2">
      <c r="C36" s="37" t="s">
        <v>1202</v>
      </c>
      <c r="D36" s="37"/>
      <c r="E36" s="37"/>
      <c r="F36" s="37"/>
      <c r="G36" s="37"/>
      <c r="H36" s="37"/>
      <c r="I36" s="30"/>
      <c r="J36" s="30"/>
    </row>
    <row r="37" spans="3:10" x14ac:dyDescent="0.2">
      <c r="C37" s="21" t="s">
        <v>1203</v>
      </c>
      <c r="D37" t="s">
        <v>1204</v>
      </c>
    </row>
    <row r="38" spans="3:10" x14ac:dyDescent="0.2">
      <c r="C38" s="22" t="s">
        <v>5</v>
      </c>
      <c r="D38" s="38">
        <v>138</v>
      </c>
    </row>
    <row r="39" spans="3:10" x14ac:dyDescent="0.2">
      <c r="C39" s="22" t="s">
        <v>10</v>
      </c>
      <c r="D39" s="38">
        <v>192</v>
      </c>
    </row>
    <row r="40" spans="3:10" x14ac:dyDescent="0.2">
      <c r="C40" s="22" t="s">
        <v>1</v>
      </c>
      <c r="D40" s="38">
        <v>158</v>
      </c>
    </row>
    <row r="41" spans="3:10" x14ac:dyDescent="0.2">
      <c r="C41" s="22" t="s">
        <v>17</v>
      </c>
      <c r="D41" s="38">
        <v>149</v>
      </c>
    </row>
    <row r="42" spans="3:10" x14ac:dyDescent="0.2">
      <c r="C42" s="22" t="s">
        <v>14</v>
      </c>
      <c r="D42" s="38">
        <v>130</v>
      </c>
    </row>
    <row r="43" spans="3:10" x14ac:dyDescent="0.2">
      <c r="C43" s="22" t="s">
        <v>1191</v>
      </c>
      <c r="D43" s="38">
        <v>767</v>
      </c>
    </row>
    <row r="46" spans="3:10" ht="24" x14ac:dyDescent="0.3">
      <c r="C46" s="36" t="s">
        <v>1210</v>
      </c>
      <c r="D46" s="36"/>
      <c r="F46" s="36" t="s">
        <v>1214</v>
      </c>
      <c r="G46" s="36"/>
      <c r="H46" s="36"/>
    </row>
    <row r="47" spans="3:10" x14ac:dyDescent="0.2">
      <c r="C47" s="21" t="s">
        <v>1208</v>
      </c>
      <c r="D47" t="s">
        <v>1209</v>
      </c>
      <c r="F47" s="21" t="s">
        <v>1212</v>
      </c>
      <c r="G47" t="s">
        <v>1213</v>
      </c>
      <c r="H47" t="s">
        <v>1224</v>
      </c>
    </row>
    <row r="48" spans="3:10" x14ac:dyDescent="0.2">
      <c r="C48" s="22" t="s">
        <v>7</v>
      </c>
      <c r="D48" s="4">
        <v>2761.9099999999994</v>
      </c>
      <c r="F48" s="22" t="s">
        <v>1211</v>
      </c>
      <c r="G48" s="38">
        <v>668</v>
      </c>
      <c r="H48" s="24">
        <v>0.87974997283789658</v>
      </c>
    </row>
    <row r="49" spans="3:8" x14ac:dyDescent="0.2">
      <c r="C49" s="22" t="s">
        <v>600</v>
      </c>
      <c r="D49" s="4">
        <v>15652.840000000011</v>
      </c>
      <c r="F49" s="22" t="s">
        <v>1223</v>
      </c>
      <c r="G49" s="38">
        <v>99</v>
      </c>
      <c r="H49" s="24">
        <v>0.12025002716210344</v>
      </c>
    </row>
    <row r="50" spans="3:8" x14ac:dyDescent="0.2">
      <c r="C50" s="22" t="s">
        <v>599</v>
      </c>
      <c r="D50" s="4">
        <v>4412.49</v>
      </c>
      <c r="F50" s="22" t="s">
        <v>1191</v>
      </c>
      <c r="G50" s="38">
        <v>767</v>
      </c>
      <c r="H50" s="24">
        <v>1</v>
      </c>
    </row>
    <row r="51" spans="3:8" x14ac:dyDescent="0.2">
      <c r="C51" s="22" t="s">
        <v>1191</v>
      </c>
      <c r="D51" s="4">
        <v>22827.240000000013</v>
      </c>
    </row>
  </sheetData>
  <mergeCells count="6">
    <mergeCell ref="C46:D46"/>
    <mergeCell ref="C2:H2"/>
    <mergeCell ref="C11:H11"/>
    <mergeCell ref="C27:H27"/>
    <mergeCell ref="C36:H36"/>
    <mergeCell ref="F46:H46"/>
  </mergeCells>
  <pageMargins left="0.7" right="0.7" top="0.75" bottom="0.75" header="0.3" footer="0.3"/>
  <drawing r:id="rId13"/>
  <extLst>
    <ext xmlns:x14="http://schemas.microsoft.com/office/spreadsheetml/2009/9/main" uri="{A8765BA9-456A-4dab-B4F3-ACF838C121DE}">
      <x14:slicerList>
        <x14:slicer r:id="rId14"/>
      </x14:slicerList>
    </ext>
    <ext xmlns:x15="http://schemas.microsoft.com/office/spreadsheetml/2010/11/main" uri="{7E03D99C-DC04-49d9-9315-930204A7B6E9}">
      <x15:timelineRefs>
        <x15:timelineRef r:id="rId15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7613-FB00-3E46-9F72-73F3A494EDA3}">
  <sheetPr>
    <tabColor theme="9"/>
  </sheetPr>
  <dimension ref="A1:S768"/>
  <sheetViews>
    <sheetView topLeftCell="L1" workbookViewId="0">
      <selection activeCell="N9" sqref="N9"/>
    </sheetView>
  </sheetViews>
  <sheetFormatPr baseColWidth="10" defaultRowHeight="16" x14ac:dyDescent="0.2"/>
  <cols>
    <col min="1" max="1" width="22.83203125" bestFit="1" customWidth="1"/>
    <col min="2" max="2" width="21.5" bestFit="1" customWidth="1"/>
    <col min="3" max="3" width="24.83203125" bestFit="1" customWidth="1"/>
    <col min="4" max="4" width="17.83203125" bestFit="1" customWidth="1"/>
    <col min="5" max="5" width="22.33203125" style="12" bestFit="1" customWidth="1"/>
    <col min="6" max="6" width="20.33203125" style="12" bestFit="1" customWidth="1"/>
    <col min="7" max="7" width="22.83203125" bestFit="1" customWidth="1"/>
    <col min="8" max="8" width="21" bestFit="1" customWidth="1"/>
    <col min="9" max="9" width="21.5" bestFit="1" customWidth="1"/>
    <col min="10" max="10" width="14" bestFit="1" customWidth="1"/>
    <col min="11" max="11" width="23.1640625" bestFit="1" customWidth="1"/>
    <col min="12" max="12" width="19.6640625" bestFit="1" customWidth="1"/>
    <col min="13" max="13" width="32.1640625" bestFit="1" customWidth="1"/>
    <col min="14" max="14" width="30.6640625" bestFit="1" customWidth="1"/>
    <col min="15" max="15" width="23" bestFit="1" customWidth="1"/>
    <col min="16" max="16" width="28.5" bestFit="1" customWidth="1"/>
    <col min="17" max="17" width="25.1640625" bestFit="1" customWidth="1"/>
    <col min="18" max="18" width="25.33203125" bestFit="1" customWidth="1"/>
    <col min="19" max="19" width="22.1640625" bestFit="1" customWidth="1"/>
  </cols>
  <sheetData>
    <row r="1" spans="1:19" x14ac:dyDescent="0.2">
      <c r="A1" s="1" t="s">
        <v>596</v>
      </c>
      <c r="B1" s="1" t="s">
        <v>587</v>
      </c>
      <c r="C1" s="1" t="s">
        <v>588</v>
      </c>
      <c r="D1" s="1" t="s">
        <v>1184</v>
      </c>
      <c r="E1" s="8" t="s">
        <v>589</v>
      </c>
      <c r="F1" s="8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597</v>
      </c>
      <c r="M1" s="1" t="s">
        <v>598</v>
      </c>
      <c r="N1" s="8" t="s">
        <v>1182</v>
      </c>
      <c r="O1" s="8" t="s">
        <v>1183</v>
      </c>
      <c r="P1" s="8" t="s">
        <v>1185</v>
      </c>
      <c r="Q1" s="8" t="s">
        <v>1186</v>
      </c>
      <c r="R1" s="8" t="s">
        <v>1187</v>
      </c>
      <c r="S1" s="8" t="s">
        <v>1188</v>
      </c>
    </row>
    <row r="2" spans="1:19" x14ac:dyDescent="0.2">
      <c r="A2" s="2">
        <v>1</v>
      </c>
      <c r="B2" s="3">
        <v>10</v>
      </c>
      <c r="C2" t="s">
        <v>0</v>
      </c>
      <c r="D2" s="3">
        <v>6</v>
      </c>
      <c r="E2" s="11">
        <v>45017.546527777777</v>
      </c>
      <c r="F2" s="11">
        <v>45017.659722222219</v>
      </c>
      <c r="G2" t="s">
        <v>1</v>
      </c>
      <c r="H2" t="s">
        <v>2</v>
      </c>
      <c r="I2" t="s">
        <v>599</v>
      </c>
      <c r="J2" s="5">
        <v>48.55</v>
      </c>
      <c r="K2" t="s">
        <v>3</v>
      </c>
      <c r="L2" t="s">
        <v>601</v>
      </c>
      <c r="M2" t="s">
        <v>603</v>
      </c>
      <c r="N2" s="9">
        <f>IF(TablaSala[[#This Row],[CUENTA COBRADA]]="SI",'COCINA CONSOLIDADA'!E2*'COCINA CONSOLIDADA'!F2,"0 €")</f>
        <v>270</v>
      </c>
      <c r="O2" s="10">
        <v>45017.046527777777</v>
      </c>
      <c r="P2" s="11">
        <f t="shared" ref="P2:P65" si="0">IF(K2="Ocupada",(F2-E2)+"00:15",F2-E2)</f>
        <v>0.1131944444423425</v>
      </c>
      <c r="Q2" s="11">
        <f>'COCINA CONSOLIDADA'!G2</f>
        <v>3.9583333333333331E-2</v>
      </c>
      <c r="R2" s="11">
        <f>IF(TablaSala[[#This Row],[TIEMPO DE PERMANENCIA]]-TablaSala[[#This Row],[TIEMPO PREPARACIÓN]]&lt;0,"0",TablaSala[[#This Row],[TIEMPO DE PERMANENCIA]]-TablaSala[[#This Row],[TIEMPO PREPARACIÓN]])</f>
        <v>7.361111110900917E-2</v>
      </c>
      <c r="S2" t="str">
        <f>IF(TablaSala[[#This Row],[TIEMPO DEGUSTACIÓN]]&lt;&gt;"0","SI","NO")</f>
        <v>SI</v>
      </c>
    </row>
    <row r="3" spans="1:19" x14ac:dyDescent="0.2">
      <c r="A3" s="2">
        <v>2</v>
      </c>
      <c r="B3" s="3">
        <v>6</v>
      </c>
      <c r="C3" t="s">
        <v>4</v>
      </c>
      <c r="D3" s="3">
        <v>6</v>
      </c>
      <c r="E3" s="11">
        <v>45017.561111111114</v>
      </c>
      <c r="F3" s="11">
        <v>45017.65902777778</v>
      </c>
      <c r="G3" t="s">
        <v>5</v>
      </c>
      <c r="H3" t="s">
        <v>6</v>
      </c>
      <c r="I3" t="s">
        <v>7</v>
      </c>
      <c r="J3" s="5">
        <v>43.3</v>
      </c>
      <c r="K3" t="s">
        <v>3</v>
      </c>
      <c r="L3" t="s">
        <v>8</v>
      </c>
      <c r="M3" t="s">
        <v>604</v>
      </c>
      <c r="N3" s="9">
        <f>IF(TablaSala[[#This Row],[CUENTA COBRADA]]="SI",'COCINA CONSOLIDADA'!E3*'COCINA CONSOLIDADA'!F3,"0 €")</f>
        <v>116</v>
      </c>
      <c r="O3" s="10">
        <v>45017.061111111114</v>
      </c>
      <c r="P3" s="11">
        <f t="shared" si="0"/>
        <v>9.7916666665696539E-2</v>
      </c>
      <c r="Q3" s="11">
        <f>'COCINA CONSOLIDADA'!G3</f>
        <v>5.9027777777777776E-2</v>
      </c>
      <c r="R3" s="11">
        <f>IF(TablaSala[[#This Row],[TIEMPO DE PERMANENCIA]]-TablaSala[[#This Row],[TIEMPO PREPARACIÓN]]&lt;0,"0",TablaSala[[#This Row],[TIEMPO DE PERMANENCIA]]-TablaSala[[#This Row],[TIEMPO PREPARACIÓN]])</f>
        <v>3.8888888887918763E-2</v>
      </c>
      <c r="S3" t="str">
        <f>IF(TablaSala[[#This Row],[TIEMPO DEGUSTACIÓN]]&lt;&gt;"0","SI","NO")</f>
        <v>SI</v>
      </c>
    </row>
    <row r="4" spans="1:19" x14ac:dyDescent="0.2">
      <c r="A4" s="2">
        <v>3</v>
      </c>
      <c r="B4" s="3">
        <v>20</v>
      </c>
      <c r="C4" t="s">
        <v>9</v>
      </c>
      <c r="D4" s="3">
        <v>1</v>
      </c>
      <c r="E4" s="11">
        <v>45017.520138888889</v>
      </c>
      <c r="F4" s="11">
        <v>45017.663888888892</v>
      </c>
      <c r="G4" t="s">
        <v>10</v>
      </c>
      <c r="H4" t="s">
        <v>6</v>
      </c>
      <c r="I4" t="s">
        <v>600</v>
      </c>
      <c r="J4" s="5">
        <v>30.87</v>
      </c>
      <c r="K4" t="s">
        <v>11</v>
      </c>
      <c r="L4" t="s">
        <v>12</v>
      </c>
      <c r="M4" t="s">
        <v>605</v>
      </c>
      <c r="N4" s="9">
        <f>IF(TablaSala[[#This Row],[CUENTA COBRADA]]="SI",'COCINA CONSOLIDADA'!E4*'COCINA CONSOLIDADA'!F4,"0 €")</f>
        <v>680</v>
      </c>
      <c r="O4" s="10">
        <v>45017.020138888889</v>
      </c>
      <c r="P4" s="11">
        <f t="shared" si="0"/>
        <v>0.14375000000291038</v>
      </c>
      <c r="Q4" s="11">
        <f>'COCINA CONSOLIDADA'!G4</f>
        <v>8.7499999999999994E-2</v>
      </c>
      <c r="R4" s="11">
        <f>IF(TablaSala[[#This Row],[TIEMPO DE PERMANENCIA]]-TablaSala[[#This Row],[TIEMPO PREPARACIÓN]]&lt;0,"0",TablaSala[[#This Row],[TIEMPO DE PERMANENCIA]]-TablaSala[[#This Row],[TIEMPO PREPARACIÓN]])</f>
        <v>5.6250000002910389E-2</v>
      </c>
      <c r="S4" t="str">
        <f>IF(TablaSala[[#This Row],[TIEMPO DEGUSTACIÓN]]&lt;&gt;"0","SI","NO")</f>
        <v>SI</v>
      </c>
    </row>
    <row r="5" spans="1:19" x14ac:dyDescent="0.2">
      <c r="A5" s="2">
        <v>4</v>
      </c>
      <c r="B5" s="3">
        <v>3</v>
      </c>
      <c r="C5" t="s">
        <v>13</v>
      </c>
      <c r="D5" s="3">
        <v>1</v>
      </c>
      <c r="E5" s="11">
        <v>45017.627083333333</v>
      </c>
      <c r="F5" s="11">
        <v>45017.688194444447</v>
      </c>
      <c r="G5" t="s">
        <v>14</v>
      </c>
      <c r="H5" t="s">
        <v>2</v>
      </c>
      <c r="I5" t="s">
        <v>600</v>
      </c>
      <c r="J5" s="5">
        <v>34.68</v>
      </c>
      <c r="K5" t="s">
        <v>11</v>
      </c>
      <c r="L5" t="s">
        <v>15</v>
      </c>
      <c r="M5" t="s">
        <v>606</v>
      </c>
      <c r="N5" s="9">
        <f>IF(TablaSala[[#This Row],[CUENTA COBRADA]]="SI",'COCINA CONSOLIDADA'!E5*'COCINA CONSOLIDADA'!F5,"0 €")</f>
        <v>366</v>
      </c>
      <c r="O5" s="10">
        <v>45017.127083333333</v>
      </c>
      <c r="P5" s="11">
        <f t="shared" si="0"/>
        <v>6.1111111113859806E-2</v>
      </c>
      <c r="Q5" s="11">
        <f>'COCINA CONSOLIDADA'!G5</f>
        <v>2.777777777777778E-2</v>
      </c>
      <c r="R5" s="11">
        <f>IF(TablaSala[[#This Row],[TIEMPO DE PERMANENCIA]]-TablaSala[[#This Row],[TIEMPO PREPARACIÓN]]&lt;0,"0",TablaSala[[#This Row],[TIEMPO DE PERMANENCIA]]-TablaSala[[#This Row],[TIEMPO PREPARACIÓN]])</f>
        <v>3.333333333608203E-2</v>
      </c>
      <c r="S5" t="str">
        <f>IF(TablaSala[[#This Row],[TIEMPO DEGUSTACIÓN]]&lt;&gt;"0","SI","NO")</f>
        <v>SI</v>
      </c>
    </row>
    <row r="6" spans="1:19" x14ac:dyDescent="0.2">
      <c r="A6" s="2">
        <v>5</v>
      </c>
      <c r="B6" s="3">
        <v>8</v>
      </c>
      <c r="C6" t="s">
        <v>16</v>
      </c>
      <c r="D6" s="3">
        <v>2</v>
      </c>
      <c r="E6" s="11">
        <v>45017.500694444447</v>
      </c>
      <c r="F6" s="11">
        <v>45017.587500000001</v>
      </c>
      <c r="G6" t="s">
        <v>17</v>
      </c>
      <c r="H6" t="s">
        <v>2</v>
      </c>
      <c r="I6" t="s">
        <v>600</v>
      </c>
      <c r="J6" s="5">
        <v>24.33</v>
      </c>
      <c r="K6" t="s">
        <v>11</v>
      </c>
      <c r="L6" t="s">
        <v>602</v>
      </c>
      <c r="M6" t="s">
        <v>607</v>
      </c>
      <c r="N6" s="9">
        <f>IF(TablaSala[[#This Row],[CUENTA COBRADA]]="SI",'COCINA CONSOLIDADA'!E6*'COCINA CONSOLIDADA'!F6,"0 €")</f>
        <v>129</v>
      </c>
      <c r="O6" s="10">
        <v>45017.000694444447</v>
      </c>
      <c r="P6" s="11">
        <f t="shared" si="0"/>
        <v>8.6805555554747116E-2</v>
      </c>
      <c r="Q6" s="11">
        <f>'COCINA CONSOLIDADA'!G6</f>
        <v>1.1805555555555555E-2</v>
      </c>
      <c r="R6" s="11">
        <f>IF(TablaSala[[#This Row],[TIEMPO DE PERMANENCIA]]-TablaSala[[#This Row],[TIEMPO PREPARACIÓN]]&lt;0,"0",TablaSala[[#This Row],[TIEMPO DE PERMANENCIA]]-TablaSala[[#This Row],[TIEMPO PREPARACIÓN]])</f>
        <v>7.4999999999191561E-2</v>
      </c>
      <c r="S6" t="str">
        <f>IF(TablaSala[[#This Row],[TIEMPO DEGUSTACIÓN]]&lt;&gt;"0","SI","NO")</f>
        <v>SI</v>
      </c>
    </row>
    <row r="7" spans="1:19" x14ac:dyDescent="0.2">
      <c r="A7" s="2">
        <v>6</v>
      </c>
      <c r="B7" s="3">
        <v>7</v>
      </c>
      <c r="C7" t="s">
        <v>18</v>
      </c>
      <c r="D7" s="3">
        <v>5</v>
      </c>
      <c r="E7" s="11">
        <v>45017.558333333334</v>
      </c>
      <c r="F7" s="11">
        <v>45017.647222222222</v>
      </c>
      <c r="G7" t="s">
        <v>17</v>
      </c>
      <c r="H7" t="s">
        <v>19</v>
      </c>
      <c r="I7" t="s">
        <v>600</v>
      </c>
      <c r="J7" s="5">
        <v>26.57</v>
      </c>
      <c r="K7" t="s">
        <v>11</v>
      </c>
      <c r="L7" t="s">
        <v>602</v>
      </c>
      <c r="M7" t="s">
        <v>608</v>
      </c>
      <c r="N7" s="9">
        <f>IF(TablaSala[[#This Row],[CUENTA COBRADA]]="SI",'COCINA CONSOLIDADA'!E7*'COCINA CONSOLIDADA'!F7,"0 €")</f>
        <v>70</v>
      </c>
      <c r="O7" s="10">
        <v>45017.058333333334</v>
      </c>
      <c r="P7" s="11">
        <f t="shared" si="0"/>
        <v>8.8888888887595385E-2</v>
      </c>
      <c r="Q7" s="11">
        <f>'COCINA CONSOLIDADA'!G7</f>
        <v>7.6388888888888886E-3</v>
      </c>
      <c r="R7" s="11">
        <f>IF(TablaSala[[#This Row],[TIEMPO DE PERMANENCIA]]-TablaSala[[#This Row],[TIEMPO PREPARACIÓN]]&lt;0,"0",TablaSala[[#This Row],[TIEMPO DE PERMANENCIA]]-TablaSala[[#This Row],[TIEMPO PREPARACIÓN]])</f>
        <v>8.1249999998706496E-2</v>
      </c>
      <c r="S7" t="str">
        <f>IF(TablaSala[[#This Row],[TIEMPO DEGUSTACIÓN]]&lt;&gt;"0","SI","NO")</f>
        <v>SI</v>
      </c>
    </row>
    <row r="8" spans="1:19" x14ac:dyDescent="0.2">
      <c r="A8" s="2">
        <v>7</v>
      </c>
      <c r="B8" s="3">
        <v>17</v>
      </c>
      <c r="C8" t="s">
        <v>21</v>
      </c>
      <c r="D8" s="3">
        <v>6</v>
      </c>
      <c r="E8" s="11">
        <v>45017.581250000003</v>
      </c>
      <c r="F8" s="11">
        <v>45017.681944444441</v>
      </c>
      <c r="G8" t="s">
        <v>10</v>
      </c>
      <c r="H8" t="s">
        <v>19</v>
      </c>
      <c r="I8" t="s">
        <v>600</v>
      </c>
      <c r="J8" s="5">
        <v>10.54</v>
      </c>
      <c r="K8" t="s">
        <v>22</v>
      </c>
      <c r="L8" t="s">
        <v>23</v>
      </c>
      <c r="M8" t="s">
        <v>609</v>
      </c>
      <c r="N8" s="9">
        <f>IF(TablaSala[[#This Row],[CUENTA COBRADA]]="SI",'COCINA CONSOLIDADA'!E8*'COCINA CONSOLIDADA'!F8,"0 €")</f>
        <v>340</v>
      </c>
      <c r="O8" s="10">
        <v>45017.081250000003</v>
      </c>
      <c r="P8" s="11">
        <f t="shared" si="0"/>
        <v>0.1111111111046436</v>
      </c>
      <c r="Q8" s="11">
        <f>'COCINA CONSOLIDADA'!G8</f>
        <v>2.8472222222222225E-2</v>
      </c>
      <c r="R8" s="11">
        <f>IF(TablaSala[[#This Row],[TIEMPO DE PERMANENCIA]]-TablaSala[[#This Row],[TIEMPO PREPARACIÓN]]&lt;0,"0",TablaSala[[#This Row],[TIEMPO DE PERMANENCIA]]-TablaSala[[#This Row],[TIEMPO PREPARACIÓN]])</f>
        <v>8.263888888242138E-2</v>
      </c>
      <c r="S8" t="str">
        <f>IF(TablaSala[[#This Row],[TIEMPO DEGUSTACIÓN]]&lt;&gt;"0","SI","NO")</f>
        <v>SI</v>
      </c>
    </row>
    <row r="9" spans="1:19" x14ac:dyDescent="0.2">
      <c r="A9" s="2">
        <v>8</v>
      </c>
      <c r="B9" s="3">
        <v>11</v>
      </c>
      <c r="C9" t="s">
        <v>24</v>
      </c>
      <c r="D9" s="3">
        <v>1</v>
      </c>
      <c r="E9" s="11">
        <v>45017.59097222222</v>
      </c>
      <c r="F9" s="11">
        <v>45017.700694444444</v>
      </c>
      <c r="G9" t="s">
        <v>10</v>
      </c>
      <c r="H9" t="s">
        <v>6</v>
      </c>
      <c r="I9" t="s">
        <v>600</v>
      </c>
      <c r="J9" s="5">
        <v>49.18</v>
      </c>
      <c r="K9" t="s">
        <v>3</v>
      </c>
      <c r="L9" t="s">
        <v>15</v>
      </c>
      <c r="M9" t="s">
        <v>610</v>
      </c>
      <c r="N9" s="9">
        <f>IF(TablaSala[[#This Row],[CUENTA COBRADA]]="SI",'COCINA CONSOLIDADA'!E9*'COCINA CONSOLIDADA'!F9,"0 €")</f>
        <v>720</v>
      </c>
      <c r="O9" s="10">
        <v>45017.09097222222</v>
      </c>
      <c r="P9" s="11">
        <f t="shared" si="0"/>
        <v>0.10972222222335404</v>
      </c>
      <c r="Q9" s="11">
        <f>'COCINA CONSOLIDADA'!G9</f>
        <v>3.8194444444444441E-2</v>
      </c>
      <c r="R9" s="11">
        <f>IF(TablaSala[[#This Row],[TIEMPO DE PERMANENCIA]]-TablaSala[[#This Row],[TIEMPO PREPARACIÓN]]&lt;0,"0",TablaSala[[#This Row],[TIEMPO DE PERMANENCIA]]-TablaSala[[#This Row],[TIEMPO PREPARACIÓN]])</f>
        <v>7.152777777890959E-2</v>
      </c>
      <c r="S9" t="str">
        <f>IF(TablaSala[[#This Row],[TIEMPO DEGUSTACIÓN]]&lt;&gt;"0","SI","NO")</f>
        <v>SI</v>
      </c>
    </row>
    <row r="10" spans="1:19" x14ac:dyDescent="0.2">
      <c r="A10" s="2">
        <v>9</v>
      </c>
      <c r="B10" s="3">
        <v>15</v>
      </c>
      <c r="C10" t="s">
        <v>25</v>
      </c>
      <c r="D10" s="3">
        <v>5</v>
      </c>
      <c r="E10" s="11">
        <v>45017.585416666669</v>
      </c>
      <c r="F10" s="11">
        <v>45017.684027777781</v>
      </c>
      <c r="G10" t="s">
        <v>10</v>
      </c>
      <c r="H10" t="s">
        <v>2</v>
      </c>
      <c r="I10" t="s">
        <v>599</v>
      </c>
      <c r="J10" s="5">
        <v>46.85</v>
      </c>
      <c r="K10" t="s">
        <v>11</v>
      </c>
      <c r="L10" t="s">
        <v>26</v>
      </c>
      <c r="M10" t="s">
        <v>611</v>
      </c>
      <c r="N10" s="9" t="str">
        <f>IF(TablaSala[[#This Row],[CUENTA COBRADA]]="SI",'COCINA CONSOLIDADA'!E10*'COCINA CONSOLIDADA'!F10,"0 €")</f>
        <v>0 €</v>
      </c>
      <c r="O10" s="10">
        <v>45017.085416666669</v>
      </c>
      <c r="P10" s="11">
        <f t="shared" si="0"/>
        <v>9.8611111112404615E-2</v>
      </c>
      <c r="Q10" s="11">
        <f>'COCINA CONSOLIDADA'!G10</f>
        <v>0.1013888888888889</v>
      </c>
      <c r="R10" s="11" t="str">
        <f>IF(TablaSala[[#This Row],[TIEMPO DE PERMANENCIA]]-TablaSala[[#This Row],[TIEMPO PREPARACIÓN]]&lt;0,"0",TablaSala[[#This Row],[TIEMPO DE PERMANENCIA]]-TablaSala[[#This Row],[TIEMPO PREPARACIÓN]])</f>
        <v>0</v>
      </c>
      <c r="S10" t="str">
        <f>IF(TablaSala[[#This Row],[TIEMPO DEGUSTACIÓN]]&lt;&gt;"0","SI","NO")</f>
        <v>NO</v>
      </c>
    </row>
    <row r="11" spans="1:19" x14ac:dyDescent="0.2">
      <c r="A11" s="2">
        <v>10</v>
      </c>
      <c r="B11" s="3">
        <v>17</v>
      </c>
      <c r="C11" t="s">
        <v>27</v>
      </c>
      <c r="D11" s="3">
        <v>1</v>
      </c>
      <c r="E11" s="11">
        <v>45017.501388888886</v>
      </c>
      <c r="F11" s="11">
        <v>45017.578472222223</v>
      </c>
      <c r="G11" t="s">
        <v>17</v>
      </c>
      <c r="H11" t="s">
        <v>2</v>
      </c>
      <c r="I11" t="s">
        <v>600</v>
      </c>
      <c r="J11" s="5">
        <v>16.600000000000001</v>
      </c>
      <c r="K11" t="s">
        <v>22</v>
      </c>
      <c r="L11" t="s">
        <v>28</v>
      </c>
      <c r="M11" t="s">
        <v>612</v>
      </c>
      <c r="N11" s="9">
        <f>IF(TablaSala[[#This Row],[CUENTA COBRADA]]="SI",'COCINA CONSOLIDADA'!E11*'COCINA CONSOLIDADA'!F11,"0 €")</f>
        <v>296</v>
      </c>
      <c r="O11" s="10">
        <v>45017.001388888886</v>
      </c>
      <c r="P11" s="11">
        <f t="shared" si="0"/>
        <v>8.7500000003880515E-2</v>
      </c>
      <c r="Q11" s="11">
        <f>'COCINA CONSOLIDADA'!G11</f>
        <v>2.0138888888888887E-2</v>
      </c>
      <c r="R11" s="11">
        <f>IF(TablaSala[[#This Row],[TIEMPO DE PERMANENCIA]]-TablaSala[[#This Row],[TIEMPO PREPARACIÓN]]&lt;0,"0",TablaSala[[#This Row],[TIEMPO DE PERMANENCIA]]-TablaSala[[#This Row],[TIEMPO PREPARACIÓN]])</f>
        <v>6.7361111114991629E-2</v>
      </c>
      <c r="S11" t="str">
        <f>IF(TablaSala[[#This Row],[TIEMPO DEGUSTACIÓN]]&lt;&gt;"0","SI","NO")</f>
        <v>SI</v>
      </c>
    </row>
    <row r="12" spans="1:19" x14ac:dyDescent="0.2">
      <c r="A12" s="2">
        <v>11</v>
      </c>
      <c r="B12" s="3">
        <v>14</v>
      </c>
      <c r="C12" t="s">
        <v>29</v>
      </c>
      <c r="D12" s="3">
        <v>1</v>
      </c>
      <c r="E12" s="11">
        <v>45017.656944444447</v>
      </c>
      <c r="F12" s="11">
        <v>45017.772916666669</v>
      </c>
      <c r="G12" t="s">
        <v>5</v>
      </c>
      <c r="H12" t="s">
        <v>2</v>
      </c>
      <c r="I12" t="s">
        <v>600</v>
      </c>
      <c r="J12" s="5">
        <v>32.89</v>
      </c>
      <c r="K12" t="s">
        <v>11</v>
      </c>
      <c r="L12" t="s">
        <v>602</v>
      </c>
      <c r="M12" t="s">
        <v>613</v>
      </c>
      <c r="N12" s="9">
        <f>IF(TablaSala[[#This Row],[CUENTA COBRADA]]="SI",'COCINA CONSOLIDADA'!E12*'COCINA CONSOLIDADA'!F12,"0 €")</f>
        <v>174</v>
      </c>
      <c r="O12" s="10">
        <v>45017.156944444447</v>
      </c>
      <c r="P12" s="11">
        <f t="shared" si="0"/>
        <v>0.11597222222189885</v>
      </c>
      <c r="Q12" s="11">
        <f>'COCINA CONSOLIDADA'!G12</f>
        <v>3.888888888888889E-2</v>
      </c>
      <c r="R12" s="11">
        <f>IF(TablaSala[[#This Row],[TIEMPO DE PERMANENCIA]]-TablaSala[[#This Row],[TIEMPO PREPARACIÓN]]&lt;0,"0",TablaSala[[#This Row],[TIEMPO DE PERMANENCIA]]-TablaSala[[#This Row],[TIEMPO PREPARACIÓN]])</f>
        <v>7.7083333333009957E-2</v>
      </c>
      <c r="S12" t="str">
        <f>IF(TablaSala[[#This Row],[TIEMPO DEGUSTACIÓN]]&lt;&gt;"0","SI","NO")</f>
        <v>SI</v>
      </c>
    </row>
    <row r="13" spans="1:19" x14ac:dyDescent="0.2">
      <c r="A13" s="2">
        <v>12</v>
      </c>
      <c r="B13" s="3">
        <v>14</v>
      </c>
      <c r="C13" t="s">
        <v>30</v>
      </c>
      <c r="D13" s="3">
        <v>6</v>
      </c>
      <c r="E13" s="11">
        <v>45017.50277777778</v>
      </c>
      <c r="F13" s="11">
        <v>45017.640972222223</v>
      </c>
      <c r="G13" t="s">
        <v>17</v>
      </c>
      <c r="H13" t="s">
        <v>19</v>
      </c>
      <c r="I13" t="s">
        <v>600</v>
      </c>
      <c r="J13" s="5">
        <v>45.27</v>
      </c>
      <c r="K13" t="s">
        <v>22</v>
      </c>
      <c r="L13" t="s">
        <v>8</v>
      </c>
      <c r="M13" t="s">
        <v>614</v>
      </c>
      <c r="N13" s="9">
        <f>IF(TablaSala[[#This Row],[CUENTA COBRADA]]="SI",'COCINA CONSOLIDADA'!E13*'COCINA CONSOLIDADA'!F13,"0 €")</f>
        <v>1251</v>
      </c>
      <c r="O13" s="10">
        <v>45017.00277777778</v>
      </c>
      <c r="P13" s="11">
        <f t="shared" si="0"/>
        <v>0.14861111111046435</v>
      </c>
      <c r="Q13" s="11">
        <f>'COCINA CONSOLIDADA'!G13</f>
        <v>6.597222222222221E-2</v>
      </c>
      <c r="R13" s="11">
        <f>IF(TablaSala[[#This Row],[TIEMPO DE PERMANENCIA]]-TablaSala[[#This Row],[TIEMPO PREPARACIÓN]]&lt;0,"0",TablaSala[[#This Row],[TIEMPO DE PERMANENCIA]]-TablaSala[[#This Row],[TIEMPO PREPARACIÓN]])</f>
        <v>8.263888888824214E-2</v>
      </c>
      <c r="S13" t="str">
        <f>IF(TablaSala[[#This Row],[TIEMPO DEGUSTACIÓN]]&lt;&gt;"0","SI","NO")</f>
        <v>SI</v>
      </c>
    </row>
    <row r="14" spans="1:19" x14ac:dyDescent="0.2">
      <c r="A14" s="2">
        <v>13</v>
      </c>
      <c r="B14" s="3">
        <v>2</v>
      </c>
      <c r="C14" t="s">
        <v>31</v>
      </c>
      <c r="D14" s="3">
        <v>1</v>
      </c>
      <c r="E14" s="11">
        <v>45017.631249999999</v>
      </c>
      <c r="F14" s="11">
        <v>45017.730555555558</v>
      </c>
      <c r="G14" t="s">
        <v>14</v>
      </c>
      <c r="H14" t="s">
        <v>2</v>
      </c>
      <c r="I14" t="s">
        <v>7</v>
      </c>
      <c r="J14" s="5">
        <v>22.06</v>
      </c>
      <c r="K14" t="s">
        <v>22</v>
      </c>
      <c r="L14" t="s">
        <v>12</v>
      </c>
      <c r="M14" t="s">
        <v>615</v>
      </c>
      <c r="N14" s="9">
        <f>IF(TablaSala[[#This Row],[CUENTA COBRADA]]="SI",'COCINA CONSOLIDADA'!E14*'COCINA CONSOLIDADA'!F14,"0 €")</f>
        <v>87</v>
      </c>
      <c r="O14" s="10">
        <v>45017.131249999999</v>
      </c>
      <c r="P14" s="11">
        <f t="shared" si="0"/>
        <v>0.10972222222577936</v>
      </c>
      <c r="Q14" s="11">
        <f>'COCINA CONSOLIDADA'!G14</f>
        <v>4.0972222222222222E-2</v>
      </c>
      <c r="R14" s="11">
        <f>IF(TablaSala[[#This Row],[TIEMPO DE PERMANENCIA]]-TablaSala[[#This Row],[TIEMPO PREPARACIÓN]]&lt;0,"0",TablaSala[[#This Row],[TIEMPO DE PERMANENCIA]]-TablaSala[[#This Row],[TIEMPO PREPARACIÓN]])</f>
        <v>6.8750000003557132E-2</v>
      </c>
      <c r="S14" t="str">
        <f>IF(TablaSala[[#This Row],[TIEMPO DEGUSTACIÓN]]&lt;&gt;"0","SI","NO")</f>
        <v>SI</v>
      </c>
    </row>
    <row r="15" spans="1:19" x14ac:dyDescent="0.2">
      <c r="A15" s="2">
        <v>14</v>
      </c>
      <c r="B15" s="3">
        <v>16</v>
      </c>
      <c r="C15" t="s">
        <v>33</v>
      </c>
      <c r="D15" s="3">
        <v>6</v>
      </c>
      <c r="E15" s="11">
        <v>45017.512499999997</v>
      </c>
      <c r="F15" s="11">
        <v>45017.581944444442</v>
      </c>
      <c r="G15" t="s">
        <v>10</v>
      </c>
      <c r="H15" t="s">
        <v>2</v>
      </c>
      <c r="I15" t="s">
        <v>7</v>
      </c>
      <c r="J15" s="5">
        <v>48.76</v>
      </c>
      <c r="K15" t="s">
        <v>11</v>
      </c>
      <c r="L15" t="s">
        <v>602</v>
      </c>
      <c r="M15" t="s">
        <v>616</v>
      </c>
      <c r="N15" s="9" t="str">
        <f>IF(TablaSala[[#This Row],[CUENTA COBRADA]]="SI",'COCINA CONSOLIDADA'!E15*'COCINA CONSOLIDADA'!F15,"0 €")</f>
        <v>0 €</v>
      </c>
      <c r="O15" s="10">
        <v>45017.012499999997</v>
      </c>
      <c r="P15" s="11">
        <f t="shared" si="0"/>
        <v>6.9444444445252884E-2</v>
      </c>
      <c r="Q15" s="11">
        <f>'COCINA CONSOLIDADA'!G15</f>
        <v>0.10694444444444445</v>
      </c>
      <c r="R15" s="11" t="str">
        <f>IF(TablaSala[[#This Row],[TIEMPO DE PERMANENCIA]]-TablaSala[[#This Row],[TIEMPO PREPARACIÓN]]&lt;0,"0",TablaSala[[#This Row],[TIEMPO DE PERMANENCIA]]-TablaSala[[#This Row],[TIEMPO PREPARACIÓN]])</f>
        <v>0</v>
      </c>
      <c r="S15" t="str">
        <f>IF(TablaSala[[#This Row],[TIEMPO DEGUSTACIÓN]]&lt;&gt;"0","SI","NO")</f>
        <v>NO</v>
      </c>
    </row>
    <row r="16" spans="1:19" x14ac:dyDescent="0.2">
      <c r="A16" s="2">
        <v>15</v>
      </c>
      <c r="B16" s="3">
        <v>6</v>
      </c>
      <c r="C16" t="s">
        <v>34</v>
      </c>
      <c r="D16" s="3">
        <v>4</v>
      </c>
      <c r="E16" s="11">
        <v>45017.64166666667</v>
      </c>
      <c r="F16" s="11">
        <v>45017.707638888889</v>
      </c>
      <c r="G16" t="s">
        <v>5</v>
      </c>
      <c r="H16" t="s">
        <v>6</v>
      </c>
      <c r="I16" t="s">
        <v>600</v>
      </c>
      <c r="J16" s="5">
        <v>28.77</v>
      </c>
      <c r="K16" t="s">
        <v>22</v>
      </c>
      <c r="L16" t="s">
        <v>28</v>
      </c>
      <c r="M16" t="s">
        <v>617</v>
      </c>
      <c r="N16" s="9">
        <f>IF(TablaSala[[#This Row],[CUENTA COBRADA]]="SI",'COCINA CONSOLIDADA'!E16*'COCINA CONSOLIDADA'!F16,"0 €")</f>
        <v>672</v>
      </c>
      <c r="O16" s="10">
        <v>45017.14166666667</v>
      </c>
      <c r="P16" s="11">
        <f t="shared" si="0"/>
        <v>7.6388888885655135E-2</v>
      </c>
      <c r="Q16" s="11">
        <f>'COCINA CONSOLIDADA'!G16</f>
        <v>7.1527777777777773E-2</v>
      </c>
      <c r="R16" s="11">
        <f>IF(TablaSala[[#This Row],[TIEMPO DE PERMANENCIA]]-TablaSala[[#This Row],[TIEMPO PREPARACIÓN]]&lt;0,"0",TablaSala[[#This Row],[TIEMPO DE PERMANENCIA]]-TablaSala[[#This Row],[TIEMPO PREPARACIÓN]])</f>
        <v>4.8611111078773611E-3</v>
      </c>
      <c r="S16" t="str">
        <f>IF(TablaSala[[#This Row],[TIEMPO DEGUSTACIÓN]]&lt;&gt;"0","SI","NO")</f>
        <v>SI</v>
      </c>
    </row>
    <row r="17" spans="1:19" x14ac:dyDescent="0.2">
      <c r="A17" s="2">
        <v>16</v>
      </c>
      <c r="B17" s="3">
        <v>20</v>
      </c>
      <c r="C17" t="s">
        <v>35</v>
      </c>
      <c r="D17" s="3">
        <v>5</v>
      </c>
      <c r="E17" s="11">
        <v>45017.604861111111</v>
      </c>
      <c r="F17" s="11">
        <v>45017.683333333334</v>
      </c>
      <c r="G17" t="s">
        <v>17</v>
      </c>
      <c r="H17" t="s">
        <v>2</v>
      </c>
      <c r="I17" t="s">
        <v>7</v>
      </c>
      <c r="J17" s="5">
        <v>37.9</v>
      </c>
      <c r="K17" t="s">
        <v>3</v>
      </c>
      <c r="L17" t="s">
        <v>26</v>
      </c>
      <c r="M17" t="s">
        <v>618</v>
      </c>
      <c r="N17" s="9">
        <f>IF(TablaSala[[#This Row],[CUENTA COBRADA]]="SI",'COCINA CONSOLIDADA'!E17*'COCINA CONSOLIDADA'!F17,"0 €")</f>
        <v>28</v>
      </c>
      <c r="O17" s="10">
        <v>45017.104861111111</v>
      </c>
      <c r="P17" s="11">
        <f t="shared" si="0"/>
        <v>7.8472222223354038E-2</v>
      </c>
      <c r="Q17" s="11">
        <f>'COCINA CONSOLIDADA'!G17</f>
        <v>2.6388888888888889E-2</v>
      </c>
      <c r="R17" s="11">
        <f>IF(TablaSala[[#This Row],[TIEMPO DE PERMANENCIA]]-TablaSala[[#This Row],[TIEMPO PREPARACIÓN]]&lt;0,"0",TablaSala[[#This Row],[TIEMPO DE PERMANENCIA]]-TablaSala[[#This Row],[TIEMPO PREPARACIÓN]])</f>
        <v>5.2083333334465146E-2</v>
      </c>
      <c r="S17" t="str">
        <f>IF(TablaSala[[#This Row],[TIEMPO DEGUSTACIÓN]]&lt;&gt;"0","SI","NO")</f>
        <v>SI</v>
      </c>
    </row>
    <row r="18" spans="1:19" x14ac:dyDescent="0.2">
      <c r="A18" s="2">
        <v>17</v>
      </c>
      <c r="B18" s="3">
        <v>14</v>
      </c>
      <c r="C18" t="s">
        <v>37</v>
      </c>
      <c r="D18" s="3">
        <v>6</v>
      </c>
      <c r="E18" s="11">
        <v>45017.506249999999</v>
      </c>
      <c r="F18" s="11">
        <v>45017.643750000003</v>
      </c>
      <c r="G18" t="s">
        <v>10</v>
      </c>
      <c r="H18" t="s">
        <v>6</v>
      </c>
      <c r="I18" t="s">
        <v>600</v>
      </c>
      <c r="J18" s="5">
        <v>12.17</v>
      </c>
      <c r="K18" t="s">
        <v>11</v>
      </c>
      <c r="L18" t="s">
        <v>38</v>
      </c>
      <c r="M18" t="s">
        <v>619</v>
      </c>
      <c r="N18" s="9">
        <f>IF(TablaSala[[#This Row],[CUENTA COBRADA]]="SI",'COCINA CONSOLIDADA'!E18*'COCINA CONSOLIDADA'!F18,"0 €")</f>
        <v>450</v>
      </c>
      <c r="O18" s="10">
        <v>45017.006249999999</v>
      </c>
      <c r="P18" s="11">
        <f t="shared" si="0"/>
        <v>0.13750000000436557</v>
      </c>
      <c r="Q18" s="11">
        <f>'COCINA CONSOLIDADA'!G18</f>
        <v>0.10972222222222222</v>
      </c>
      <c r="R18" s="11">
        <f>IF(TablaSala[[#This Row],[TIEMPO DE PERMANENCIA]]-TablaSala[[#This Row],[TIEMPO PREPARACIÓN]]&lt;0,"0",TablaSala[[#This Row],[TIEMPO DE PERMANENCIA]]-TablaSala[[#This Row],[TIEMPO PREPARACIÓN]])</f>
        <v>2.7777777782143354E-2</v>
      </c>
      <c r="S18" t="str">
        <f>IF(TablaSala[[#This Row],[TIEMPO DEGUSTACIÓN]]&lt;&gt;"0","SI","NO")</f>
        <v>SI</v>
      </c>
    </row>
    <row r="19" spans="1:19" x14ac:dyDescent="0.2">
      <c r="A19" s="2">
        <v>18</v>
      </c>
      <c r="B19" s="3">
        <v>9</v>
      </c>
      <c r="C19" t="s">
        <v>39</v>
      </c>
      <c r="D19" s="3">
        <v>2</v>
      </c>
      <c r="E19" s="11">
        <v>45017.587500000001</v>
      </c>
      <c r="F19" s="11">
        <v>45017.68472222222</v>
      </c>
      <c r="G19" t="s">
        <v>10</v>
      </c>
      <c r="H19" t="s">
        <v>6</v>
      </c>
      <c r="I19" t="s">
        <v>600</v>
      </c>
      <c r="J19" s="5">
        <v>33.090000000000003</v>
      </c>
      <c r="K19" t="s">
        <v>11</v>
      </c>
      <c r="L19" t="s">
        <v>8</v>
      </c>
      <c r="M19" t="s">
        <v>620</v>
      </c>
      <c r="N19" s="9">
        <f>IF(TablaSala[[#This Row],[CUENTA COBRADA]]="SI",'COCINA CONSOLIDADA'!E19*'COCINA CONSOLIDADA'!F19,"0 €")</f>
        <v>1016</v>
      </c>
      <c r="O19" s="10">
        <v>45017.087500000001</v>
      </c>
      <c r="P19" s="11">
        <f t="shared" si="0"/>
        <v>9.7222222218988463E-2</v>
      </c>
      <c r="Q19" s="11">
        <f>'COCINA CONSOLIDADA'!G19</f>
        <v>9.3055555555555558E-2</v>
      </c>
      <c r="R19" s="11">
        <f>IF(TablaSala[[#This Row],[TIEMPO DE PERMANENCIA]]-TablaSala[[#This Row],[TIEMPO PREPARACIÓN]]&lt;0,"0",TablaSala[[#This Row],[TIEMPO DE PERMANENCIA]]-TablaSala[[#This Row],[TIEMPO PREPARACIÓN]])</f>
        <v>4.1666666634329053E-3</v>
      </c>
      <c r="S19" t="str">
        <f>IF(TablaSala[[#This Row],[TIEMPO DEGUSTACIÓN]]&lt;&gt;"0","SI","NO")</f>
        <v>SI</v>
      </c>
    </row>
    <row r="20" spans="1:19" x14ac:dyDescent="0.2">
      <c r="A20" s="2">
        <v>19</v>
      </c>
      <c r="B20" s="3">
        <v>18</v>
      </c>
      <c r="C20" t="s">
        <v>40</v>
      </c>
      <c r="D20" s="3">
        <v>3</v>
      </c>
      <c r="E20" s="11">
        <v>45017.524305555555</v>
      </c>
      <c r="F20" s="11">
        <v>45017.645138888889</v>
      </c>
      <c r="G20" t="s">
        <v>10</v>
      </c>
      <c r="H20" t="s">
        <v>2</v>
      </c>
      <c r="I20" t="s">
        <v>600</v>
      </c>
      <c r="J20" s="5">
        <v>17.45</v>
      </c>
      <c r="K20" t="s">
        <v>11</v>
      </c>
      <c r="L20" t="s">
        <v>41</v>
      </c>
      <c r="M20" t="s">
        <v>621</v>
      </c>
      <c r="N20" s="9">
        <f>IF(TablaSala[[#This Row],[CUENTA COBRADA]]="SI",'COCINA CONSOLIDADA'!E20*'COCINA CONSOLIDADA'!F20,"0 €")</f>
        <v>80</v>
      </c>
      <c r="O20" s="10">
        <v>45017.024305555555</v>
      </c>
      <c r="P20" s="11">
        <f t="shared" si="0"/>
        <v>0.12083333333430346</v>
      </c>
      <c r="Q20" s="11">
        <f>'COCINA CONSOLIDADA'!G20</f>
        <v>3.0555555555555555E-2</v>
      </c>
      <c r="R20" s="11">
        <f>IF(TablaSala[[#This Row],[TIEMPO DE PERMANENCIA]]-TablaSala[[#This Row],[TIEMPO PREPARACIÓN]]&lt;0,"0",TablaSala[[#This Row],[TIEMPO DE PERMANENCIA]]-TablaSala[[#This Row],[TIEMPO PREPARACIÓN]])</f>
        <v>9.0277777778747903E-2</v>
      </c>
      <c r="S20" t="str">
        <f>IF(TablaSala[[#This Row],[TIEMPO DEGUSTACIÓN]]&lt;&gt;"0","SI","NO")</f>
        <v>SI</v>
      </c>
    </row>
    <row r="21" spans="1:19" x14ac:dyDescent="0.2">
      <c r="A21" s="2">
        <v>20</v>
      </c>
      <c r="B21" s="3">
        <v>8</v>
      </c>
      <c r="C21" t="s">
        <v>43</v>
      </c>
      <c r="D21" s="3">
        <v>2</v>
      </c>
      <c r="E21" s="11">
        <v>45017.559027777781</v>
      </c>
      <c r="F21" s="11">
        <v>45017.716666666667</v>
      </c>
      <c r="G21" t="s">
        <v>1</v>
      </c>
      <c r="H21" t="s">
        <v>2</v>
      </c>
      <c r="I21" t="s">
        <v>600</v>
      </c>
      <c r="J21" s="5">
        <v>31.7</v>
      </c>
      <c r="K21" t="s">
        <v>3</v>
      </c>
      <c r="L21" t="s">
        <v>41</v>
      </c>
      <c r="M21" t="s">
        <v>622</v>
      </c>
      <c r="N21" s="9">
        <f>IF(TablaSala[[#This Row],[CUENTA COBRADA]]="SI",'COCINA CONSOLIDADA'!E21*'COCINA CONSOLIDADA'!F21,"0 €")</f>
        <v>498</v>
      </c>
      <c r="O21" s="10">
        <v>45017.059027777781</v>
      </c>
      <c r="P21" s="11">
        <f t="shared" si="0"/>
        <v>0.15763888888614019</v>
      </c>
      <c r="Q21" s="11">
        <f>'COCINA CONSOLIDADA'!G21</f>
        <v>4.8611111111111112E-2</v>
      </c>
      <c r="R21" s="11">
        <f>IF(TablaSala[[#This Row],[TIEMPO DE PERMANENCIA]]-TablaSala[[#This Row],[TIEMPO PREPARACIÓN]]&lt;0,"0",TablaSala[[#This Row],[TIEMPO DE PERMANENCIA]]-TablaSala[[#This Row],[TIEMPO PREPARACIÓN]])</f>
        <v>0.10902777777502909</v>
      </c>
      <c r="S21" t="str">
        <f>IF(TablaSala[[#This Row],[TIEMPO DEGUSTACIÓN]]&lt;&gt;"0","SI","NO")</f>
        <v>SI</v>
      </c>
    </row>
    <row r="22" spans="1:19" x14ac:dyDescent="0.2">
      <c r="A22" s="2">
        <v>21</v>
      </c>
      <c r="B22" s="3">
        <v>12</v>
      </c>
      <c r="C22" t="s">
        <v>44</v>
      </c>
      <c r="D22" s="3">
        <v>2</v>
      </c>
      <c r="E22" s="11">
        <v>45017.652083333334</v>
      </c>
      <c r="F22" s="11">
        <v>45017.744444444441</v>
      </c>
      <c r="G22" t="s">
        <v>1</v>
      </c>
      <c r="H22" t="s">
        <v>2</v>
      </c>
      <c r="I22" t="s">
        <v>600</v>
      </c>
      <c r="J22" s="5">
        <v>20.53</v>
      </c>
      <c r="K22" t="s">
        <v>3</v>
      </c>
      <c r="L22" t="s">
        <v>28</v>
      </c>
      <c r="M22" t="s">
        <v>623</v>
      </c>
      <c r="N22" s="9" t="str">
        <f>IF(TablaSala[[#This Row],[CUENTA COBRADA]]="SI",'COCINA CONSOLIDADA'!E22*'COCINA CONSOLIDADA'!F22,"0 €")</f>
        <v>0 €</v>
      </c>
      <c r="O22" s="10">
        <v>45017.152083333334</v>
      </c>
      <c r="P22" s="11">
        <f t="shared" si="0"/>
        <v>9.2361111106583849E-2</v>
      </c>
      <c r="Q22" s="11">
        <f>'COCINA CONSOLIDADA'!G22</f>
        <v>0.10555555555555556</v>
      </c>
      <c r="R22" s="11" t="str">
        <f>IF(TablaSala[[#This Row],[TIEMPO DE PERMANENCIA]]-TablaSala[[#This Row],[TIEMPO PREPARACIÓN]]&lt;0,"0",TablaSala[[#This Row],[TIEMPO DE PERMANENCIA]]-TablaSala[[#This Row],[TIEMPO PREPARACIÓN]])</f>
        <v>0</v>
      </c>
      <c r="S22" t="str">
        <f>IF(TablaSala[[#This Row],[TIEMPO DEGUSTACIÓN]]&lt;&gt;"0","SI","NO")</f>
        <v>NO</v>
      </c>
    </row>
    <row r="23" spans="1:19" x14ac:dyDescent="0.2">
      <c r="A23" s="2">
        <v>22</v>
      </c>
      <c r="B23" s="3">
        <v>15</v>
      </c>
      <c r="C23" t="s">
        <v>45</v>
      </c>
      <c r="D23" s="3">
        <v>1</v>
      </c>
      <c r="E23" s="11">
        <v>45017.594444444447</v>
      </c>
      <c r="F23" s="11">
        <v>45017.699305555558</v>
      </c>
      <c r="G23" t="s">
        <v>17</v>
      </c>
      <c r="H23" t="s">
        <v>2</v>
      </c>
      <c r="I23" t="s">
        <v>600</v>
      </c>
      <c r="J23" s="5">
        <v>45.41</v>
      </c>
      <c r="K23" t="s">
        <v>11</v>
      </c>
      <c r="L23" t="s">
        <v>38</v>
      </c>
      <c r="M23" t="s">
        <v>624</v>
      </c>
      <c r="N23" s="9">
        <f>IF(TablaSala[[#This Row],[CUENTA COBRADA]]="SI",'COCINA CONSOLIDADA'!E23*'COCINA CONSOLIDADA'!F23,"0 €")</f>
        <v>812</v>
      </c>
      <c r="O23" s="10">
        <v>45017.094444444447</v>
      </c>
      <c r="P23" s="11">
        <f t="shared" si="0"/>
        <v>0.10486111111094942</v>
      </c>
      <c r="Q23" s="11">
        <f>'COCINA CONSOLIDADA'!G23</f>
        <v>8.5416666666666669E-2</v>
      </c>
      <c r="R23" s="11">
        <f>IF(TablaSala[[#This Row],[TIEMPO DE PERMANENCIA]]-TablaSala[[#This Row],[TIEMPO PREPARACIÓN]]&lt;0,"0",TablaSala[[#This Row],[TIEMPO DE PERMANENCIA]]-TablaSala[[#This Row],[TIEMPO PREPARACIÓN]])</f>
        <v>1.9444444444282755E-2</v>
      </c>
      <c r="S23" t="str">
        <f>IF(TablaSala[[#This Row],[TIEMPO DEGUSTACIÓN]]&lt;&gt;"0","SI","NO")</f>
        <v>SI</v>
      </c>
    </row>
    <row r="24" spans="1:19" x14ac:dyDescent="0.2">
      <c r="A24" s="2">
        <v>23</v>
      </c>
      <c r="B24" s="3">
        <v>1</v>
      </c>
      <c r="C24" t="s">
        <v>46</v>
      </c>
      <c r="D24" s="3">
        <v>5</v>
      </c>
      <c r="E24" s="11">
        <v>45017.613888888889</v>
      </c>
      <c r="F24" s="11">
        <v>45017.67291666667</v>
      </c>
      <c r="G24" t="s">
        <v>14</v>
      </c>
      <c r="H24" t="s">
        <v>19</v>
      </c>
      <c r="I24" t="s">
        <v>600</v>
      </c>
      <c r="J24" s="5">
        <v>38.46</v>
      </c>
      <c r="K24" t="s">
        <v>11</v>
      </c>
      <c r="L24" t="s">
        <v>41</v>
      </c>
      <c r="M24" t="s">
        <v>625</v>
      </c>
      <c r="N24" s="9">
        <f>IF(TablaSala[[#This Row],[CUENTA COBRADA]]="SI",'COCINA CONSOLIDADA'!E24*'COCINA CONSOLIDADA'!F24,"0 €")</f>
        <v>276</v>
      </c>
      <c r="O24" s="10">
        <v>45017.113888888889</v>
      </c>
      <c r="P24" s="11">
        <f t="shared" si="0"/>
        <v>5.9027777781011537E-2</v>
      </c>
      <c r="Q24" s="11">
        <f>'COCINA CONSOLIDADA'!G24</f>
        <v>4.3750000000000004E-2</v>
      </c>
      <c r="R24" s="11">
        <f>IF(TablaSala[[#This Row],[TIEMPO DE PERMANENCIA]]-TablaSala[[#This Row],[TIEMPO PREPARACIÓN]]&lt;0,"0",TablaSala[[#This Row],[TIEMPO DE PERMANENCIA]]-TablaSala[[#This Row],[TIEMPO PREPARACIÓN]])</f>
        <v>1.5277777781011533E-2</v>
      </c>
      <c r="S24" t="str">
        <f>IF(TablaSala[[#This Row],[TIEMPO DEGUSTACIÓN]]&lt;&gt;"0","SI","NO")</f>
        <v>SI</v>
      </c>
    </row>
    <row r="25" spans="1:19" x14ac:dyDescent="0.2">
      <c r="A25" s="2">
        <v>24</v>
      </c>
      <c r="B25" s="3">
        <v>5</v>
      </c>
      <c r="C25" t="s">
        <v>47</v>
      </c>
      <c r="D25" s="3">
        <v>5</v>
      </c>
      <c r="E25" s="11">
        <v>45017.625694444447</v>
      </c>
      <c r="F25" s="11">
        <v>45017.763888888891</v>
      </c>
      <c r="G25" t="s">
        <v>1</v>
      </c>
      <c r="H25" t="s">
        <v>2</v>
      </c>
      <c r="I25" t="s">
        <v>600</v>
      </c>
      <c r="J25" s="5">
        <v>38.18</v>
      </c>
      <c r="K25" t="s">
        <v>22</v>
      </c>
      <c r="L25" t="s">
        <v>23</v>
      </c>
      <c r="M25" t="s">
        <v>626</v>
      </c>
      <c r="N25" s="9">
        <f>IF(TablaSala[[#This Row],[CUENTA COBRADA]]="SI",'COCINA CONSOLIDADA'!E25*'COCINA CONSOLIDADA'!F25,"0 €")</f>
        <v>944</v>
      </c>
      <c r="O25" s="10">
        <v>45017.125694444447</v>
      </c>
      <c r="P25" s="11">
        <f t="shared" si="0"/>
        <v>0.14861111111046435</v>
      </c>
      <c r="Q25" s="11">
        <f>'COCINA CONSOLIDADA'!G25</f>
        <v>0.125</v>
      </c>
      <c r="R25" s="11">
        <f>IF(TablaSala[[#This Row],[TIEMPO DE PERMANENCIA]]-TablaSala[[#This Row],[TIEMPO PREPARACIÓN]]&lt;0,"0",TablaSala[[#This Row],[TIEMPO DE PERMANENCIA]]-TablaSala[[#This Row],[TIEMPO PREPARACIÓN]])</f>
        <v>2.361111111046435E-2</v>
      </c>
      <c r="S25" t="str">
        <f>IF(TablaSala[[#This Row],[TIEMPO DEGUSTACIÓN]]&lt;&gt;"0","SI","NO")</f>
        <v>SI</v>
      </c>
    </row>
    <row r="26" spans="1:19" x14ac:dyDescent="0.2">
      <c r="A26" s="2">
        <v>25</v>
      </c>
      <c r="B26" s="3">
        <v>12</v>
      </c>
      <c r="C26" t="s">
        <v>48</v>
      </c>
      <c r="D26" s="3">
        <v>5</v>
      </c>
      <c r="E26" s="11">
        <v>45017.625694444447</v>
      </c>
      <c r="F26" s="11">
        <v>45017.707638888889</v>
      </c>
      <c r="G26" t="s">
        <v>14</v>
      </c>
      <c r="H26" t="s">
        <v>19</v>
      </c>
      <c r="I26" t="s">
        <v>599</v>
      </c>
      <c r="J26" s="5">
        <v>46.15</v>
      </c>
      <c r="K26" t="s">
        <v>22</v>
      </c>
      <c r="L26" t="s">
        <v>8</v>
      </c>
      <c r="M26" t="s">
        <v>627</v>
      </c>
      <c r="N26" s="9">
        <f>IF(TablaSala[[#This Row],[CUENTA COBRADA]]="SI",'COCINA CONSOLIDADA'!E26*'COCINA CONSOLIDADA'!F26,"0 €")</f>
        <v>34</v>
      </c>
      <c r="O26" s="10">
        <v>45017.125694444447</v>
      </c>
      <c r="P26" s="11">
        <f t="shared" si="0"/>
        <v>9.2361111109009172E-2</v>
      </c>
      <c r="Q26" s="11">
        <f>'COCINA CONSOLIDADA'!G26</f>
        <v>2.4305555555555556E-2</v>
      </c>
      <c r="R26" s="11">
        <f>IF(TablaSala[[#This Row],[TIEMPO DE PERMANENCIA]]-TablaSala[[#This Row],[TIEMPO PREPARACIÓN]]&lt;0,"0",TablaSala[[#This Row],[TIEMPO DE PERMANENCIA]]-TablaSala[[#This Row],[TIEMPO PREPARACIÓN]])</f>
        <v>6.805555555345362E-2</v>
      </c>
      <c r="S26" t="str">
        <f>IF(TablaSala[[#This Row],[TIEMPO DEGUSTACIÓN]]&lt;&gt;"0","SI","NO")</f>
        <v>SI</v>
      </c>
    </row>
    <row r="27" spans="1:19" x14ac:dyDescent="0.2">
      <c r="A27" s="2">
        <v>26</v>
      </c>
      <c r="B27" s="3">
        <v>18</v>
      </c>
      <c r="C27" t="s">
        <v>50</v>
      </c>
      <c r="D27" s="3">
        <v>2</v>
      </c>
      <c r="E27" s="11">
        <v>45017.586111111108</v>
      </c>
      <c r="F27" s="11">
        <v>45017.740972222222</v>
      </c>
      <c r="G27" t="s">
        <v>14</v>
      </c>
      <c r="H27" t="s">
        <v>6</v>
      </c>
      <c r="I27" t="s">
        <v>600</v>
      </c>
      <c r="J27" s="5">
        <v>10.37</v>
      </c>
      <c r="K27" t="s">
        <v>22</v>
      </c>
      <c r="L27" t="s">
        <v>28</v>
      </c>
      <c r="M27" t="s">
        <v>628</v>
      </c>
      <c r="N27" s="9">
        <f>IF(TablaSala[[#This Row],[CUENTA COBRADA]]="SI",'COCINA CONSOLIDADA'!E27*'COCINA CONSOLIDADA'!F27,"0 €")</f>
        <v>378</v>
      </c>
      <c r="O27" s="10">
        <v>45017.086111111108</v>
      </c>
      <c r="P27" s="11">
        <f t="shared" si="0"/>
        <v>0.16527777778052646</v>
      </c>
      <c r="Q27" s="11">
        <f>'COCINA CONSOLIDADA'!G27</f>
        <v>7.5694444444444439E-2</v>
      </c>
      <c r="R27" s="11">
        <f>IF(TablaSala[[#This Row],[TIEMPO DE PERMANENCIA]]-TablaSala[[#This Row],[TIEMPO PREPARACIÓN]]&lt;0,"0",TablaSala[[#This Row],[TIEMPO DE PERMANENCIA]]-TablaSala[[#This Row],[TIEMPO PREPARACIÓN]])</f>
        <v>8.9583333336082024E-2</v>
      </c>
      <c r="S27" t="str">
        <f>IF(TablaSala[[#This Row],[TIEMPO DEGUSTACIÓN]]&lt;&gt;"0","SI","NO")</f>
        <v>SI</v>
      </c>
    </row>
    <row r="28" spans="1:19" x14ac:dyDescent="0.2">
      <c r="A28" s="2">
        <v>27</v>
      </c>
      <c r="B28" s="3">
        <v>4</v>
      </c>
      <c r="C28" t="s">
        <v>51</v>
      </c>
      <c r="D28" s="3">
        <v>2</v>
      </c>
      <c r="E28" s="11">
        <v>45017.554861111108</v>
      </c>
      <c r="F28" s="11">
        <v>45017.602083333331</v>
      </c>
      <c r="G28" t="s">
        <v>14</v>
      </c>
      <c r="H28" t="s">
        <v>2</v>
      </c>
      <c r="I28" t="s">
        <v>600</v>
      </c>
      <c r="J28" s="5">
        <v>19.27</v>
      </c>
      <c r="K28" t="s">
        <v>22</v>
      </c>
      <c r="L28" t="s">
        <v>12</v>
      </c>
      <c r="M28" t="s">
        <v>629</v>
      </c>
      <c r="N28" s="9">
        <f>IF(TablaSala[[#This Row],[CUENTA COBRADA]]="SI",'COCINA CONSOLIDADA'!E28*'COCINA CONSOLIDADA'!F28,"0 €")</f>
        <v>122</v>
      </c>
      <c r="O28" s="10">
        <v>45017.054861111108</v>
      </c>
      <c r="P28" s="11">
        <f t="shared" si="0"/>
        <v>5.7638888890020702E-2</v>
      </c>
      <c r="Q28" s="11">
        <f>'COCINA CONSOLIDADA'!G28</f>
        <v>3.8194444444444448E-2</v>
      </c>
      <c r="R28" s="11">
        <f>IF(TablaSala[[#This Row],[TIEMPO DE PERMANENCIA]]-TablaSala[[#This Row],[TIEMPO PREPARACIÓN]]&lt;0,"0",TablaSala[[#This Row],[TIEMPO DE PERMANENCIA]]-TablaSala[[#This Row],[TIEMPO PREPARACIÓN]])</f>
        <v>1.9444444445576255E-2</v>
      </c>
      <c r="S28" t="str">
        <f>IF(TablaSala[[#This Row],[TIEMPO DEGUSTACIÓN]]&lt;&gt;"0","SI","NO")</f>
        <v>SI</v>
      </c>
    </row>
    <row r="29" spans="1:19" x14ac:dyDescent="0.2">
      <c r="A29" s="2">
        <v>28</v>
      </c>
      <c r="B29" s="3">
        <v>2</v>
      </c>
      <c r="C29" t="s">
        <v>52</v>
      </c>
      <c r="D29" s="3">
        <v>2</v>
      </c>
      <c r="E29" s="11">
        <v>45017.53402777778</v>
      </c>
      <c r="F29" s="11">
        <v>45017.636111111111</v>
      </c>
      <c r="G29" t="s">
        <v>17</v>
      </c>
      <c r="H29" t="s">
        <v>19</v>
      </c>
      <c r="I29" t="s">
        <v>600</v>
      </c>
      <c r="J29" s="5">
        <v>41.22</v>
      </c>
      <c r="K29" t="s">
        <v>3</v>
      </c>
      <c r="L29" t="s">
        <v>53</v>
      </c>
      <c r="M29" t="s">
        <v>630</v>
      </c>
      <c r="N29" s="9">
        <f>IF(TablaSala[[#This Row],[CUENTA COBRADA]]="SI",'COCINA CONSOLIDADA'!E29*'COCINA CONSOLIDADA'!F29,"0 €")</f>
        <v>188</v>
      </c>
      <c r="O29" s="10">
        <v>45017.03402777778</v>
      </c>
      <c r="P29" s="11">
        <f t="shared" si="0"/>
        <v>0.10208333333139308</v>
      </c>
      <c r="Q29" s="11">
        <f>'COCINA CONSOLIDADA'!G29</f>
        <v>3.888888888888889E-2</v>
      </c>
      <c r="R29" s="11">
        <f>IF(TablaSala[[#This Row],[TIEMPO DE PERMANENCIA]]-TablaSala[[#This Row],[TIEMPO PREPARACIÓN]]&lt;0,"0",TablaSala[[#This Row],[TIEMPO DE PERMANENCIA]]-TablaSala[[#This Row],[TIEMPO PREPARACIÓN]])</f>
        <v>6.3194444442504188E-2</v>
      </c>
      <c r="S29" t="str">
        <f>IF(TablaSala[[#This Row],[TIEMPO DEGUSTACIÓN]]&lt;&gt;"0","SI","NO")</f>
        <v>SI</v>
      </c>
    </row>
    <row r="30" spans="1:19" x14ac:dyDescent="0.2">
      <c r="A30" s="2">
        <v>29</v>
      </c>
      <c r="B30" s="3">
        <v>20</v>
      </c>
      <c r="C30" t="s">
        <v>54</v>
      </c>
      <c r="D30" s="3">
        <v>5</v>
      </c>
      <c r="E30" s="11">
        <v>45017.626388888886</v>
      </c>
      <c r="F30" s="11">
        <v>45017.756944444445</v>
      </c>
      <c r="G30" t="s">
        <v>10</v>
      </c>
      <c r="H30" t="s">
        <v>2</v>
      </c>
      <c r="I30" t="s">
        <v>600</v>
      </c>
      <c r="J30" s="5">
        <v>14.83</v>
      </c>
      <c r="K30" t="s">
        <v>22</v>
      </c>
      <c r="L30" t="s">
        <v>38</v>
      </c>
      <c r="M30" t="s">
        <v>631</v>
      </c>
      <c r="N30" s="9">
        <f>IF(TablaSala[[#This Row],[CUENTA COBRADA]]="SI",'COCINA CONSOLIDADA'!E30*'COCINA CONSOLIDADA'!F30,"0 €")</f>
        <v>518</v>
      </c>
      <c r="O30" s="10">
        <v>45017.126388888886</v>
      </c>
      <c r="P30" s="11">
        <f t="shared" si="0"/>
        <v>0.14097222222577935</v>
      </c>
      <c r="Q30" s="11">
        <f>'COCINA CONSOLIDADA'!G30</f>
        <v>4.9305555555555561E-2</v>
      </c>
      <c r="R30" s="11">
        <f>IF(TablaSala[[#This Row],[TIEMPO DE PERMANENCIA]]-TablaSala[[#This Row],[TIEMPO PREPARACIÓN]]&lt;0,"0",TablaSala[[#This Row],[TIEMPO DE PERMANENCIA]]-TablaSala[[#This Row],[TIEMPO PREPARACIÓN]])</f>
        <v>9.1666666670223787E-2</v>
      </c>
      <c r="S30" t="str">
        <f>IF(TablaSala[[#This Row],[TIEMPO DEGUSTACIÓN]]&lt;&gt;"0","SI","NO")</f>
        <v>SI</v>
      </c>
    </row>
    <row r="31" spans="1:19" x14ac:dyDescent="0.2">
      <c r="A31" s="2">
        <v>30</v>
      </c>
      <c r="B31" s="3">
        <v>14</v>
      </c>
      <c r="C31" t="s">
        <v>55</v>
      </c>
      <c r="D31" s="3">
        <v>4</v>
      </c>
      <c r="E31" s="11">
        <v>45017.621527777781</v>
      </c>
      <c r="F31" s="11">
        <v>45017.759027777778</v>
      </c>
      <c r="G31" t="s">
        <v>17</v>
      </c>
      <c r="H31" t="s">
        <v>2</v>
      </c>
      <c r="I31" t="s">
        <v>7</v>
      </c>
      <c r="J31" s="5">
        <v>26.29</v>
      </c>
      <c r="K31" t="s">
        <v>11</v>
      </c>
      <c r="L31" t="s">
        <v>23</v>
      </c>
      <c r="M31" t="s">
        <v>632</v>
      </c>
      <c r="N31" s="9">
        <f>IF(TablaSala[[#This Row],[CUENTA COBRADA]]="SI",'COCINA CONSOLIDADA'!E31*'COCINA CONSOLIDADA'!F31,"0 €")</f>
        <v>230</v>
      </c>
      <c r="O31" s="10">
        <v>45017.121527777781</v>
      </c>
      <c r="P31" s="11">
        <f t="shared" si="0"/>
        <v>0.13749999999708962</v>
      </c>
      <c r="Q31" s="11">
        <f>'COCINA CONSOLIDADA'!G31</f>
        <v>4.7916666666666663E-2</v>
      </c>
      <c r="R31" s="11">
        <f>IF(TablaSala[[#This Row],[TIEMPO DE PERMANENCIA]]-TablaSala[[#This Row],[TIEMPO PREPARACIÓN]]&lt;0,"0",TablaSala[[#This Row],[TIEMPO DE PERMANENCIA]]-TablaSala[[#This Row],[TIEMPO PREPARACIÓN]])</f>
        <v>8.9583333330422954E-2</v>
      </c>
      <c r="S31" t="str">
        <f>IF(TablaSala[[#This Row],[TIEMPO DEGUSTACIÓN]]&lt;&gt;"0","SI","NO")</f>
        <v>SI</v>
      </c>
    </row>
    <row r="32" spans="1:19" x14ac:dyDescent="0.2">
      <c r="A32" s="2">
        <v>31</v>
      </c>
      <c r="B32" s="3">
        <v>13</v>
      </c>
      <c r="C32" t="s">
        <v>56</v>
      </c>
      <c r="D32" s="3">
        <v>3</v>
      </c>
      <c r="E32" s="11">
        <v>45017.618750000001</v>
      </c>
      <c r="F32" s="11">
        <v>45017.751388888886</v>
      </c>
      <c r="G32" t="s">
        <v>10</v>
      </c>
      <c r="H32" t="s">
        <v>6</v>
      </c>
      <c r="I32" t="s">
        <v>600</v>
      </c>
      <c r="J32" s="5">
        <v>19.809999999999999</v>
      </c>
      <c r="K32" t="s">
        <v>22</v>
      </c>
      <c r="L32" t="s">
        <v>53</v>
      </c>
      <c r="M32" t="s">
        <v>633</v>
      </c>
      <c r="N32" s="9">
        <f>IF(TablaSala[[#This Row],[CUENTA COBRADA]]="SI",'COCINA CONSOLIDADA'!E32*'COCINA CONSOLIDADA'!F32,"0 €")</f>
        <v>144</v>
      </c>
      <c r="O32" s="10">
        <v>45017.118750000001</v>
      </c>
      <c r="P32" s="11">
        <f t="shared" si="0"/>
        <v>0.14305555555135166</v>
      </c>
      <c r="Q32" s="11">
        <f>'COCINA CONSOLIDADA'!G32</f>
        <v>7.2916666666666671E-2</v>
      </c>
      <c r="R32" s="11">
        <f>IF(TablaSala[[#This Row],[TIEMPO DE PERMANENCIA]]-TablaSala[[#This Row],[TIEMPO PREPARACIÓN]]&lt;0,"0",TablaSala[[#This Row],[TIEMPO DE PERMANENCIA]]-TablaSala[[#This Row],[TIEMPO PREPARACIÓN]])</f>
        <v>7.0138888884684988E-2</v>
      </c>
      <c r="S32" t="str">
        <f>IF(TablaSala[[#This Row],[TIEMPO DEGUSTACIÓN]]&lt;&gt;"0","SI","NO")</f>
        <v>SI</v>
      </c>
    </row>
    <row r="33" spans="1:19" x14ac:dyDescent="0.2">
      <c r="A33" s="2">
        <v>32</v>
      </c>
      <c r="B33" s="3">
        <v>5</v>
      </c>
      <c r="C33" t="s">
        <v>57</v>
      </c>
      <c r="D33" s="3">
        <v>1</v>
      </c>
      <c r="E33" s="11">
        <v>45017.630555555559</v>
      </c>
      <c r="F33" s="11">
        <v>45017.78402777778</v>
      </c>
      <c r="G33" t="s">
        <v>5</v>
      </c>
      <c r="H33" t="s">
        <v>2</v>
      </c>
      <c r="I33" t="s">
        <v>600</v>
      </c>
      <c r="J33" s="5">
        <v>28.25</v>
      </c>
      <c r="K33" t="s">
        <v>22</v>
      </c>
      <c r="L33" t="s">
        <v>28</v>
      </c>
      <c r="M33" t="s">
        <v>634</v>
      </c>
      <c r="N33" s="9">
        <f>IF(TablaSala[[#This Row],[CUENTA COBRADA]]="SI",'COCINA CONSOLIDADA'!E33*'COCINA CONSOLIDADA'!F33,"0 €")</f>
        <v>872</v>
      </c>
      <c r="O33" s="10">
        <v>45017.130555555559</v>
      </c>
      <c r="P33" s="11">
        <f t="shared" si="0"/>
        <v>0.16388888888711031</v>
      </c>
      <c r="Q33" s="11">
        <f>'COCINA CONSOLIDADA'!G33</f>
        <v>8.8888888888888892E-2</v>
      </c>
      <c r="R33" s="11">
        <f>IF(TablaSala[[#This Row],[TIEMPO DE PERMANENCIA]]-TablaSala[[#This Row],[TIEMPO PREPARACIÓN]]&lt;0,"0",TablaSala[[#This Row],[TIEMPO DE PERMANENCIA]]-TablaSala[[#This Row],[TIEMPO PREPARACIÓN]])</f>
        <v>7.499999999822142E-2</v>
      </c>
      <c r="S33" t="str">
        <f>IF(TablaSala[[#This Row],[TIEMPO DEGUSTACIÓN]]&lt;&gt;"0","SI","NO")</f>
        <v>SI</v>
      </c>
    </row>
    <row r="34" spans="1:19" x14ac:dyDescent="0.2">
      <c r="A34" s="2">
        <v>33</v>
      </c>
      <c r="B34" s="3">
        <v>4</v>
      </c>
      <c r="C34" t="s">
        <v>58</v>
      </c>
      <c r="D34" s="3">
        <v>5</v>
      </c>
      <c r="E34" s="11">
        <v>45017.647916666669</v>
      </c>
      <c r="F34" s="11">
        <v>45017.76458333333</v>
      </c>
      <c r="G34" t="s">
        <v>17</v>
      </c>
      <c r="H34" t="s">
        <v>19</v>
      </c>
      <c r="I34" t="s">
        <v>599</v>
      </c>
      <c r="J34" s="5">
        <v>20.38</v>
      </c>
      <c r="K34" t="s">
        <v>22</v>
      </c>
      <c r="L34" t="s">
        <v>602</v>
      </c>
      <c r="M34" t="s">
        <v>635</v>
      </c>
      <c r="N34" s="9">
        <f>IF(TablaSala[[#This Row],[CUENTA COBRADA]]="SI",'COCINA CONSOLIDADA'!E34*'COCINA CONSOLIDADA'!F34,"0 €")</f>
        <v>1200</v>
      </c>
      <c r="O34" s="10">
        <v>45017.147916666669</v>
      </c>
      <c r="P34" s="11">
        <f t="shared" si="0"/>
        <v>0.12708333332799762</v>
      </c>
      <c r="Q34" s="11">
        <f>'COCINA CONSOLIDADA'!G34</f>
        <v>9.0277777777777776E-2</v>
      </c>
      <c r="R34" s="11">
        <f>IF(TablaSala[[#This Row],[TIEMPO DE PERMANENCIA]]-TablaSala[[#This Row],[TIEMPO PREPARACIÓN]]&lt;0,"0",TablaSala[[#This Row],[TIEMPO DE PERMANENCIA]]-TablaSala[[#This Row],[TIEMPO PREPARACIÓN]])</f>
        <v>3.6805555550219846E-2</v>
      </c>
      <c r="S34" t="str">
        <f>IF(TablaSala[[#This Row],[TIEMPO DEGUSTACIÓN]]&lt;&gt;"0","SI","NO")</f>
        <v>SI</v>
      </c>
    </row>
    <row r="35" spans="1:19" x14ac:dyDescent="0.2">
      <c r="A35" s="2">
        <v>34</v>
      </c>
      <c r="B35" s="3">
        <v>15</v>
      </c>
      <c r="C35" t="s">
        <v>59</v>
      </c>
      <c r="D35" s="3">
        <v>1</v>
      </c>
      <c r="E35" s="11">
        <v>45017.594444444447</v>
      </c>
      <c r="F35" s="11">
        <v>45017.754861111112</v>
      </c>
      <c r="G35" t="s">
        <v>17</v>
      </c>
      <c r="H35" t="s">
        <v>6</v>
      </c>
      <c r="I35" t="s">
        <v>600</v>
      </c>
      <c r="J35" s="5">
        <v>13.08</v>
      </c>
      <c r="K35" t="s">
        <v>11</v>
      </c>
      <c r="L35" t="s">
        <v>602</v>
      </c>
      <c r="M35" t="s">
        <v>636</v>
      </c>
      <c r="N35" s="9">
        <f>IF(TablaSala[[#This Row],[CUENTA COBRADA]]="SI",'COCINA CONSOLIDADA'!E35*'COCINA CONSOLIDADA'!F35,"0 €")</f>
        <v>240</v>
      </c>
      <c r="O35" s="10">
        <v>45017.094444444447</v>
      </c>
      <c r="P35" s="11">
        <f t="shared" si="0"/>
        <v>0.16041666666569654</v>
      </c>
      <c r="Q35" s="11">
        <f>'COCINA CONSOLIDADA'!G35</f>
        <v>4.5138888888888895E-2</v>
      </c>
      <c r="R35" s="11">
        <f>IF(TablaSala[[#This Row],[TIEMPO DE PERMANENCIA]]-TablaSala[[#This Row],[TIEMPO PREPARACIÓN]]&lt;0,"0",TablaSala[[#This Row],[TIEMPO DE PERMANENCIA]]-TablaSala[[#This Row],[TIEMPO PREPARACIÓN]])</f>
        <v>0.11527777777680764</v>
      </c>
      <c r="S35" t="str">
        <f>IF(TablaSala[[#This Row],[TIEMPO DEGUSTACIÓN]]&lt;&gt;"0","SI","NO")</f>
        <v>SI</v>
      </c>
    </row>
    <row r="36" spans="1:19" x14ac:dyDescent="0.2">
      <c r="A36" s="2">
        <v>35</v>
      </c>
      <c r="B36" s="3">
        <v>13</v>
      </c>
      <c r="C36" t="s">
        <v>60</v>
      </c>
      <c r="D36" s="3">
        <v>2</v>
      </c>
      <c r="E36" s="11">
        <v>45017.637499999997</v>
      </c>
      <c r="F36" s="11">
        <v>45017.746527777781</v>
      </c>
      <c r="G36" t="s">
        <v>1</v>
      </c>
      <c r="H36" t="s">
        <v>2</v>
      </c>
      <c r="I36" t="s">
        <v>600</v>
      </c>
      <c r="J36" s="5">
        <v>15.75</v>
      </c>
      <c r="K36" t="s">
        <v>22</v>
      </c>
      <c r="L36" t="s">
        <v>602</v>
      </c>
      <c r="M36" t="s">
        <v>637</v>
      </c>
      <c r="N36" s="9">
        <f>IF(TablaSala[[#This Row],[CUENTA COBRADA]]="SI",'COCINA CONSOLIDADA'!E36*'COCINA CONSOLIDADA'!F36,"0 €")</f>
        <v>861</v>
      </c>
      <c r="O36" s="10">
        <v>45017.137499999997</v>
      </c>
      <c r="P36" s="11">
        <f t="shared" si="0"/>
        <v>0.11944444445058859</v>
      </c>
      <c r="Q36" s="11">
        <f>'COCINA CONSOLIDADA'!G36</f>
        <v>4.5138888888888895E-2</v>
      </c>
      <c r="R36" s="11">
        <f>IF(TablaSala[[#This Row],[TIEMPO DE PERMANENCIA]]-TablaSala[[#This Row],[TIEMPO PREPARACIÓN]]&lt;0,"0",TablaSala[[#This Row],[TIEMPO DE PERMANENCIA]]-TablaSala[[#This Row],[TIEMPO PREPARACIÓN]])</f>
        <v>7.4305555561699696E-2</v>
      </c>
      <c r="S36" t="str">
        <f>IF(TablaSala[[#This Row],[TIEMPO DEGUSTACIÓN]]&lt;&gt;"0","SI","NO")</f>
        <v>SI</v>
      </c>
    </row>
    <row r="37" spans="1:19" x14ac:dyDescent="0.2">
      <c r="A37" s="2">
        <v>36</v>
      </c>
      <c r="B37" s="3">
        <v>5</v>
      </c>
      <c r="C37" t="s">
        <v>61</v>
      </c>
      <c r="D37" s="3">
        <v>5</v>
      </c>
      <c r="E37" s="11">
        <v>45017.643750000003</v>
      </c>
      <c r="F37" s="11">
        <v>45017.768055555556</v>
      </c>
      <c r="G37" t="s">
        <v>10</v>
      </c>
      <c r="H37" t="s">
        <v>2</v>
      </c>
      <c r="I37" t="s">
        <v>600</v>
      </c>
      <c r="J37" s="5">
        <v>45.28</v>
      </c>
      <c r="K37" t="s">
        <v>22</v>
      </c>
      <c r="L37" t="s">
        <v>26</v>
      </c>
      <c r="M37" t="s">
        <v>638</v>
      </c>
      <c r="N37" s="9">
        <f>IF(TablaSala[[#This Row],[CUENTA COBRADA]]="SI",'COCINA CONSOLIDADA'!E37*'COCINA CONSOLIDADA'!F37,"0 €")</f>
        <v>30</v>
      </c>
      <c r="O37" s="10">
        <v>45017.143750000003</v>
      </c>
      <c r="P37" s="11">
        <f t="shared" si="0"/>
        <v>0.13472222221995858</v>
      </c>
      <c r="Q37" s="11">
        <f>'COCINA CONSOLIDADA'!G37</f>
        <v>2.6388888888888889E-2</v>
      </c>
      <c r="R37" s="11">
        <f>IF(TablaSala[[#This Row],[TIEMPO DE PERMANENCIA]]-TablaSala[[#This Row],[TIEMPO PREPARACIÓN]]&lt;0,"0",TablaSala[[#This Row],[TIEMPO DE PERMANENCIA]]-TablaSala[[#This Row],[TIEMPO PREPARACIÓN]])</f>
        <v>0.10833333333106969</v>
      </c>
      <c r="S37" t="str">
        <f>IF(TablaSala[[#This Row],[TIEMPO DEGUSTACIÓN]]&lt;&gt;"0","SI","NO")</f>
        <v>SI</v>
      </c>
    </row>
    <row r="38" spans="1:19" x14ac:dyDescent="0.2">
      <c r="A38" s="2">
        <v>37</v>
      </c>
      <c r="B38" s="3">
        <v>20</v>
      </c>
      <c r="C38" t="s">
        <v>63</v>
      </c>
      <c r="D38" s="3">
        <v>1</v>
      </c>
      <c r="E38" s="11">
        <v>45017.64166666667</v>
      </c>
      <c r="F38" s="11">
        <v>45017.751388888886</v>
      </c>
      <c r="G38" t="s">
        <v>14</v>
      </c>
      <c r="H38" t="s">
        <v>19</v>
      </c>
      <c r="I38" t="s">
        <v>600</v>
      </c>
      <c r="J38" s="5">
        <v>10.39</v>
      </c>
      <c r="K38" t="s">
        <v>22</v>
      </c>
      <c r="L38" t="s">
        <v>12</v>
      </c>
      <c r="M38" t="s">
        <v>639</v>
      </c>
      <c r="N38" s="9">
        <f>IF(TablaSala[[#This Row],[CUENTA COBRADA]]="SI",'COCINA CONSOLIDADA'!E38*'COCINA CONSOLIDADA'!F38,"0 €")</f>
        <v>21</v>
      </c>
      <c r="O38" s="10">
        <v>45017.14166666667</v>
      </c>
      <c r="P38" s="11">
        <f t="shared" si="0"/>
        <v>0.12013888888274475</v>
      </c>
      <c r="Q38" s="11">
        <f>'COCINA CONSOLIDADA'!G38</f>
        <v>3.2638888888888891E-2</v>
      </c>
      <c r="R38" s="11">
        <f>IF(TablaSala[[#This Row],[TIEMPO DE PERMANENCIA]]-TablaSala[[#This Row],[TIEMPO PREPARACIÓN]]&lt;0,"0",TablaSala[[#This Row],[TIEMPO DE PERMANENCIA]]-TablaSala[[#This Row],[TIEMPO PREPARACIÓN]])</f>
        <v>8.7499999993855854E-2</v>
      </c>
      <c r="S38" t="str">
        <f>IF(TablaSala[[#This Row],[TIEMPO DEGUSTACIÓN]]&lt;&gt;"0","SI","NO")</f>
        <v>SI</v>
      </c>
    </row>
    <row r="39" spans="1:19" x14ac:dyDescent="0.2">
      <c r="A39" s="2">
        <v>38</v>
      </c>
      <c r="B39" s="3">
        <v>10</v>
      </c>
      <c r="C39" t="s">
        <v>65</v>
      </c>
      <c r="D39" s="3">
        <v>6</v>
      </c>
      <c r="E39" s="11">
        <v>45017.609722222223</v>
      </c>
      <c r="F39" s="11">
        <v>45017.661805555559</v>
      </c>
      <c r="G39" t="s">
        <v>17</v>
      </c>
      <c r="H39" t="s">
        <v>2</v>
      </c>
      <c r="I39" t="s">
        <v>599</v>
      </c>
      <c r="J39" s="5">
        <v>16.309999999999999</v>
      </c>
      <c r="K39" t="s">
        <v>3</v>
      </c>
      <c r="L39" t="s">
        <v>41</v>
      </c>
      <c r="M39" t="s">
        <v>640</v>
      </c>
      <c r="N39" s="9" t="str">
        <f>IF(TablaSala[[#This Row],[CUENTA COBRADA]]="SI",'COCINA CONSOLIDADA'!E39*'COCINA CONSOLIDADA'!F39,"0 €")</f>
        <v>0 €</v>
      </c>
      <c r="O39" s="10">
        <v>45017.109722222223</v>
      </c>
      <c r="P39" s="11">
        <f t="shared" si="0"/>
        <v>5.2083333335758653E-2</v>
      </c>
      <c r="Q39" s="11">
        <f>'COCINA CONSOLIDADA'!G39</f>
        <v>6.805555555555555E-2</v>
      </c>
      <c r="R39" s="11" t="str">
        <f>IF(TablaSala[[#This Row],[TIEMPO DE PERMANENCIA]]-TablaSala[[#This Row],[TIEMPO PREPARACIÓN]]&lt;0,"0",TablaSala[[#This Row],[TIEMPO DE PERMANENCIA]]-TablaSala[[#This Row],[TIEMPO PREPARACIÓN]])</f>
        <v>0</v>
      </c>
      <c r="S39" t="str">
        <f>IF(TablaSala[[#This Row],[TIEMPO DEGUSTACIÓN]]&lt;&gt;"0","SI","NO")</f>
        <v>NO</v>
      </c>
    </row>
    <row r="40" spans="1:19" x14ac:dyDescent="0.2">
      <c r="A40" s="2">
        <v>39</v>
      </c>
      <c r="B40" s="3">
        <v>15</v>
      </c>
      <c r="C40" t="s">
        <v>66</v>
      </c>
      <c r="D40" s="3">
        <v>3</v>
      </c>
      <c r="E40" s="11">
        <v>45017.65347222222</v>
      </c>
      <c r="F40" s="11">
        <v>45017.818749999999</v>
      </c>
      <c r="G40" t="s">
        <v>10</v>
      </c>
      <c r="H40" t="s">
        <v>19</v>
      </c>
      <c r="I40" t="s">
        <v>7</v>
      </c>
      <c r="J40" s="5">
        <v>48.36</v>
      </c>
      <c r="K40" t="s">
        <v>22</v>
      </c>
      <c r="L40" t="s">
        <v>26</v>
      </c>
      <c r="M40" t="s">
        <v>641</v>
      </c>
      <c r="N40" s="9">
        <f>IF(TablaSala[[#This Row],[CUENTA COBRADA]]="SI",'COCINA CONSOLIDADA'!E40*'COCINA CONSOLIDADA'!F40,"0 €")</f>
        <v>108</v>
      </c>
      <c r="O40" s="10">
        <v>45017.15347222222</v>
      </c>
      <c r="P40" s="11">
        <f t="shared" si="0"/>
        <v>0.17569444444476781</v>
      </c>
      <c r="Q40" s="11">
        <f>'COCINA CONSOLIDADA'!G40</f>
        <v>3.9583333333333331E-2</v>
      </c>
      <c r="R40" s="11">
        <f>IF(TablaSala[[#This Row],[TIEMPO DE PERMANENCIA]]-TablaSala[[#This Row],[TIEMPO PREPARACIÓN]]&lt;0,"0",TablaSala[[#This Row],[TIEMPO DE PERMANENCIA]]-TablaSala[[#This Row],[TIEMPO PREPARACIÓN]])</f>
        <v>0.13611111111143448</v>
      </c>
      <c r="S40" t="str">
        <f>IF(TablaSala[[#This Row],[TIEMPO DEGUSTACIÓN]]&lt;&gt;"0","SI","NO")</f>
        <v>SI</v>
      </c>
    </row>
    <row r="41" spans="1:19" x14ac:dyDescent="0.2">
      <c r="A41" s="2">
        <v>40</v>
      </c>
      <c r="B41" s="3">
        <v>1</v>
      </c>
      <c r="C41" t="s">
        <v>68</v>
      </c>
      <c r="D41" s="3">
        <v>1</v>
      </c>
      <c r="E41" s="11">
        <v>45017.583333333336</v>
      </c>
      <c r="F41" s="11">
        <v>45017.670138888891</v>
      </c>
      <c r="G41" t="s">
        <v>1</v>
      </c>
      <c r="H41" t="s">
        <v>2</v>
      </c>
      <c r="I41" t="s">
        <v>7</v>
      </c>
      <c r="J41" s="5">
        <v>13.68</v>
      </c>
      <c r="K41" t="s">
        <v>11</v>
      </c>
      <c r="L41" t="s">
        <v>53</v>
      </c>
      <c r="M41" t="s">
        <v>642</v>
      </c>
      <c r="N41" s="9">
        <f>IF(TablaSala[[#This Row],[CUENTA COBRADA]]="SI",'COCINA CONSOLIDADA'!E41*'COCINA CONSOLIDADA'!F41,"0 €")</f>
        <v>450</v>
      </c>
      <c r="O41" s="10">
        <v>45017.083333333336</v>
      </c>
      <c r="P41" s="11">
        <f t="shared" si="0"/>
        <v>8.6805555554747116E-2</v>
      </c>
      <c r="Q41" s="11">
        <f>'COCINA CONSOLIDADA'!G41</f>
        <v>5.4166666666666669E-2</v>
      </c>
      <c r="R41" s="11">
        <f>IF(TablaSala[[#This Row],[TIEMPO DE PERMANENCIA]]-TablaSala[[#This Row],[TIEMPO PREPARACIÓN]]&lt;0,"0",TablaSala[[#This Row],[TIEMPO DE PERMANENCIA]]-TablaSala[[#This Row],[TIEMPO PREPARACIÓN]])</f>
        <v>3.2638888888080447E-2</v>
      </c>
      <c r="S41" t="str">
        <f>IF(TablaSala[[#This Row],[TIEMPO DEGUSTACIÓN]]&lt;&gt;"0","SI","NO")</f>
        <v>SI</v>
      </c>
    </row>
    <row r="42" spans="1:19" x14ac:dyDescent="0.2">
      <c r="A42" s="2">
        <v>41</v>
      </c>
      <c r="B42" s="3">
        <v>7</v>
      </c>
      <c r="C42" t="s">
        <v>69</v>
      </c>
      <c r="D42" s="3">
        <v>4</v>
      </c>
      <c r="E42" s="11">
        <v>45017.593055555553</v>
      </c>
      <c r="F42" s="11">
        <v>45017.680555555555</v>
      </c>
      <c r="G42" t="s">
        <v>10</v>
      </c>
      <c r="H42" t="s">
        <v>2</v>
      </c>
      <c r="I42" t="s">
        <v>600</v>
      </c>
      <c r="J42" s="5">
        <v>15.24</v>
      </c>
      <c r="K42" t="s">
        <v>22</v>
      </c>
      <c r="L42" t="s">
        <v>602</v>
      </c>
      <c r="M42" t="s">
        <v>643</v>
      </c>
      <c r="N42" s="9">
        <f>IF(TablaSala[[#This Row],[CUENTA COBRADA]]="SI",'COCINA CONSOLIDADA'!E42*'COCINA CONSOLIDADA'!F42,"0 €")</f>
        <v>616</v>
      </c>
      <c r="O42" s="10">
        <v>45017.093055555553</v>
      </c>
      <c r="P42" s="11">
        <f t="shared" si="0"/>
        <v>9.7916666668121863E-2</v>
      </c>
      <c r="Q42" s="11">
        <f>'COCINA CONSOLIDADA'!G42</f>
        <v>6.1805555555555565E-2</v>
      </c>
      <c r="R42" s="11">
        <f>IF(TablaSala[[#This Row],[TIEMPO DE PERMANENCIA]]-TablaSala[[#This Row],[TIEMPO PREPARACIÓN]]&lt;0,"0",TablaSala[[#This Row],[TIEMPO DE PERMANENCIA]]-TablaSala[[#This Row],[TIEMPO PREPARACIÓN]])</f>
        <v>3.6111111112566298E-2</v>
      </c>
      <c r="S42" t="str">
        <f>IF(TablaSala[[#This Row],[TIEMPO DEGUSTACIÓN]]&lt;&gt;"0","SI","NO")</f>
        <v>SI</v>
      </c>
    </row>
    <row r="43" spans="1:19" x14ac:dyDescent="0.2">
      <c r="A43" s="2">
        <v>42</v>
      </c>
      <c r="B43" s="3">
        <v>14</v>
      </c>
      <c r="C43" t="s">
        <v>70</v>
      </c>
      <c r="D43" s="3">
        <v>1</v>
      </c>
      <c r="E43" s="11">
        <v>45017.517361111109</v>
      </c>
      <c r="F43" s="11">
        <v>45017.573611111111</v>
      </c>
      <c r="G43" t="s">
        <v>10</v>
      </c>
      <c r="H43" t="s">
        <v>2</v>
      </c>
      <c r="I43" t="s">
        <v>600</v>
      </c>
      <c r="J43" s="5">
        <v>49.58</v>
      </c>
      <c r="K43" t="s">
        <v>3</v>
      </c>
      <c r="L43" t="s">
        <v>26</v>
      </c>
      <c r="M43" t="s">
        <v>644</v>
      </c>
      <c r="N43" s="9">
        <f>IF(TablaSala[[#This Row],[CUENTA COBRADA]]="SI",'COCINA CONSOLIDADA'!E43*'COCINA CONSOLIDADA'!F43,"0 €")</f>
        <v>186</v>
      </c>
      <c r="O43" s="10">
        <v>45017.017361111109</v>
      </c>
      <c r="P43" s="11">
        <f t="shared" si="0"/>
        <v>5.6250000001455192E-2</v>
      </c>
      <c r="Q43" s="11">
        <f>'COCINA CONSOLIDADA'!G43</f>
        <v>4.7916666666666663E-2</v>
      </c>
      <c r="R43" s="11">
        <f>IF(TablaSala[[#This Row],[TIEMPO DE PERMANENCIA]]-TablaSala[[#This Row],[TIEMPO PREPARACIÓN]]&lt;0,"0",TablaSala[[#This Row],[TIEMPO DE PERMANENCIA]]-TablaSala[[#This Row],[TIEMPO PREPARACIÓN]])</f>
        <v>8.3333333347885286E-3</v>
      </c>
      <c r="S43" t="str">
        <f>IF(TablaSala[[#This Row],[TIEMPO DEGUSTACIÓN]]&lt;&gt;"0","SI","NO")</f>
        <v>SI</v>
      </c>
    </row>
    <row r="44" spans="1:19" x14ac:dyDescent="0.2">
      <c r="A44" s="2">
        <v>43</v>
      </c>
      <c r="B44" s="3">
        <v>8</v>
      </c>
      <c r="C44" t="s">
        <v>71</v>
      </c>
      <c r="D44" s="3">
        <v>6</v>
      </c>
      <c r="E44" s="11">
        <v>45017.543055555558</v>
      </c>
      <c r="F44" s="11">
        <v>45017.634722222225</v>
      </c>
      <c r="G44" t="s">
        <v>17</v>
      </c>
      <c r="H44" t="s">
        <v>2</v>
      </c>
      <c r="I44" t="s">
        <v>600</v>
      </c>
      <c r="J44" s="5">
        <v>32.19</v>
      </c>
      <c r="K44" t="s">
        <v>22</v>
      </c>
      <c r="L44" t="s">
        <v>602</v>
      </c>
      <c r="M44" t="s">
        <v>645</v>
      </c>
      <c r="N44" s="9">
        <f>IF(TablaSala[[#This Row],[CUENTA COBRADA]]="SI",'COCINA CONSOLIDADA'!E44*'COCINA CONSOLIDADA'!F44,"0 €")</f>
        <v>847</v>
      </c>
      <c r="O44" s="10">
        <v>45017.043055555558</v>
      </c>
      <c r="P44" s="11">
        <f t="shared" si="0"/>
        <v>0.1020833333338184</v>
      </c>
      <c r="Q44" s="11">
        <f>'COCINA CONSOLIDADA'!G44</f>
        <v>0.10138888888888889</v>
      </c>
      <c r="R44" s="11">
        <f>IF(TablaSala[[#This Row],[TIEMPO DE PERMANENCIA]]-TablaSala[[#This Row],[TIEMPO PREPARACIÓN]]&lt;0,"0",TablaSala[[#This Row],[TIEMPO DE PERMANENCIA]]-TablaSala[[#This Row],[TIEMPO PREPARACIÓN]])</f>
        <v>6.9444444492951229E-4</v>
      </c>
      <c r="S44" t="str">
        <f>IF(TablaSala[[#This Row],[TIEMPO DEGUSTACIÓN]]&lt;&gt;"0","SI","NO")</f>
        <v>SI</v>
      </c>
    </row>
    <row r="45" spans="1:19" x14ac:dyDescent="0.2">
      <c r="A45" s="2">
        <v>44</v>
      </c>
      <c r="B45" s="3">
        <v>18</v>
      </c>
      <c r="C45" t="s">
        <v>68</v>
      </c>
      <c r="D45" s="3">
        <v>1</v>
      </c>
      <c r="E45" s="11">
        <v>45017.629166666666</v>
      </c>
      <c r="F45" s="11">
        <v>45017.762499999997</v>
      </c>
      <c r="G45" t="s">
        <v>17</v>
      </c>
      <c r="H45" t="s">
        <v>2</v>
      </c>
      <c r="I45" t="s">
        <v>600</v>
      </c>
      <c r="J45" s="5">
        <v>42.6</v>
      </c>
      <c r="K45" t="s">
        <v>11</v>
      </c>
      <c r="L45" t="s">
        <v>601</v>
      </c>
      <c r="M45" t="s">
        <v>646</v>
      </c>
      <c r="N45" s="9">
        <f>IF(TablaSala[[#This Row],[CUENTA COBRADA]]="SI",'COCINA CONSOLIDADA'!E45*'COCINA CONSOLIDADA'!F45,"0 €")</f>
        <v>360</v>
      </c>
      <c r="O45" s="10">
        <v>45017.129166666666</v>
      </c>
      <c r="P45" s="11">
        <f t="shared" si="0"/>
        <v>0.13333333333139308</v>
      </c>
      <c r="Q45" s="11">
        <f>'COCINA CONSOLIDADA'!G45</f>
        <v>5.9027777777777776E-2</v>
      </c>
      <c r="R45" s="11">
        <f>IF(TablaSala[[#This Row],[TIEMPO DE PERMANENCIA]]-TablaSala[[#This Row],[TIEMPO PREPARACIÓN]]&lt;0,"0",TablaSala[[#This Row],[TIEMPO DE PERMANENCIA]]-TablaSala[[#This Row],[TIEMPO PREPARACIÓN]])</f>
        <v>7.4305555553615302E-2</v>
      </c>
      <c r="S45" t="str">
        <f>IF(TablaSala[[#This Row],[TIEMPO DEGUSTACIÓN]]&lt;&gt;"0","SI","NO")</f>
        <v>SI</v>
      </c>
    </row>
    <row r="46" spans="1:19" x14ac:dyDescent="0.2">
      <c r="A46" s="2">
        <v>45</v>
      </c>
      <c r="B46" s="3">
        <v>17</v>
      </c>
      <c r="C46" t="s">
        <v>72</v>
      </c>
      <c r="D46" s="3">
        <v>2</v>
      </c>
      <c r="E46" s="11">
        <v>45017.59375</v>
      </c>
      <c r="F46" s="11">
        <v>45017.667361111111</v>
      </c>
      <c r="G46" t="s">
        <v>10</v>
      </c>
      <c r="H46" t="s">
        <v>2</v>
      </c>
      <c r="I46" t="s">
        <v>600</v>
      </c>
      <c r="J46" s="5">
        <v>25.41</v>
      </c>
      <c r="K46" t="s">
        <v>3</v>
      </c>
      <c r="L46" t="s">
        <v>602</v>
      </c>
      <c r="M46" t="s">
        <v>647</v>
      </c>
      <c r="N46" s="9">
        <f>IF(TablaSala[[#This Row],[CUENTA COBRADA]]="SI",'COCINA CONSOLIDADA'!E46*'COCINA CONSOLIDADA'!F46,"0 €")</f>
        <v>54</v>
      </c>
      <c r="O46" s="10">
        <v>45017.09375</v>
      </c>
      <c r="P46" s="11">
        <f t="shared" si="0"/>
        <v>7.3611111110949423E-2</v>
      </c>
      <c r="Q46" s="11">
        <f>'COCINA CONSOLIDADA'!G46</f>
        <v>3.2638888888888891E-2</v>
      </c>
      <c r="R46" s="11">
        <f>IF(TablaSala[[#This Row],[TIEMPO DE PERMANENCIA]]-TablaSala[[#This Row],[TIEMPO PREPARACIÓN]]&lt;0,"0",TablaSala[[#This Row],[TIEMPO DE PERMANENCIA]]-TablaSala[[#This Row],[TIEMPO PREPARACIÓN]])</f>
        <v>4.0972222222060532E-2</v>
      </c>
      <c r="S46" t="str">
        <f>IF(TablaSala[[#This Row],[TIEMPO DEGUSTACIÓN]]&lt;&gt;"0","SI","NO")</f>
        <v>SI</v>
      </c>
    </row>
    <row r="47" spans="1:19" x14ac:dyDescent="0.2">
      <c r="A47" s="2">
        <v>46</v>
      </c>
      <c r="B47" s="3">
        <v>10</v>
      </c>
      <c r="C47" t="s">
        <v>74</v>
      </c>
      <c r="D47" s="3">
        <v>1</v>
      </c>
      <c r="E47" s="11">
        <v>45017.574305555558</v>
      </c>
      <c r="F47" s="11">
        <v>45017.652083333334</v>
      </c>
      <c r="G47" t="s">
        <v>14</v>
      </c>
      <c r="H47" t="s">
        <v>2</v>
      </c>
      <c r="I47" t="s">
        <v>600</v>
      </c>
      <c r="J47" s="5">
        <v>27.97</v>
      </c>
      <c r="K47" t="s">
        <v>11</v>
      </c>
      <c r="L47" t="s">
        <v>41</v>
      </c>
      <c r="M47" t="s">
        <v>648</v>
      </c>
      <c r="N47" s="9">
        <f>IF(TablaSala[[#This Row],[CUENTA COBRADA]]="SI",'COCINA CONSOLIDADA'!E47*'COCINA CONSOLIDADA'!F47,"0 €")</f>
        <v>435</v>
      </c>
      <c r="O47" s="10">
        <v>45017.074305555558</v>
      </c>
      <c r="P47" s="11">
        <f t="shared" si="0"/>
        <v>7.7777777776645962E-2</v>
      </c>
      <c r="Q47" s="11">
        <f>'COCINA CONSOLIDADA'!G47</f>
        <v>5.9722222222222225E-2</v>
      </c>
      <c r="R47" s="11">
        <f>IF(TablaSala[[#This Row],[TIEMPO DE PERMANENCIA]]-TablaSala[[#This Row],[TIEMPO PREPARACIÓN]]&lt;0,"0",TablaSala[[#This Row],[TIEMPO DE PERMANENCIA]]-TablaSala[[#This Row],[TIEMPO PREPARACIÓN]])</f>
        <v>1.8055555554423737E-2</v>
      </c>
      <c r="S47" t="str">
        <f>IF(TablaSala[[#This Row],[TIEMPO DEGUSTACIÓN]]&lt;&gt;"0","SI","NO")</f>
        <v>SI</v>
      </c>
    </row>
    <row r="48" spans="1:19" x14ac:dyDescent="0.2">
      <c r="A48" s="2">
        <v>47</v>
      </c>
      <c r="B48" s="3">
        <v>18</v>
      </c>
      <c r="C48" t="s">
        <v>75</v>
      </c>
      <c r="D48" s="3">
        <v>3</v>
      </c>
      <c r="E48" s="11">
        <v>45017.645833333336</v>
      </c>
      <c r="F48" s="11">
        <v>45017.811805555553</v>
      </c>
      <c r="G48" t="s">
        <v>10</v>
      </c>
      <c r="H48" t="s">
        <v>2</v>
      </c>
      <c r="I48" t="s">
        <v>600</v>
      </c>
      <c r="J48" s="5">
        <v>10.98</v>
      </c>
      <c r="K48" t="s">
        <v>22</v>
      </c>
      <c r="L48" t="s">
        <v>12</v>
      </c>
      <c r="M48" t="s">
        <v>649</v>
      </c>
      <c r="N48" s="9">
        <f>IF(TablaSala[[#This Row],[CUENTA COBRADA]]="SI",'COCINA CONSOLIDADA'!E48*'COCINA CONSOLIDADA'!F48,"0 €")</f>
        <v>304</v>
      </c>
      <c r="O48" s="10">
        <v>45017.145833333336</v>
      </c>
      <c r="P48" s="11">
        <f t="shared" si="0"/>
        <v>0.17638888888419993</v>
      </c>
      <c r="Q48" s="11">
        <f>'COCINA CONSOLIDADA'!G48</f>
        <v>6.0416666666666667E-2</v>
      </c>
      <c r="R48" s="11">
        <f>IF(TablaSala[[#This Row],[TIEMPO DE PERMANENCIA]]-TablaSala[[#This Row],[TIEMPO PREPARACIÓN]]&lt;0,"0",TablaSala[[#This Row],[TIEMPO DE PERMANENCIA]]-TablaSala[[#This Row],[TIEMPO PREPARACIÓN]])</f>
        <v>0.11597222221753326</v>
      </c>
      <c r="S48" t="str">
        <f>IF(TablaSala[[#This Row],[TIEMPO DEGUSTACIÓN]]&lt;&gt;"0","SI","NO")</f>
        <v>SI</v>
      </c>
    </row>
    <row r="49" spans="1:19" x14ac:dyDescent="0.2">
      <c r="A49" s="2">
        <v>48</v>
      </c>
      <c r="B49" s="3">
        <v>17</v>
      </c>
      <c r="C49" t="s">
        <v>76</v>
      </c>
      <c r="D49" s="3">
        <v>2</v>
      </c>
      <c r="E49" s="11">
        <v>45017.519444444442</v>
      </c>
      <c r="F49" s="11">
        <v>45017.668055555558</v>
      </c>
      <c r="G49" t="s">
        <v>1</v>
      </c>
      <c r="H49" t="s">
        <v>6</v>
      </c>
      <c r="I49" t="s">
        <v>600</v>
      </c>
      <c r="J49" s="5">
        <v>25.31</v>
      </c>
      <c r="K49" t="s">
        <v>11</v>
      </c>
      <c r="L49" t="s">
        <v>26</v>
      </c>
      <c r="M49" t="s">
        <v>650</v>
      </c>
      <c r="N49" s="9">
        <f>IF(TablaSala[[#This Row],[CUENTA COBRADA]]="SI",'COCINA CONSOLIDADA'!E49*'COCINA CONSOLIDADA'!F49,"0 €")</f>
        <v>492</v>
      </c>
      <c r="O49" s="10">
        <v>45017.019444444442</v>
      </c>
      <c r="P49" s="11">
        <f t="shared" si="0"/>
        <v>0.148611111115315</v>
      </c>
      <c r="Q49" s="11">
        <f>'COCINA CONSOLIDADA'!G49</f>
        <v>8.611111111111111E-2</v>
      </c>
      <c r="R49" s="11">
        <f>IF(TablaSala[[#This Row],[TIEMPO DE PERMANENCIA]]-TablaSala[[#This Row],[TIEMPO PREPARACIÓN]]&lt;0,"0",TablaSala[[#This Row],[TIEMPO DE PERMANENCIA]]-TablaSala[[#This Row],[TIEMPO PREPARACIÓN]])</f>
        <v>6.2500000004203887E-2</v>
      </c>
      <c r="S49" t="str">
        <f>IF(TablaSala[[#This Row],[TIEMPO DEGUSTACIÓN]]&lt;&gt;"0","SI","NO")</f>
        <v>SI</v>
      </c>
    </row>
    <row r="50" spans="1:19" x14ac:dyDescent="0.2">
      <c r="A50" s="2">
        <v>49</v>
      </c>
      <c r="B50" s="3">
        <v>8</v>
      </c>
      <c r="C50" t="s">
        <v>77</v>
      </c>
      <c r="D50" s="3">
        <v>3</v>
      </c>
      <c r="E50" s="11">
        <v>45017.572222222225</v>
      </c>
      <c r="F50" s="11">
        <v>45017.728472222225</v>
      </c>
      <c r="G50" t="s">
        <v>10</v>
      </c>
      <c r="H50" t="s">
        <v>2</v>
      </c>
      <c r="I50" t="s">
        <v>600</v>
      </c>
      <c r="J50" s="5">
        <v>20.92</v>
      </c>
      <c r="K50" t="s">
        <v>11</v>
      </c>
      <c r="L50" t="s">
        <v>28</v>
      </c>
      <c r="M50" t="s">
        <v>651</v>
      </c>
      <c r="N50" s="9">
        <f>IF(TablaSala[[#This Row],[CUENTA COBRADA]]="SI",'COCINA CONSOLIDADA'!E50*'COCINA CONSOLIDADA'!F50,"0 €")</f>
        <v>518</v>
      </c>
      <c r="O50" s="10">
        <v>45017.072222222225</v>
      </c>
      <c r="P50" s="11">
        <f t="shared" si="0"/>
        <v>0.15625</v>
      </c>
      <c r="Q50" s="11">
        <f>'COCINA CONSOLIDADA'!G50</f>
        <v>5.6249999999999994E-2</v>
      </c>
      <c r="R50" s="11">
        <f>IF(TablaSala[[#This Row],[TIEMPO DE PERMANENCIA]]-TablaSala[[#This Row],[TIEMPO PREPARACIÓN]]&lt;0,"0",TablaSala[[#This Row],[TIEMPO DE PERMANENCIA]]-TablaSala[[#This Row],[TIEMPO PREPARACIÓN]])</f>
        <v>0.1</v>
      </c>
      <c r="S50" t="str">
        <f>IF(TablaSala[[#This Row],[TIEMPO DEGUSTACIÓN]]&lt;&gt;"0","SI","NO")</f>
        <v>SI</v>
      </c>
    </row>
    <row r="51" spans="1:19" x14ac:dyDescent="0.2">
      <c r="A51" s="2">
        <v>50</v>
      </c>
      <c r="B51" s="3">
        <v>19</v>
      </c>
      <c r="C51" t="s">
        <v>78</v>
      </c>
      <c r="D51" s="3">
        <v>5</v>
      </c>
      <c r="E51" s="11">
        <v>45017.662499999999</v>
      </c>
      <c r="F51" s="11">
        <v>45017.789583333331</v>
      </c>
      <c r="G51" t="s">
        <v>17</v>
      </c>
      <c r="H51" t="s">
        <v>2</v>
      </c>
      <c r="I51" t="s">
        <v>599</v>
      </c>
      <c r="J51" s="5">
        <v>16.739999999999998</v>
      </c>
      <c r="K51" t="s">
        <v>22</v>
      </c>
      <c r="L51" t="s">
        <v>53</v>
      </c>
      <c r="M51" t="s">
        <v>652</v>
      </c>
      <c r="N51" s="9">
        <f>IF(TablaSala[[#This Row],[CUENTA COBRADA]]="SI",'COCINA CONSOLIDADA'!E51*'COCINA CONSOLIDADA'!F51,"0 €")</f>
        <v>162</v>
      </c>
      <c r="O51" s="10">
        <v>45017.162499999999</v>
      </c>
      <c r="P51" s="11">
        <f t="shared" si="0"/>
        <v>0.13749999999951493</v>
      </c>
      <c r="Q51" s="11">
        <f>'COCINA CONSOLIDADA'!G51</f>
        <v>1.4583333333333334E-2</v>
      </c>
      <c r="R51" s="11">
        <f>IF(TablaSala[[#This Row],[TIEMPO DE PERMANENCIA]]-TablaSala[[#This Row],[TIEMPO PREPARACIÓN]]&lt;0,"0",TablaSala[[#This Row],[TIEMPO DE PERMANENCIA]]-TablaSala[[#This Row],[TIEMPO PREPARACIÓN]])</f>
        <v>0.12291666666618159</v>
      </c>
      <c r="S51" t="str">
        <f>IF(TablaSala[[#This Row],[TIEMPO DEGUSTACIÓN]]&lt;&gt;"0","SI","NO")</f>
        <v>SI</v>
      </c>
    </row>
    <row r="52" spans="1:19" x14ac:dyDescent="0.2">
      <c r="A52" s="2">
        <v>51</v>
      </c>
      <c r="B52" s="3">
        <v>12</v>
      </c>
      <c r="C52" t="s">
        <v>79</v>
      </c>
      <c r="D52" s="3">
        <v>1</v>
      </c>
      <c r="E52" s="11">
        <v>45017.570833333331</v>
      </c>
      <c r="F52" s="11">
        <v>45017.626388888886</v>
      </c>
      <c r="G52" t="s">
        <v>14</v>
      </c>
      <c r="H52" t="s">
        <v>19</v>
      </c>
      <c r="I52" t="s">
        <v>600</v>
      </c>
      <c r="J52" s="5">
        <v>37.08</v>
      </c>
      <c r="K52" t="s">
        <v>3</v>
      </c>
      <c r="L52" t="s">
        <v>601</v>
      </c>
      <c r="M52" t="s">
        <v>653</v>
      </c>
      <c r="N52" s="9" t="str">
        <f>IF(TablaSala[[#This Row],[CUENTA COBRADA]]="SI",'COCINA CONSOLIDADA'!E52*'COCINA CONSOLIDADA'!F52,"0 €")</f>
        <v>0 €</v>
      </c>
      <c r="O52" s="10">
        <v>45017.070833333331</v>
      </c>
      <c r="P52" s="11">
        <f t="shared" si="0"/>
        <v>5.5555555554747116E-2</v>
      </c>
      <c r="Q52" s="11">
        <f>'COCINA CONSOLIDADA'!G52</f>
        <v>0.1138888888888889</v>
      </c>
      <c r="R52" s="11" t="str">
        <f>IF(TablaSala[[#This Row],[TIEMPO DE PERMANENCIA]]-TablaSala[[#This Row],[TIEMPO PREPARACIÓN]]&lt;0,"0",TablaSala[[#This Row],[TIEMPO DE PERMANENCIA]]-TablaSala[[#This Row],[TIEMPO PREPARACIÓN]])</f>
        <v>0</v>
      </c>
      <c r="S52" t="str">
        <f>IF(TablaSala[[#This Row],[TIEMPO DEGUSTACIÓN]]&lt;&gt;"0","SI","NO")</f>
        <v>NO</v>
      </c>
    </row>
    <row r="53" spans="1:19" x14ac:dyDescent="0.2">
      <c r="A53" s="2">
        <v>52</v>
      </c>
      <c r="B53" s="3">
        <v>7</v>
      </c>
      <c r="C53" t="s">
        <v>80</v>
      </c>
      <c r="D53" s="3">
        <v>4</v>
      </c>
      <c r="E53" s="11">
        <v>45017.500694444447</v>
      </c>
      <c r="F53" s="11">
        <v>45017.549305555556</v>
      </c>
      <c r="G53" t="s">
        <v>1</v>
      </c>
      <c r="H53" t="s">
        <v>2</v>
      </c>
      <c r="I53" t="s">
        <v>600</v>
      </c>
      <c r="J53" s="5">
        <v>46.88</v>
      </c>
      <c r="K53" t="s">
        <v>11</v>
      </c>
      <c r="L53" t="s">
        <v>15</v>
      </c>
      <c r="M53" t="s">
        <v>654</v>
      </c>
      <c r="N53" s="9">
        <f>IF(TablaSala[[#This Row],[CUENTA COBRADA]]="SI",'COCINA CONSOLIDADA'!E53*'COCINA CONSOLIDADA'!F53,"0 €")</f>
        <v>784</v>
      </c>
      <c r="O53" s="10">
        <v>45017.000694444447</v>
      </c>
      <c r="P53" s="11">
        <f t="shared" si="0"/>
        <v>4.8611111109494232E-2</v>
      </c>
      <c r="Q53" s="11">
        <f>'COCINA CONSOLIDADA'!G53</f>
        <v>4.3055555555555555E-2</v>
      </c>
      <c r="R53" s="11">
        <f>IF(TablaSala[[#This Row],[TIEMPO DE PERMANENCIA]]-TablaSala[[#This Row],[TIEMPO PREPARACIÓN]]&lt;0,"0",TablaSala[[#This Row],[TIEMPO DE PERMANENCIA]]-TablaSala[[#This Row],[TIEMPO PREPARACIÓN]])</f>
        <v>5.5555555539386764E-3</v>
      </c>
      <c r="S53" t="str">
        <f>IF(TablaSala[[#This Row],[TIEMPO DEGUSTACIÓN]]&lt;&gt;"0","SI","NO")</f>
        <v>SI</v>
      </c>
    </row>
    <row r="54" spans="1:19" x14ac:dyDescent="0.2">
      <c r="A54" s="2">
        <v>53</v>
      </c>
      <c r="B54" s="3">
        <v>16</v>
      </c>
      <c r="C54" t="s">
        <v>81</v>
      </c>
      <c r="D54" s="3">
        <v>5</v>
      </c>
      <c r="E54" s="11">
        <v>45017.625694444447</v>
      </c>
      <c r="F54" s="11">
        <v>45017.697222222225</v>
      </c>
      <c r="G54" t="s">
        <v>14</v>
      </c>
      <c r="H54" t="s">
        <v>2</v>
      </c>
      <c r="I54" t="s">
        <v>599</v>
      </c>
      <c r="J54" s="5">
        <v>36.880000000000003</v>
      </c>
      <c r="K54" t="s">
        <v>11</v>
      </c>
      <c r="L54" t="s">
        <v>15</v>
      </c>
      <c r="M54" t="s">
        <v>655</v>
      </c>
      <c r="N54" s="9" t="str">
        <f>IF(TablaSala[[#This Row],[CUENTA COBRADA]]="SI",'COCINA CONSOLIDADA'!E54*'COCINA CONSOLIDADA'!F54,"0 €")</f>
        <v>0 €</v>
      </c>
      <c r="O54" s="10">
        <v>45017.125694444447</v>
      </c>
      <c r="P54" s="11">
        <f t="shared" si="0"/>
        <v>7.1527777778101154E-2</v>
      </c>
      <c r="Q54" s="11">
        <f>'COCINA CONSOLIDADA'!G54</f>
        <v>7.7777777777777779E-2</v>
      </c>
      <c r="R54" s="11" t="str">
        <f>IF(TablaSala[[#This Row],[TIEMPO DE PERMANENCIA]]-TablaSala[[#This Row],[TIEMPO PREPARACIÓN]]&lt;0,"0",TablaSala[[#This Row],[TIEMPO DE PERMANENCIA]]-TablaSala[[#This Row],[TIEMPO PREPARACIÓN]])</f>
        <v>0</v>
      </c>
      <c r="S54" t="str">
        <f>IF(TablaSala[[#This Row],[TIEMPO DEGUSTACIÓN]]&lt;&gt;"0","SI","NO")</f>
        <v>NO</v>
      </c>
    </row>
    <row r="55" spans="1:19" x14ac:dyDescent="0.2">
      <c r="A55" s="2">
        <v>54</v>
      </c>
      <c r="B55" s="3">
        <v>6</v>
      </c>
      <c r="C55" t="s">
        <v>82</v>
      </c>
      <c r="D55" s="3">
        <v>6</v>
      </c>
      <c r="E55" s="11">
        <v>45017.527777777781</v>
      </c>
      <c r="F55" s="11">
        <v>45017.676388888889</v>
      </c>
      <c r="G55" t="s">
        <v>17</v>
      </c>
      <c r="H55" t="s">
        <v>19</v>
      </c>
      <c r="I55" t="s">
        <v>600</v>
      </c>
      <c r="J55" s="5">
        <v>23.36</v>
      </c>
      <c r="K55" t="s">
        <v>3</v>
      </c>
      <c r="L55" t="s">
        <v>26</v>
      </c>
      <c r="M55" t="s">
        <v>656</v>
      </c>
      <c r="N55" s="9">
        <f>IF(TablaSala[[#This Row],[CUENTA COBRADA]]="SI",'COCINA CONSOLIDADA'!E55*'COCINA CONSOLIDADA'!F55,"0 €")</f>
        <v>702</v>
      </c>
      <c r="O55" s="10">
        <v>45017.027777777781</v>
      </c>
      <c r="P55" s="11">
        <f t="shared" si="0"/>
        <v>0.14861111110803904</v>
      </c>
      <c r="Q55" s="11">
        <f>'COCINA CONSOLIDADA'!G55</f>
        <v>0.14097222222222222</v>
      </c>
      <c r="R55" s="11">
        <f>IF(TablaSala[[#This Row],[TIEMPO DE PERMANENCIA]]-TablaSala[[#This Row],[TIEMPO PREPARACIÓN]]&lt;0,"0",TablaSala[[#This Row],[TIEMPO DE PERMANENCIA]]-TablaSala[[#This Row],[TIEMPO PREPARACIÓN]])</f>
        <v>7.6388888858168191E-3</v>
      </c>
      <c r="S55" t="str">
        <f>IF(TablaSala[[#This Row],[TIEMPO DEGUSTACIÓN]]&lt;&gt;"0","SI","NO")</f>
        <v>SI</v>
      </c>
    </row>
    <row r="56" spans="1:19" x14ac:dyDescent="0.2">
      <c r="A56" s="2">
        <v>55</v>
      </c>
      <c r="B56" s="3">
        <v>20</v>
      </c>
      <c r="C56" t="s">
        <v>83</v>
      </c>
      <c r="D56" s="3">
        <v>5</v>
      </c>
      <c r="E56" s="11">
        <v>45017.5625</v>
      </c>
      <c r="F56" s="11">
        <v>45017.708333333336</v>
      </c>
      <c r="G56" t="s">
        <v>17</v>
      </c>
      <c r="H56" t="s">
        <v>19</v>
      </c>
      <c r="I56" t="s">
        <v>600</v>
      </c>
      <c r="J56" s="5">
        <v>45.49</v>
      </c>
      <c r="K56" t="s">
        <v>22</v>
      </c>
      <c r="L56" t="s">
        <v>602</v>
      </c>
      <c r="M56" t="s">
        <v>657</v>
      </c>
      <c r="N56" s="9">
        <f>IF(TablaSala[[#This Row],[CUENTA COBRADA]]="SI",'COCINA CONSOLIDADA'!E56*'COCINA CONSOLIDADA'!F56,"0 €")</f>
        <v>1000</v>
      </c>
      <c r="O56" s="10">
        <v>45017.0625</v>
      </c>
      <c r="P56" s="11">
        <f t="shared" si="0"/>
        <v>0.15625000000242531</v>
      </c>
      <c r="Q56" s="11">
        <f>'COCINA CONSOLIDADA'!G56</f>
        <v>6.6666666666666666E-2</v>
      </c>
      <c r="R56" s="11">
        <f>IF(TablaSala[[#This Row],[TIEMPO DE PERMANENCIA]]-TablaSala[[#This Row],[TIEMPO PREPARACIÓN]]&lt;0,"0",TablaSala[[#This Row],[TIEMPO DE PERMANENCIA]]-TablaSala[[#This Row],[TIEMPO PREPARACIÓN]])</f>
        <v>8.9583333335758644E-2</v>
      </c>
      <c r="S56" t="str">
        <f>IF(TablaSala[[#This Row],[TIEMPO DEGUSTACIÓN]]&lt;&gt;"0","SI","NO")</f>
        <v>SI</v>
      </c>
    </row>
    <row r="57" spans="1:19" x14ac:dyDescent="0.2">
      <c r="A57" s="2">
        <v>56</v>
      </c>
      <c r="B57" s="3">
        <v>1</v>
      </c>
      <c r="C57" t="s">
        <v>34</v>
      </c>
      <c r="D57" s="3">
        <v>3</v>
      </c>
      <c r="E57" s="11">
        <v>45017.555555555555</v>
      </c>
      <c r="F57" s="11">
        <v>45017.706250000003</v>
      </c>
      <c r="G57" t="s">
        <v>14</v>
      </c>
      <c r="H57" t="s">
        <v>2</v>
      </c>
      <c r="I57" t="s">
        <v>599</v>
      </c>
      <c r="J57" s="5">
        <v>43.2</v>
      </c>
      <c r="K57" t="s">
        <v>11</v>
      </c>
      <c r="L57" t="s">
        <v>38</v>
      </c>
      <c r="M57" t="s">
        <v>633</v>
      </c>
      <c r="N57" s="9">
        <f>IF(TablaSala[[#This Row],[CUENTA COBRADA]]="SI",'COCINA CONSOLIDADA'!E57*'COCINA CONSOLIDADA'!F57,"0 €")</f>
        <v>96</v>
      </c>
      <c r="O57" s="10">
        <v>45017.055555555555</v>
      </c>
      <c r="P57" s="11">
        <f t="shared" si="0"/>
        <v>0.15069444444816327</v>
      </c>
      <c r="Q57" s="11">
        <f>'COCINA CONSOLIDADA'!G57</f>
        <v>5.4166666666666669E-2</v>
      </c>
      <c r="R57" s="11">
        <f>IF(TablaSala[[#This Row],[TIEMPO DE PERMANENCIA]]-TablaSala[[#This Row],[TIEMPO PREPARACIÓN]]&lt;0,"0",TablaSala[[#This Row],[TIEMPO DE PERMANENCIA]]-TablaSala[[#This Row],[TIEMPO PREPARACIÓN]])</f>
        <v>9.6527777781496599E-2</v>
      </c>
      <c r="S57" t="str">
        <f>IF(TablaSala[[#This Row],[TIEMPO DEGUSTACIÓN]]&lt;&gt;"0","SI","NO")</f>
        <v>SI</v>
      </c>
    </row>
    <row r="58" spans="1:19" x14ac:dyDescent="0.2">
      <c r="A58" s="2">
        <v>57</v>
      </c>
      <c r="B58" s="3">
        <v>18</v>
      </c>
      <c r="C58" t="s">
        <v>84</v>
      </c>
      <c r="D58" s="3">
        <v>2</v>
      </c>
      <c r="E58" s="11">
        <v>45017.62777777778</v>
      </c>
      <c r="F58" s="11">
        <v>45017.702777777777</v>
      </c>
      <c r="G58" t="s">
        <v>10</v>
      </c>
      <c r="H58" t="s">
        <v>2</v>
      </c>
      <c r="I58" t="s">
        <v>600</v>
      </c>
      <c r="J58" s="5">
        <v>45.45</v>
      </c>
      <c r="K58" t="s">
        <v>11</v>
      </c>
      <c r="L58" t="s">
        <v>8</v>
      </c>
      <c r="M58" t="s">
        <v>658</v>
      </c>
      <c r="N58" s="9">
        <f>IF(TablaSala[[#This Row],[CUENTA COBRADA]]="SI",'COCINA CONSOLIDADA'!E58*'COCINA CONSOLIDADA'!F58,"0 €")</f>
        <v>665</v>
      </c>
      <c r="O58" s="10">
        <v>45017.12777777778</v>
      </c>
      <c r="P58" s="11">
        <f t="shared" si="0"/>
        <v>7.4999999997089617E-2</v>
      </c>
      <c r="Q58" s="11">
        <f>'COCINA CONSOLIDADA'!G58</f>
        <v>4.7222222222222221E-2</v>
      </c>
      <c r="R58" s="11">
        <f>IF(TablaSala[[#This Row],[TIEMPO DE PERMANENCIA]]-TablaSala[[#This Row],[TIEMPO PREPARACIÓN]]&lt;0,"0",TablaSala[[#This Row],[TIEMPO DE PERMANENCIA]]-TablaSala[[#This Row],[TIEMPO PREPARACIÓN]])</f>
        <v>2.7777777774867396E-2</v>
      </c>
      <c r="S58" t="str">
        <f>IF(TablaSala[[#This Row],[TIEMPO DEGUSTACIÓN]]&lt;&gt;"0","SI","NO")</f>
        <v>SI</v>
      </c>
    </row>
    <row r="59" spans="1:19" x14ac:dyDescent="0.2">
      <c r="A59" s="2">
        <v>58</v>
      </c>
      <c r="B59" s="3">
        <v>8</v>
      </c>
      <c r="C59" t="s">
        <v>85</v>
      </c>
      <c r="D59" s="3">
        <v>3</v>
      </c>
      <c r="E59" s="11">
        <v>45017.563194444447</v>
      </c>
      <c r="F59" s="11">
        <v>45017.681250000001</v>
      </c>
      <c r="G59" t="s">
        <v>5</v>
      </c>
      <c r="H59" t="s">
        <v>19</v>
      </c>
      <c r="I59" t="s">
        <v>600</v>
      </c>
      <c r="J59" s="5">
        <v>30.7</v>
      </c>
      <c r="K59" t="s">
        <v>3</v>
      </c>
      <c r="L59" t="s">
        <v>12</v>
      </c>
      <c r="M59" t="s">
        <v>659</v>
      </c>
      <c r="N59" s="9">
        <f>IF(TablaSala[[#This Row],[CUENTA COBRADA]]="SI",'COCINA CONSOLIDADA'!E59*'COCINA CONSOLIDADA'!F59,"0 €")</f>
        <v>168</v>
      </c>
      <c r="O59" s="10">
        <v>45017.063194444447</v>
      </c>
      <c r="P59" s="11">
        <f t="shared" si="0"/>
        <v>0.11805555555474712</v>
      </c>
      <c r="Q59" s="11">
        <f>'COCINA CONSOLIDADA'!G59</f>
        <v>5.0694444444444445E-2</v>
      </c>
      <c r="R59" s="11">
        <f>IF(TablaSala[[#This Row],[TIEMPO DE PERMANENCIA]]-TablaSala[[#This Row],[TIEMPO PREPARACIÓN]]&lt;0,"0",TablaSala[[#This Row],[TIEMPO DE PERMANENCIA]]-TablaSala[[#This Row],[TIEMPO PREPARACIÓN]])</f>
        <v>6.7361111110302671E-2</v>
      </c>
      <c r="S59" t="str">
        <f>IF(TablaSala[[#This Row],[TIEMPO DEGUSTACIÓN]]&lt;&gt;"0","SI","NO")</f>
        <v>SI</v>
      </c>
    </row>
    <row r="60" spans="1:19" x14ac:dyDescent="0.2">
      <c r="A60" s="2">
        <v>59</v>
      </c>
      <c r="B60" s="3">
        <v>8</v>
      </c>
      <c r="C60" t="s">
        <v>86</v>
      </c>
      <c r="D60" s="3">
        <v>4</v>
      </c>
      <c r="E60" s="11">
        <v>45017.556250000001</v>
      </c>
      <c r="F60" s="11">
        <v>45017.711111111108</v>
      </c>
      <c r="G60" t="s">
        <v>5</v>
      </c>
      <c r="H60" t="s">
        <v>2</v>
      </c>
      <c r="I60" t="s">
        <v>7</v>
      </c>
      <c r="J60" s="5">
        <v>33.89</v>
      </c>
      <c r="K60" t="s">
        <v>11</v>
      </c>
      <c r="L60" t="s">
        <v>8</v>
      </c>
      <c r="M60" t="s">
        <v>660</v>
      </c>
      <c r="N60" s="9">
        <f>IF(TablaSala[[#This Row],[CUENTA COBRADA]]="SI",'COCINA CONSOLIDADA'!E60*'COCINA CONSOLIDADA'!F60,"0 €")</f>
        <v>700</v>
      </c>
      <c r="O60" s="10">
        <v>45017.056250000001</v>
      </c>
      <c r="P60" s="11">
        <f t="shared" si="0"/>
        <v>0.15486111110658385</v>
      </c>
      <c r="Q60" s="11">
        <f>'COCINA CONSOLIDADA'!G60</f>
        <v>3.333333333333334E-2</v>
      </c>
      <c r="R60" s="11">
        <f>IF(TablaSala[[#This Row],[TIEMPO DE PERMANENCIA]]-TablaSala[[#This Row],[TIEMPO PREPARACIÓN]]&lt;0,"0",TablaSala[[#This Row],[TIEMPO DE PERMANENCIA]]-TablaSala[[#This Row],[TIEMPO PREPARACIÓN]])</f>
        <v>0.12152777777325051</v>
      </c>
      <c r="S60" t="str">
        <f>IF(TablaSala[[#This Row],[TIEMPO DEGUSTACIÓN]]&lt;&gt;"0","SI","NO")</f>
        <v>SI</v>
      </c>
    </row>
    <row r="61" spans="1:19" x14ac:dyDescent="0.2">
      <c r="A61" s="2">
        <v>60</v>
      </c>
      <c r="B61" s="3">
        <v>6</v>
      </c>
      <c r="C61" t="s">
        <v>87</v>
      </c>
      <c r="D61" s="3">
        <v>1</v>
      </c>
      <c r="E61" s="11">
        <v>45017.589583333334</v>
      </c>
      <c r="F61" s="11">
        <v>45017.740277777775</v>
      </c>
      <c r="G61" t="s">
        <v>5</v>
      </c>
      <c r="H61" t="s">
        <v>2</v>
      </c>
      <c r="I61" t="s">
        <v>600</v>
      </c>
      <c r="J61" s="5">
        <v>19.54</v>
      </c>
      <c r="K61" t="s">
        <v>3</v>
      </c>
      <c r="L61" t="s">
        <v>26</v>
      </c>
      <c r="M61" t="s">
        <v>661</v>
      </c>
      <c r="N61" s="9">
        <f>IF(TablaSala[[#This Row],[CUENTA COBRADA]]="SI",'COCINA CONSOLIDADA'!E61*'COCINA CONSOLIDADA'!F61,"0 €")</f>
        <v>204</v>
      </c>
      <c r="O61" s="10">
        <v>45017.089583333334</v>
      </c>
      <c r="P61" s="11">
        <f t="shared" si="0"/>
        <v>0.15069444444088731</v>
      </c>
      <c r="Q61" s="11">
        <f>'COCINA CONSOLIDADA'!G61</f>
        <v>2.9861111111111113E-2</v>
      </c>
      <c r="R61" s="11">
        <f>IF(TablaSala[[#This Row],[TIEMPO DE PERMANENCIA]]-TablaSala[[#This Row],[TIEMPO PREPARACIÓN]]&lt;0,"0",TablaSala[[#This Row],[TIEMPO DE PERMANENCIA]]-TablaSala[[#This Row],[TIEMPO PREPARACIÓN]])</f>
        <v>0.12083333332977619</v>
      </c>
      <c r="S61" t="str">
        <f>IF(TablaSala[[#This Row],[TIEMPO DEGUSTACIÓN]]&lt;&gt;"0","SI","NO")</f>
        <v>SI</v>
      </c>
    </row>
    <row r="62" spans="1:19" x14ac:dyDescent="0.2">
      <c r="A62" s="2">
        <v>61</v>
      </c>
      <c r="B62" s="3">
        <v>10</v>
      </c>
      <c r="C62" t="s">
        <v>88</v>
      </c>
      <c r="D62" s="3">
        <v>5</v>
      </c>
      <c r="E62" s="11">
        <v>45017.65902777778</v>
      </c>
      <c r="F62" s="11">
        <v>45017.765277777777</v>
      </c>
      <c r="G62" t="s">
        <v>10</v>
      </c>
      <c r="H62" t="s">
        <v>2</v>
      </c>
      <c r="I62" t="s">
        <v>600</v>
      </c>
      <c r="J62" s="5">
        <v>42.87</v>
      </c>
      <c r="K62" t="s">
        <v>22</v>
      </c>
      <c r="L62" t="s">
        <v>41</v>
      </c>
      <c r="M62" t="s">
        <v>662</v>
      </c>
      <c r="N62" s="9">
        <f>IF(TablaSala[[#This Row],[CUENTA COBRADA]]="SI",'COCINA CONSOLIDADA'!E62*'COCINA CONSOLIDADA'!F62,"0 €")</f>
        <v>928</v>
      </c>
      <c r="O62" s="10">
        <v>45017.15902777778</v>
      </c>
      <c r="P62" s="11">
        <f t="shared" si="0"/>
        <v>0.11666666666375629</v>
      </c>
      <c r="Q62" s="11">
        <f>'COCINA CONSOLIDADA'!G62</f>
        <v>0.11041666666666666</v>
      </c>
      <c r="R62" s="11">
        <f>IF(TablaSala[[#This Row],[TIEMPO DE PERMANENCIA]]-TablaSala[[#This Row],[TIEMPO PREPARACIÓN]]&lt;0,"0",TablaSala[[#This Row],[TIEMPO DE PERMANENCIA]]-TablaSala[[#This Row],[TIEMPO PREPARACIÓN]])</f>
        <v>6.2499999970896253E-3</v>
      </c>
      <c r="S62" t="str">
        <f>IF(TablaSala[[#This Row],[TIEMPO DEGUSTACIÓN]]&lt;&gt;"0","SI","NO")</f>
        <v>SI</v>
      </c>
    </row>
    <row r="63" spans="1:19" x14ac:dyDescent="0.2">
      <c r="A63" s="2">
        <v>62</v>
      </c>
      <c r="B63" s="3">
        <v>2</v>
      </c>
      <c r="C63" t="s">
        <v>89</v>
      </c>
      <c r="D63" s="3">
        <v>1</v>
      </c>
      <c r="E63" s="11">
        <v>45017.615972222222</v>
      </c>
      <c r="F63" s="11">
        <v>45017.76666666667</v>
      </c>
      <c r="G63" t="s">
        <v>5</v>
      </c>
      <c r="H63" t="s">
        <v>19</v>
      </c>
      <c r="I63" t="s">
        <v>600</v>
      </c>
      <c r="J63" s="5">
        <v>37.93</v>
      </c>
      <c r="K63" t="s">
        <v>22</v>
      </c>
      <c r="L63" t="s">
        <v>53</v>
      </c>
      <c r="M63" t="s">
        <v>663</v>
      </c>
      <c r="N63" s="9">
        <f>IF(TablaSala[[#This Row],[CUENTA COBRADA]]="SI",'COCINA CONSOLIDADA'!E63*'COCINA CONSOLIDADA'!F63,"0 €")</f>
        <v>480</v>
      </c>
      <c r="O63" s="10">
        <v>45017.115972222222</v>
      </c>
      <c r="P63" s="11">
        <f t="shared" si="0"/>
        <v>0.16111111111482992</v>
      </c>
      <c r="Q63" s="11">
        <f>'COCINA CONSOLIDADA'!G63</f>
        <v>0.1076388888888889</v>
      </c>
      <c r="R63" s="11">
        <f>IF(TablaSala[[#This Row],[TIEMPO DE PERMANENCIA]]-TablaSala[[#This Row],[TIEMPO PREPARACIÓN]]&lt;0,"0",TablaSala[[#This Row],[TIEMPO DE PERMANENCIA]]-TablaSala[[#This Row],[TIEMPO PREPARACIÓN]])</f>
        <v>5.347222222594103E-2</v>
      </c>
      <c r="S63" t="str">
        <f>IF(TablaSala[[#This Row],[TIEMPO DEGUSTACIÓN]]&lt;&gt;"0","SI","NO")</f>
        <v>SI</v>
      </c>
    </row>
    <row r="64" spans="1:19" x14ac:dyDescent="0.2">
      <c r="A64" s="2">
        <v>63</v>
      </c>
      <c r="B64" s="3">
        <v>17</v>
      </c>
      <c r="C64" t="s">
        <v>29</v>
      </c>
      <c r="D64" s="3">
        <v>4</v>
      </c>
      <c r="E64" s="11">
        <v>45017.52847222222</v>
      </c>
      <c r="F64" s="11">
        <v>45017.67083333333</v>
      </c>
      <c r="G64" t="s">
        <v>17</v>
      </c>
      <c r="H64" t="s">
        <v>2</v>
      </c>
      <c r="I64" t="s">
        <v>600</v>
      </c>
      <c r="J64" s="5">
        <v>33.340000000000003</v>
      </c>
      <c r="K64" t="s">
        <v>3</v>
      </c>
      <c r="L64" t="s">
        <v>8</v>
      </c>
      <c r="M64" t="s">
        <v>664</v>
      </c>
      <c r="N64" s="9">
        <f>IF(TablaSala[[#This Row],[CUENTA COBRADA]]="SI",'COCINA CONSOLIDADA'!E64*'COCINA CONSOLIDADA'!F64,"0 €")</f>
        <v>110</v>
      </c>
      <c r="O64" s="10">
        <v>45017.02847222222</v>
      </c>
      <c r="P64" s="11">
        <f t="shared" si="0"/>
        <v>0.14236111110949423</v>
      </c>
      <c r="Q64" s="11">
        <f>'COCINA CONSOLIDADA'!G64</f>
        <v>2.0833333333333332E-2</v>
      </c>
      <c r="R64" s="11">
        <f>IF(TablaSala[[#This Row],[TIEMPO DE PERMANENCIA]]-TablaSala[[#This Row],[TIEMPO PREPARACIÓN]]&lt;0,"0",TablaSala[[#This Row],[TIEMPO DE PERMANENCIA]]-TablaSala[[#This Row],[TIEMPO PREPARACIÓN]])</f>
        <v>0.1215277777761609</v>
      </c>
      <c r="S64" t="str">
        <f>IF(TablaSala[[#This Row],[TIEMPO DEGUSTACIÓN]]&lt;&gt;"0","SI","NO")</f>
        <v>SI</v>
      </c>
    </row>
    <row r="65" spans="1:19" x14ac:dyDescent="0.2">
      <c r="A65" s="2">
        <v>64</v>
      </c>
      <c r="B65" s="3">
        <v>3</v>
      </c>
      <c r="C65" t="s">
        <v>90</v>
      </c>
      <c r="D65" s="3">
        <v>3</v>
      </c>
      <c r="E65" s="11">
        <v>45017.569444444445</v>
      </c>
      <c r="F65" s="11">
        <v>45017.668055555558</v>
      </c>
      <c r="G65" t="s">
        <v>14</v>
      </c>
      <c r="H65" t="s">
        <v>6</v>
      </c>
      <c r="I65" t="s">
        <v>7</v>
      </c>
      <c r="J65" s="5">
        <v>34.770000000000003</v>
      </c>
      <c r="K65" t="s">
        <v>3</v>
      </c>
      <c r="L65" t="s">
        <v>602</v>
      </c>
      <c r="M65" t="s">
        <v>665</v>
      </c>
      <c r="N65" s="9">
        <f>IF(TablaSala[[#This Row],[CUENTA COBRADA]]="SI",'COCINA CONSOLIDADA'!E65*'COCINA CONSOLIDADA'!F65,"0 €")</f>
        <v>864</v>
      </c>
      <c r="O65" s="10">
        <v>45017.069444444445</v>
      </c>
      <c r="P65" s="11">
        <f t="shared" si="0"/>
        <v>9.8611111112404615E-2</v>
      </c>
      <c r="Q65" s="11">
        <f>'COCINA CONSOLIDADA'!G65</f>
        <v>5.694444444444445E-2</v>
      </c>
      <c r="R65" s="11">
        <f>IF(TablaSala[[#This Row],[TIEMPO DE PERMANENCIA]]-TablaSala[[#This Row],[TIEMPO PREPARACIÓN]]&lt;0,"0",TablaSala[[#This Row],[TIEMPO DE PERMANENCIA]]-TablaSala[[#This Row],[TIEMPO PREPARACIÓN]])</f>
        <v>4.1666666667960164E-2</v>
      </c>
      <c r="S65" t="str">
        <f>IF(TablaSala[[#This Row],[TIEMPO DEGUSTACIÓN]]&lt;&gt;"0","SI","NO")</f>
        <v>SI</v>
      </c>
    </row>
    <row r="66" spans="1:19" x14ac:dyDescent="0.2">
      <c r="A66" s="2">
        <v>65</v>
      </c>
      <c r="B66" s="3">
        <v>5</v>
      </c>
      <c r="C66" t="s">
        <v>91</v>
      </c>
      <c r="D66" s="3">
        <v>1</v>
      </c>
      <c r="E66" s="11">
        <v>45017.57916666667</v>
      </c>
      <c r="F66" s="11">
        <v>45017.627083333333</v>
      </c>
      <c r="G66" t="s">
        <v>1</v>
      </c>
      <c r="H66" t="s">
        <v>2</v>
      </c>
      <c r="I66" t="s">
        <v>599</v>
      </c>
      <c r="J66" s="5">
        <v>14</v>
      </c>
      <c r="K66" t="s">
        <v>22</v>
      </c>
      <c r="L66" t="s">
        <v>26</v>
      </c>
      <c r="M66" t="s">
        <v>666</v>
      </c>
      <c r="N66" s="9" t="str">
        <f>IF(TablaSala[[#This Row],[CUENTA COBRADA]]="SI",'COCINA CONSOLIDADA'!E66*'COCINA CONSOLIDADA'!F66,"0 €")</f>
        <v>0 €</v>
      </c>
      <c r="O66" s="10">
        <v>45017.07916666667</v>
      </c>
      <c r="P66" s="11">
        <f t="shared" ref="P66:P129" si="1">IF(K66="Ocupada",(F66-E66)+"00:15",F66-E66)</f>
        <v>5.833333332945282E-2</v>
      </c>
      <c r="Q66" s="11">
        <f>'COCINA CONSOLIDADA'!G66</f>
        <v>0.10763888888888888</v>
      </c>
      <c r="R66" s="11" t="str">
        <f>IF(TablaSala[[#This Row],[TIEMPO DE PERMANENCIA]]-TablaSala[[#This Row],[TIEMPO PREPARACIÓN]]&lt;0,"0",TablaSala[[#This Row],[TIEMPO DE PERMANENCIA]]-TablaSala[[#This Row],[TIEMPO PREPARACIÓN]])</f>
        <v>0</v>
      </c>
      <c r="S66" t="str">
        <f>IF(TablaSala[[#This Row],[TIEMPO DEGUSTACIÓN]]&lt;&gt;"0","SI","NO")</f>
        <v>NO</v>
      </c>
    </row>
    <row r="67" spans="1:19" x14ac:dyDescent="0.2">
      <c r="A67" s="2">
        <v>66</v>
      </c>
      <c r="B67" s="3">
        <v>18</v>
      </c>
      <c r="C67" t="s">
        <v>92</v>
      </c>
      <c r="D67" s="3">
        <v>2</v>
      </c>
      <c r="E67" s="11">
        <v>45017.602777777778</v>
      </c>
      <c r="F67" s="11">
        <v>45017.762499999997</v>
      </c>
      <c r="G67" t="s">
        <v>14</v>
      </c>
      <c r="H67" t="s">
        <v>2</v>
      </c>
      <c r="I67" t="s">
        <v>600</v>
      </c>
      <c r="J67" s="5">
        <v>10.88</v>
      </c>
      <c r="K67" t="s">
        <v>3</v>
      </c>
      <c r="L67" t="s">
        <v>601</v>
      </c>
      <c r="M67" t="s">
        <v>667</v>
      </c>
      <c r="N67" s="9">
        <f>IF(TablaSala[[#This Row],[CUENTA COBRADA]]="SI",'COCINA CONSOLIDADA'!E67*'COCINA CONSOLIDADA'!F67,"0 €")</f>
        <v>658</v>
      </c>
      <c r="O67" s="10">
        <v>45017.102777777778</v>
      </c>
      <c r="P67" s="11">
        <f t="shared" si="1"/>
        <v>0.15972222221898846</v>
      </c>
      <c r="Q67" s="11">
        <f>'COCINA CONSOLIDADA'!G67</f>
        <v>7.9166666666666663E-2</v>
      </c>
      <c r="R67" s="11">
        <f>IF(TablaSala[[#This Row],[TIEMPO DE PERMANENCIA]]-TablaSala[[#This Row],[TIEMPO PREPARACIÓN]]&lt;0,"0",TablaSala[[#This Row],[TIEMPO DE PERMANENCIA]]-TablaSala[[#This Row],[TIEMPO PREPARACIÓN]])</f>
        <v>8.05555555523218E-2</v>
      </c>
      <c r="S67" t="str">
        <f>IF(TablaSala[[#This Row],[TIEMPO DEGUSTACIÓN]]&lt;&gt;"0","SI","NO")</f>
        <v>SI</v>
      </c>
    </row>
    <row r="68" spans="1:19" x14ac:dyDescent="0.2">
      <c r="A68" s="2">
        <v>67</v>
      </c>
      <c r="B68" s="3">
        <v>2</v>
      </c>
      <c r="C68" t="s">
        <v>93</v>
      </c>
      <c r="D68" s="3">
        <v>6</v>
      </c>
      <c r="E68" s="11">
        <v>45017.65625</v>
      </c>
      <c r="F68" s="11">
        <v>45017.715277777781</v>
      </c>
      <c r="G68" t="s">
        <v>10</v>
      </c>
      <c r="H68" t="s">
        <v>2</v>
      </c>
      <c r="I68" t="s">
        <v>599</v>
      </c>
      <c r="J68" s="5">
        <v>21.25</v>
      </c>
      <c r="K68" t="s">
        <v>3</v>
      </c>
      <c r="L68" t="s">
        <v>602</v>
      </c>
      <c r="M68" t="s">
        <v>668</v>
      </c>
      <c r="N68" s="9" t="str">
        <f>IF(TablaSala[[#This Row],[CUENTA COBRADA]]="SI",'COCINA CONSOLIDADA'!E68*'COCINA CONSOLIDADA'!F68,"0 €")</f>
        <v>0 €</v>
      </c>
      <c r="O68" s="10">
        <v>45017.15625</v>
      </c>
      <c r="P68" s="11">
        <f t="shared" si="1"/>
        <v>5.9027777781011537E-2</v>
      </c>
      <c r="Q68" s="11">
        <f>'COCINA CONSOLIDADA'!G68</f>
        <v>9.0972222222222218E-2</v>
      </c>
      <c r="R68" s="11" t="str">
        <f>IF(TablaSala[[#This Row],[TIEMPO DE PERMANENCIA]]-TablaSala[[#This Row],[TIEMPO PREPARACIÓN]]&lt;0,"0",TablaSala[[#This Row],[TIEMPO DE PERMANENCIA]]-TablaSala[[#This Row],[TIEMPO PREPARACIÓN]])</f>
        <v>0</v>
      </c>
      <c r="S68" t="str">
        <f>IF(TablaSala[[#This Row],[TIEMPO DEGUSTACIÓN]]&lt;&gt;"0","SI","NO")</f>
        <v>NO</v>
      </c>
    </row>
    <row r="69" spans="1:19" x14ac:dyDescent="0.2">
      <c r="A69" s="2">
        <v>68</v>
      </c>
      <c r="B69" s="3">
        <v>8</v>
      </c>
      <c r="C69" t="s">
        <v>94</v>
      </c>
      <c r="D69" s="3">
        <v>4</v>
      </c>
      <c r="E69" s="11">
        <v>45017.501388888886</v>
      </c>
      <c r="F69" s="11">
        <v>45017.635416666664</v>
      </c>
      <c r="G69" t="s">
        <v>14</v>
      </c>
      <c r="H69" t="s">
        <v>19</v>
      </c>
      <c r="I69" t="s">
        <v>600</v>
      </c>
      <c r="J69" s="5">
        <v>45.65</v>
      </c>
      <c r="K69" t="s">
        <v>22</v>
      </c>
      <c r="L69" t="s">
        <v>12</v>
      </c>
      <c r="M69" t="s">
        <v>669</v>
      </c>
      <c r="N69" s="9">
        <f>IF(TablaSala[[#This Row],[CUENTA COBRADA]]="SI",'COCINA CONSOLIDADA'!E69*'COCINA CONSOLIDADA'!F69,"0 €")</f>
        <v>864</v>
      </c>
      <c r="O69" s="10">
        <v>45017.001388888886</v>
      </c>
      <c r="P69" s="11">
        <f t="shared" si="1"/>
        <v>0.14444444444476781</v>
      </c>
      <c r="Q69" s="11">
        <f>'COCINA CONSOLIDADA'!G69</f>
        <v>0.10069444444444445</v>
      </c>
      <c r="R69" s="11">
        <f>IF(TablaSala[[#This Row],[TIEMPO DE PERMANENCIA]]-TablaSala[[#This Row],[TIEMPO PREPARACIÓN]]&lt;0,"0",TablaSala[[#This Row],[TIEMPO DE PERMANENCIA]]-TablaSala[[#This Row],[TIEMPO PREPARACIÓN]])</f>
        <v>4.3750000000323364E-2</v>
      </c>
      <c r="S69" t="str">
        <f>IF(TablaSala[[#This Row],[TIEMPO DEGUSTACIÓN]]&lt;&gt;"0","SI","NO")</f>
        <v>SI</v>
      </c>
    </row>
    <row r="70" spans="1:19" x14ac:dyDescent="0.2">
      <c r="A70" s="2">
        <v>69</v>
      </c>
      <c r="B70" s="3">
        <v>5</v>
      </c>
      <c r="C70" t="s">
        <v>95</v>
      </c>
      <c r="D70" s="3">
        <v>4</v>
      </c>
      <c r="E70" s="11">
        <v>45017.584722222222</v>
      </c>
      <c r="F70" s="11">
        <v>45017.664583333331</v>
      </c>
      <c r="G70" t="s">
        <v>10</v>
      </c>
      <c r="H70" t="s">
        <v>2</v>
      </c>
      <c r="I70" t="s">
        <v>600</v>
      </c>
      <c r="J70" s="5">
        <v>31.49</v>
      </c>
      <c r="K70" t="s">
        <v>11</v>
      </c>
      <c r="L70" t="s">
        <v>602</v>
      </c>
      <c r="M70" t="s">
        <v>670</v>
      </c>
      <c r="N70" s="9">
        <f>IF(TablaSala[[#This Row],[CUENTA COBRADA]]="SI",'COCINA CONSOLIDADA'!E70*'COCINA CONSOLIDADA'!F70,"0 €")</f>
        <v>702</v>
      </c>
      <c r="O70" s="10">
        <v>45017.084722222222</v>
      </c>
      <c r="P70" s="11">
        <f t="shared" si="1"/>
        <v>7.9861111109494232E-2</v>
      </c>
      <c r="Q70" s="11">
        <f>'COCINA CONSOLIDADA'!G70</f>
        <v>6.3888888888888884E-2</v>
      </c>
      <c r="R70" s="11">
        <f>IF(TablaSala[[#This Row],[TIEMPO DE PERMANENCIA]]-TablaSala[[#This Row],[TIEMPO PREPARACIÓN]]&lt;0,"0",TablaSala[[#This Row],[TIEMPO DE PERMANENCIA]]-TablaSala[[#This Row],[TIEMPO PREPARACIÓN]])</f>
        <v>1.5972222220605348E-2</v>
      </c>
      <c r="S70" t="str">
        <f>IF(TablaSala[[#This Row],[TIEMPO DEGUSTACIÓN]]&lt;&gt;"0","SI","NO")</f>
        <v>SI</v>
      </c>
    </row>
    <row r="71" spans="1:19" x14ac:dyDescent="0.2">
      <c r="A71" s="2">
        <v>70</v>
      </c>
      <c r="B71" s="3">
        <v>17</v>
      </c>
      <c r="C71" t="s">
        <v>96</v>
      </c>
      <c r="D71" s="3">
        <v>4</v>
      </c>
      <c r="E71" s="11">
        <v>45017.507638888892</v>
      </c>
      <c r="F71" s="11">
        <v>45017.556944444441</v>
      </c>
      <c r="G71" t="s">
        <v>17</v>
      </c>
      <c r="H71" t="s">
        <v>2</v>
      </c>
      <c r="I71" t="s">
        <v>599</v>
      </c>
      <c r="J71" s="5">
        <v>28.26</v>
      </c>
      <c r="K71" t="s">
        <v>11</v>
      </c>
      <c r="L71" t="s">
        <v>15</v>
      </c>
      <c r="M71" t="s">
        <v>671</v>
      </c>
      <c r="N71" s="9">
        <f>IF(TablaSala[[#This Row],[CUENTA COBRADA]]="SI",'COCINA CONSOLIDADA'!E71*'COCINA CONSOLIDADA'!F71,"0 €")</f>
        <v>236</v>
      </c>
      <c r="O71" s="10">
        <v>45017.007638888892</v>
      </c>
      <c r="P71" s="11">
        <f t="shared" si="1"/>
        <v>4.930555554892635E-2</v>
      </c>
      <c r="Q71" s="11">
        <f>'COCINA CONSOLIDADA'!G71</f>
        <v>2.7777777777777776E-2</v>
      </c>
      <c r="R71" s="11">
        <f>IF(TablaSala[[#This Row],[TIEMPO DE PERMANENCIA]]-TablaSala[[#This Row],[TIEMPO PREPARACIÓN]]&lt;0,"0",TablaSala[[#This Row],[TIEMPO DE PERMANENCIA]]-TablaSala[[#This Row],[TIEMPO PREPARACIÓN]])</f>
        <v>2.1527777771148573E-2</v>
      </c>
      <c r="S71" t="str">
        <f>IF(TablaSala[[#This Row],[TIEMPO DEGUSTACIÓN]]&lt;&gt;"0","SI","NO")</f>
        <v>SI</v>
      </c>
    </row>
    <row r="72" spans="1:19" x14ac:dyDescent="0.2">
      <c r="A72" s="2">
        <v>71</v>
      </c>
      <c r="B72" s="3">
        <v>18</v>
      </c>
      <c r="C72" t="s">
        <v>97</v>
      </c>
      <c r="D72" s="3">
        <v>4</v>
      </c>
      <c r="E72" s="11">
        <v>45017.581250000003</v>
      </c>
      <c r="F72" s="11">
        <v>45017.74722222222</v>
      </c>
      <c r="G72" t="s">
        <v>1</v>
      </c>
      <c r="H72" t="s">
        <v>2</v>
      </c>
      <c r="I72" t="s">
        <v>600</v>
      </c>
      <c r="J72" s="5">
        <v>24.01</v>
      </c>
      <c r="K72" t="s">
        <v>22</v>
      </c>
      <c r="L72" t="s">
        <v>15</v>
      </c>
      <c r="M72" t="s">
        <v>672</v>
      </c>
      <c r="N72" s="9">
        <f>IF(TablaSala[[#This Row],[CUENTA COBRADA]]="SI",'COCINA CONSOLIDADA'!E72*'COCINA CONSOLIDADA'!F72,"0 €")</f>
        <v>265</v>
      </c>
      <c r="O72" s="10">
        <v>45017.081250000003</v>
      </c>
      <c r="P72" s="11">
        <f t="shared" si="1"/>
        <v>0.17638888888419993</v>
      </c>
      <c r="Q72" s="11">
        <f>'COCINA CONSOLIDADA'!G72</f>
        <v>3.4027777777777782E-2</v>
      </c>
      <c r="R72" s="11">
        <f>IF(TablaSala[[#This Row],[TIEMPO DE PERMANENCIA]]-TablaSala[[#This Row],[TIEMPO PREPARACIÓN]]&lt;0,"0",TablaSala[[#This Row],[TIEMPO DE PERMANENCIA]]-TablaSala[[#This Row],[TIEMPO PREPARACIÓN]])</f>
        <v>0.14236111110642213</v>
      </c>
      <c r="S72" t="str">
        <f>IF(TablaSala[[#This Row],[TIEMPO DEGUSTACIÓN]]&lt;&gt;"0","SI","NO")</f>
        <v>SI</v>
      </c>
    </row>
    <row r="73" spans="1:19" x14ac:dyDescent="0.2">
      <c r="A73" s="2">
        <v>72</v>
      </c>
      <c r="B73" s="3">
        <v>17</v>
      </c>
      <c r="C73" t="s">
        <v>98</v>
      </c>
      <c r="D73" s="3">
        <v>1</v>
      </c>
      <c r="E73" s="11">
        <v>45017.612500000003</v>
      </c>
      <c r="F73" s="11">
        <v>45017.743750000001</v>
      </c>
      <c r="G73" t="s">
        <v>10</v>
      </c>
      <c r="H73" t="s">
        <v>2</v>
      </c>
      <c r="I73" t="s">
        <v>600</v>
      </c>
      <c r="J73" s="5">
        <v>15.28</v>
      </c>
      <c r="K73" t="s">
        <v>3</v>
      </c>
      <c r="L73" t="s">
        <v>602</v>
      </c>
      <c r="M73" t="s">
        <v>673</v>
      </c>
      <c r="N73" s="9">
        <f>IF(TablaSala[[#This Row],[CUENTA COBRADA]]="SI",'COCINA CONSOLIDADA'!E73*'COCINA CONSOLIDADA'!F73,"0 €")</f>
        <v>156</v>
      </c>
      <c r="O73" s="10">
        <v>45017.112500000003</v>
      </c>
      <c r="P73" s="11">
        <f t="shared" si="1"/>
        <v>0.13124999999854481</v>
      </c>
      <c r="Q73" s="11">
        <f>'COCINA CONSOLIDADA'!G73</f>
        <v>3.7500000000000006E-2</v>
      </c>
      <c r="R73" s="11">
        <f>IF(TablaSala[[#This Row],[TIEMPO DE PERMANENCIA]]-TablaSala[[#This Row],[TIEMPO PREPARACIÓN]]&lt;0,"0",TablaSala[[#This Row],[TIEMPO DE PERMANENCIA]]-TablaSala[[#This Row],[TIEMPO PREPARACIÓN]])</f>
        <v>9.3749999998544803E-2</v>
      </c>
      <c r="S73" t="str">
        <f>IF(TablaSala[[#This Row],[TIEMPO DEGUSTACIÓN]]&lt;&gt;"0","SI","NO")</f>
        <v>SI</v>
      </c>
    </row>
    <row r="74" spans="1:19" x14ac:dyDescent="0.2">
      <c r="A74" s="2">
        <v>73</v>
      </c>
      <c r="B74" s="3">
        <v>1</v>
      </c>
      <c r="C74" t="s">
        <v>99</v>
      </c>
      <c r="D74" s="3">
        <v>4</v>
      </c>
      <c r="E74" s="11">
        <v>45017.61041666667</v>
      </c>
      <c r="F74" s="11">
        <v>45017.756249999999</v>
      </c>
      <c r="G74" t="s">
        <v>17</v>
      </c>
      <c r="H74" t="s">
        <v>6</v>
      </c>
      <c r="I74" t="s">
        <v>600</v>
      </c>
      <c r="J74" s="5">
        <v>34.51</v>
      </c>
      <c r="K74" t="s">
        <v>11</v>
      </c>
      <c r="L74" t="s">
        <v>53</v>
      </c>
      <c r="M74" t="s">
        <v>674</v>
      </c>
      <c r="N74" s="9">
        <f>IF(TablaSala[[#This Row],[CUENTA COBRADA]]="SI",'COCINA CONSOLIDADA'!E74*'COCINA CONSOLIDADA'!F74,"0 €")</f>
        <v>81</v>
      </c>
      <c r="O74" s="10">
        <v>45017.11041666667</v>
      </c>
      <c r="P74" s="11">
        <f t="shared" si="1"/>
        <v>0.14583333332848269</v>
      </c>
      <c r="Q74" s="11">
        <f>'COCINA CONSOLIDADA'!G74</f>
        <v>1.3888888888888888E-2</v>
      </c>
      <c r="R74" s="11">
        <f>IF(TablaSala[[#This Row],[TIEMPO DE PERMANENCIA]]-TablaSala[[#This Row],[TIEMPO PREPARACIÓN]]&lt;0,"0",TablaSala[[#This Row],[TIEMPO DE PERMANENCIA]]-TablaSala[[#This Row],[TIEMPO PREPARACIÓN]])</f>
        <v>0.1319444444395938</v>
      </c>
      <c r="S74" t="str">
        <f>IF(TablaSala[[#This Row],[TIEMPO DEGUSTACIÓN]]&lt;&gt;"0","SI","NO")</f>
        <v>SI</v>
      </c>
    </row>
    <row r="75" spans="1:19" x14ac:dyDescent="0.2">
      <c r="A75" s="2">
        <v>74</v>
      </c>
      <c r="B75" s="3">
        <v>19</v>
      </c>
      <c r="C75" t="s">
        <v>101</v>
      </c>
      <c r="D75" s="3">
        <v>4</v>
      </c>
      <c r="E75" s="11">
        <v>45017.544444444444</v>
      </c>
      <c r="F75" s="11">
        <v>45017.675694444442</v>
      </c>
      <c r="G75" t="s">
        <v>17</v>
      </c>
      <c r="H75" t="s">
        <v>2</v>
      </c>
      <c r="I75" t="s">
        <v>600</v>
      </c>
      <c r="J75" s="5">
        <v>30.83</v>
      </c>
      <c r="K75" t="s">
        <v>11</v>
      </c>
      <c r="L75" t="s">
        <v>12</v>
      </c>
      <c r="M75" t="s">
        <v>675</v>
      </c>
      <c r="N75" s="9">
        <f>IF(TablaSala[[#This Row],[CUENTA COBRADA]]="SI",'COCINA CONSOLIDADA'!E75*'COCINA CONSOLIDADA'!F75,"0 €")</f>
        <v>644</v>
      </c>
      <c r="O75" s="10">
        <v>45017.044444444444</v>
      </c>
      <c r="P75" s="11">
        <f t="shared" si="1"/>
        <v>0.13124999999854481</v>
      </c>
      <c r="Q75" s="11">
        <f>'COCINA CONSOLIDADA'!G75</f>
        <v>6.9444444444444448E-2</v>
      </c>
      <c r="R75" s="11">
        <f>IF(TablaSala[[#This Row],[TIEMPO DE PERMANENCIA]]-TablaSala[[#This Row],[TIEMPO PREPARACIÓN]]&lt;0,"0",TablaSala[[#This Row],[TIEMPO DE PERMANENCIA]]-TablaSala[[#This Row],[TIEMPO PREPARACIÓN]])</f>
        <v>6.1805555554100361E-2</v>
      </c>
      <c r="S75" t="str">
        <f>IF(TablaSala[[#This Row],[TIEMPO DEGUSTACIÓN]]&lt;&gt;"0","SI","NO")</f>
        <v>SI</v>
      </c>
    </row>
    <row r="76" spans="1:19" x14ac:dyDescent="0.2">
      <c r="A76" s="2">
        <v>75</v>
      </c>
      <c r="B76" s="3">
        <v>19</v>
      </c>
      <c r="C76" t="s">
        <v>102</v>
      </c>
      <c r="D76" s="3">
        <v>5</v>
      </c>
      <c r="E76" s="11">
        <v>45017.65</v>
      </c>
      <c r="F76" s="11">
        <v>45017.700694444444</v>
      </c>
      <c r="G76" t="s">
        <v>14</v>
      </c>
      <c r="H76" t="s">
        <v>2</v>
      </c>
      <c r="I76" t="s">
        <v>600</v>
      </c>
      <c r="J76" s="5">
        <v>45.23</v>
      </c>
      <c r="K76" t="s">
        <v>22</v>
      </c>
      <c r="L76" t="s">
        <v>23</v>
      </c>
      <c r="M76" t="s">
        <v>676</v>
      </c>
      <c r="N76" s="9">
        <f>IF(TablaSala[[#This Row],[CUENTA COBRADA]]="SI",'COCINA CONSOLIDADA'!E76*'COCINA CONSOLIDADA'!F76,"0 €")</f>
        <v>252</v>
      </c>
      <c r="O76" s="10">
        <v>45017.15</v>
      </c>
      <c r="P76" s="11">
        <f t="shared" si="1"/>
        <v>6.1111111109009165E-2</v>
      </c>
      <c r="Q76" s="11">
        <f>'COCINA CONSOLIDADA'!G76</f>
        <v>3.5416666666666666E-2</v>
      </c>
      <c r="R76" s="11">
        <f>IF(TablaSala[[#This Row],[TIEMPO DE PERMANENCIA]]-TablaSala[[#This Row],[TIEMPO PREPARACIÓN]]&lt;0,"0",TablaSala[[#This Row],[TIEMPO DE PERMANENCIA]]-TablaSala[[#This Row],[TIEMPO PREPARACIÓN]])</f>
        <v>2.56944444423425E-2</v>
      </c>
      <c r="S76" t="str">
        <f>IF(TablaSala[[#This Row],[TIEMPO DEGUSTACIÓN]]&lt;&gt;"0","SI","NO")</f>
        <v>SI</v>
      </c>
    </row>
    <row r="77" spans="1:19" x14ac:dyDescent="0.2">
      <c r="A77" s="2">
        <v>76</v>
      </c>
      <c r="B77" s="3">
        <v>17</v>
      </c>
      <c r="C77" t="s">
        <v>103</v>
      </c>
      <c r="D77" s="3">
        <v>3</v>
      </c>
      <c r="E77" s="11">
        <v>45017.622916666667</v>
      </c>
      <c r="F77" s="11">
        <v>45017.724999999999</v>
      </c>
      <c r="G77" t="s">
        <v>5</v>
      </c>
      <c r="H77" t="s">
        <v>2</v>
      </c>
      <c r="I77" t="s">
        <v>600</v>
      </c>
      <c r="J77" s="5">
        <v>17.760000000000002</v>
      </c>
      <c r="K77" t="s">
        <v>3</v>
      </c>
      <c r="L77" t="s">
        <v>53</v>
      </c>
      <c r="M77" t="s">
        <v>677</v>
      </c>
      <c r="N77" s="9">
        <f>IF(TablaSala[[#This Row],[CUENTA COBRADA]]="SI",'COCINA CONSOLIDADA'!E77*'COCINA CONSOLIDADA'!F77,"0 €")</f>
        <v>588</v>
      </c>
      <c r="O77" s="10">
        <v>45017.122916666667</v>
      </c>
      <c r="P77" s="11">
        <f t="shared" si="1"/>
        <v>0.10208333333139308</v>
      </c>
      <c r="Q77" s="11">
        <f>'COCINA CONSOLIDADA'!G77</f>
        <v>6.7361111111111108E-2</v>
      </c>
      <c r="R77" s="11">
        <f>IF(TablaSala[[#This Row],[TIEMPO DE PERMANENCIA]]-TablaSala[[#This Row],[TIEMPO PREPARACIÓN]]&lt;0,"0",TablaSala[[#This Row],[TIEMPO DE PERMANENCIA]]-TablaSala[[#This Row],[TIEMPO PREPARACIÓN]])</f>
        <v>3.472222222028197E-2</v>
      </c>
      <c r="S77" t="str">
        <f>IF(TablaSala[[#This Row],[TIEMPO DEGUSTACIÓN]]&lt;&gt;"0","SI","NO")</f>
        <v>SI</v>
      </c>
    </row>
    <row r="78" spans="1:19" x14ac:dyDescent="0.2">
      <c r="A78" s="2">
        <v>77</v>
      </c>
      <c r="B78" s="3">
        <v>3</v>
      </c>
      <c r="C78" t="s">
        <v>104</v>
      </c>
      <c r="D78" s="3">
        <v>1</v>
      </c>
      <c r="E78" s="11">
        <v>45017.615277777775</v>
      </c>
      <c r="F78" s="11">
        <v>45017.760416666664</v>
      </c>
      <c r="G78" t="s">
        <v>1</v>
      </c>
      <c r="H78" t="s">
        <v>19</v>
      </c>
      <c r="I78" t="s">
        <v>600</v>
      </c>
      <c r="J78" s="5">
        <v>19.88</v>
      </c>
      <c r="K78" t="s">
        <v>11</v>
      </c>
      <c r="L78" t="s">
        <v>26</v>
      </c>
      <c r="M78" t="s">
        <v>678</v>
      </c>
      <c r="N78" s="9">
        <f>IF(TablaSala[[#This Row],[CUENTA COBRADA]]="SI",'COCINA CONSOLIDADA'!E78*'COCINA CONSOLIDADA'!F78,"0 €")</f>
        <v>300</v>
      </c>
      <c r="O78" s="10">
        <v>45017.115277777775</v>
      </c>
      <c r="P78" s="11">
        <f t="shared" si="1"/>
        <v>0.14513888888905058</v>
      </c>
      <c r="Q78" s="11">
        <f>'COCINA CONSOLIDADA'!G78</f>
        <v>6.7361111111111108E-2</v>
      </c>
      <c r="R78" s="11">
        <f>IF(TablaSala[[#This Row],[TIEMPO DE PERMANENCIA]]-TablaSala[[#This Row],[TIEMPO PREPARACIÓN]]&lt;0,"0",TablaSala[[#This Row],[TIEMPO DE PERMANENCIA]]-TablaSala[[#This Row],[TIEMPO PREPARACIÓN]])</f>
        <v>7.7777777777939469E-2</v>
      </c>
      <c r="S78" t="str">
        <f>IF(TablaSala[[#This Row],[TIEMPO DEGUSTACIÓN]]&lt;&gt;"0","SI","NO")</f>
        <v>SI</v>
      </c>
    </row>
    <row r="79" spans="1:19" x14ac:dyDescent="0.2">
      <c r="A79" s="2">
        <v>78</v>
      </c>
      <c r="B79" s="3">
        <v>7</v>
      </c>
      <c r="C79" t="s">
        <v>105</v>
      </c>
      <c r="D79" s="3">
        <v>4</v>
      </c>
      <c r="E79" s="11">
        <v>45017.56527777778</v>
      </c>
      <c r="F79" s="11">
        <v>45017.627083333333</v>
      </c>
      <c r="G79" t="s">
        <v>1</v>
      </c>
      <c r="H79" t="s">
        <v>2</v>
      </c>
      <c r="I79" t="s">
        <v>600</v>
      </c>
      <c r="J79" s="5">
        <v>20.02</v>
      </c>
      <c r="K79" t="s">
        <v>11</v>
      </c>
      <c r="L79" t="s">
        <v>8</v>
      </c>
      <c r="M79" t="s">
        <v>679</v>
      </c>
      <c r="N79" s="9">
        <f>IF(TablaSala[[#This Row],[CUENTA COBRADA]]="SI",'COCINA CONSOLIDADA'!E79*'COCINA CONSOLIDADA'!F79,"0 €")</f>
        <v>57</v>
      </c>
      <c r="O79" s="10">
        <v>45017.06527777778</v>
      </c>
      <c r="P79" s="11">
        <f t="shared" si="1"/>
        <v>6.1805555553291924E-2</v>
      </c>
      <c r="Q79" s="11">
        <f>'COCINA CONSOLIDADA'!G79</f>
        <v>3.7499999999999999E-2</v>
      </c>
      <c r="R79" s="11">
        <f>IF(TablaSala[[#This Row],[TIEMPO DE PERMANENCIA]]-TablaSala[[#This Row],[TIEMPO PREPARACIÓN]]&lt;0,"0",TablaSala[[#This Row],[TIEMPO DE PERMANENCIA]]-TablaSala[[#This Row],[TIEMPO PREPARACIÓN]])</f>
        <v>2.4305555553291926E-2</v>
      </c>
      <c r="S79" t="str">
        <f>IF(TablaSala[[#This Row],[TIEMPO DEGUSTACIÓN]]&lt;&gt;"0","SI","NO")</f>
        <v>SI</v>
      </c>
    </row>
    <row r="80" spans="1:19" x14ac:dyDescent="0.2">
      <c r="A80" s="2">
        <v>79</v>
      </c>
      <c r="B80" s="3">
        <v>16</v>
      </c>
      <c r="C80" t="s">
        <v>107</v>
      </c>
      <c r="D80" s="3">
        <v>2</v>
      </c>
      <c r="E80" s="11">
        <v>45017.56527777778</v>
      </c>
      <c r="F80" s="11">
        <v>45017.713888888888</v>
      </c>
      <c r="G80" t="s">
        <v>1</v>
      </c>
      <c r="H80" t="s">
        <v>2</v>
      </c>
      <c r="I80" t="s">
        <v>600</v>
      </c>
      <c r="J80" s="5">
        <v>34.01</v>
      </c>
      <c r="K80" t="s">
        <v>11</v>
      </c>
      <c r="L80" t="s">
        <v>23</v>
      </c>
      <c r="M80" t="s">
        <v>680</v>
      </c>
      <c r="N80" s="9">
        <f>IF(TablaSala[[#This Row],[CUENTA COBRADA]]="SI",'COCINA CONSOLIDADA'!E80*'COCINA CONSOLIDADA'!F80,"0 €")</f>
        <v>1236</v>
      </c>
      <c r="O80" s="10">
        <v>45017.06527777778</v>
      </c>
      <c r="P80" s="11">
        <f t="shared" si="1"/>
        <v>0.14861111110803904</v>
      </c>
      <c r="Q80" s="11">
        <f>'COCINA CONSOLIDADA'!G80</f>
        <v>6.6666666666666666E-2</v>
      </c>
      <c r="R80" s="11">
        <f>IF(TablaSala[[#This Row],[TIEMPO DE PERMANENCIA]]-TablaSala[[#This Row],[TIEMPO PREPARACIÓN]]&lt;0,"0",TablaSala[[#This Row],[TIEMPO DE PERMANENCIA]]-TablaSala[[#This Row],[TIEMPO PREPARACIÓN]])</f>
        <v>8.1944444441372374E-2</v>
      </c>
      <c r="S80" t="str">
        <f>IF(TablaSala[[#This Row],[TIEMPO DEGUSTACIÓN]]&lt;&gt;"0","SI","NO")</f>
        <v>SI</v>
      </c>
    </row>
    <row r="81" spans="1:19" x14ac:dyDescent="0.2">
      <c r="A81" s="2">
        <v>80</v>
      </c>
      <c r="B81" s="3">
        <v>18</v>
      </c>
      <c r="C81" t="s">
        <v>108</v>
      </c>
      <c r="D81" s="3">
        <v>6</v>
      </c>
      <c r="E81" s="11">
        <v>45017.593055555553</v>
      </c>
      <c r="F81" s="11">
        <v>45017.656944444447</v>
      </c>
      <c r="G81" t="s">
        <v>17</v>
      </c>
      <c r="H81" t="s">
        <v>2</v>
      </c>
      <c r="I81" t="s">
        <v>600</v>
      </c>
      <c r="J81" s="5">
        <v>39.049999999999997</v>
      </c>
      <c r="K81" t="s">
        <v>11</v>
      </c>
      <c r="L81" t="s">
        <v>23</v>
      </c>
      <c r="M81" t="s">
        <v>681</v>
      </c>
      <c r="N81" s="9">
        <f>IF(TablaSala[[#This Row],[CUENTA COBRADA]]="SI",'COCINA CONSOLIDADA'!E81*'COCINA CONSOLIDADA'!F81,"0 €")</f>
        <v>375</v>
      </c>
      <c r="O81" s="10">
        <v>45017.093055555553</v>
      </c>
      <c r="P81" s="11">
        <f t="shared" si="1"/>
        <v>6.3888888893416151E-2</v>
      </c>
      <c r="Q81" s="11">
        <f>'COCINA CONSOLIDADA'!G81</f>
        <v>4.6527777777777779E-2</v>
      </c>
      <c r="R81" s="11">
        <f>IF(TablaSala[[#This Row],[TIEMPO DE PERMANENCIA]]-TablaSala[[#This Row],[TIEMPO PREPARACIÓN]]&lt;0,"0",TablaSala[[#This Row],[TIEMPO DE PERMANENCIA]]-TablaSala[[#This Row],[TIEMPO PREPARACIÓN]])</f>
        <v>1.7361111115638372E-2</v>
      </c>
      <c r="S81" t="str">
        <f>IF(TablaSala[[#This Row],[TIEMPO DEGUSTACIÓN]]&lt;&gt;"0","SI","NO")</f>
        <v>SI</v>
      </c>
    </row>
    <row r="82" spans="1:19" x14ac:dyDescent="0.2">
      <c r="A82" s="2">
        <v>81</v>
      </c>
      <c r="B82" s="3">
        <v>17</v>
      </c>
      <c r="C82" t="s">
        <v>109</v>
      </c>
      <c r="D82" s="3">
        <v>4</v>
      </c>
      <c r="E82" s="11">
        <v>45017.652777777781</v>
      </c>
      <c r="F82" s="11">
        <v>45017.771527777775</v>
      </c>
      <c r="G82" t="s">
        <v>14</v>
      </c>
      <c r="H82" t="s">
        <v>19</v>
      </c>
      <c r="I82" t="s">
        <v>600</v>
      </c>
      <c r="J82" s="5">
        <v>23.69</v>
      </c>
      <c r="K82" t="s">
        <v>22</v>
      </c>
      <c r="L82" t="s">
        <v>28</v>
      </c>
      <c r="M82" t="s">
        <v>682</v>
      </c>
      <c r="N82" s="9">
        <f>IF(TablaSala[[#This Row],[CUENTA COBRADA]]="SI",'COCINA CONSOLIDADA'!E82*'COCINA CONSOLIDADA'!F82,"0 €")</f>
        <v>62</v>
      </c>
      <c r="O82" s="10">
        <v>45017.152777777781</v>
      </c>
      <c r="P82" s="11">
        <f t="shared" si="1"/>
        <v>0.12916666666084589</v>
      </c>
      <c r="Q82" s="11">
        <f>'COCINA CONSOLIDADA'!G82</f>
        <v>4.0972222222222222E-2</v>
      </c>
      <c r="R82" s="11">
        <f>IF(TablaSala[[#This Row],[TIEMPO DE PERMANENCIA]]-TablaSala[[#This Row],[TIEMPO PREPARACIÓN]]&lt;0,"0",TablaSala[[#This Row],[TIEMPO DE PERMANENCIA]]-TablaSala[[#This Row],[TIEMPO PREPARACIÓN]])</f>
        <v>8.8194444438623676E-2</v>
      </c>
      <c r="S82" t="str">
        <f>IF(TablaSala[[#This Row],[TIEMPO DEGUSTACIÓN]]&lt;&gt;"0","SI","NO")</f>
        <v>SI</v>
      </c>
    </row>
    <row r="83" spans="1:19" x14ac:dyDescent="0.2">
      <c r="A83" s="2">
        <v>82</v>
      </c>
      <c r="B83" s="3">
        <v>16</v>
      </c>
      <c r="C83" t="s">
        <v>111</v>
      </c>
      <c r="D83" s="3">
        <v>3</v>
      </c>
      <c r="E83" s="11">
        <v>45017.642361111109</v>
      </c>
      <c r="F83" s="11">
        <v>45017.798611111109</v>
      </c>
      <c r="G83" t="s">
        <v>14</v>
      </c>
      <c r="H83" t="s">
        <v>6</v>
      </c>
      <c r="I83" t="s">
        <v>600</v>
      </c>
      <c r="J83" s="5">
        <v>38.6</v>
      </c>
      <c r="K83" t="s">
        <v>11</v>
      </c>
      <c r="L83" t="s">
        <v>15</v>
      </c>
      <c r="M83" t="s">
        <v>683</v>
      </c>
      <c r="N83" s="9">
        <f>IF(TablaSala[[#This Row],[CUENTA COBRADA]]="SI",'COCINA CONSOLIDADA'!E83*'COCINA CONSOLIDADA'!F83,"0 €")</f>
        <v>165</v>
      </c>
      <c r="O83" s="10">
        <v>45017.142361111109</v>
      </c>
      <c r="P83" s="11">
        <f t="shared" si="1"/>
        <v>0.15625</v>
      </c>
      <c r="Q83" s="11">
        <f>'COCINA CONSOLIDADA'!G83</f>
        <v>1.3194444444444444E-2</v>
      </c>
      <c r="R83" s="11">
        <f>IF(TablaSala[[#This Row],[TIEMPO DE PERMANENCIA]]-TablaSala[[#This Row],[TIEMPO PREPARACIÓN]]&lt;0,"0",TablaSala[[#This Row],[TIEMPO DE PERMANENCIA]]-TablaSala[[#This Row],[TIEMPO PREPARACIÓN]])</f>
        <v>0.14305555555555555</v>
      </c>
      <c r="S83" t="str">
        <f>IF(TablaSala[[#This Row],[TIEMPO DEGUSTACIÓN]]&lt;&gt;"0","SI","NO")</f>
        <v>SI</v>
      </c>
    </row>
    <row r="84" spans="1:19" x14ac:dyDescent="0.2">
      <c r="A84" s="2">
        <v>83</v>
      </c>
      <c r="B84" s="3">
        <v>15</v>
      </c>
      <c r="C84" t="s">
        <v>112</v>
      </c>
      <c r="D84" s="3">
        <v>1</v>
      </c>
      <c r="E84" s="11">
        <v>45017.654166666667</v>
      </c>
      <c r="F84" s="11">
        <v>45017.777083333334</v>
      </c>
      <c r="G84" t="s">
        <v>5</v>
      </c>
      <c r="H84" t="s">
        <v>19</v>
      </c>
      <c r="I84" t="s">
        <v>600</v>
      </c>
      <c r="J84" s="5">
        <v>24.94</v>
      </c>
      <c r="K84" t="s">
        <v>22</v>
      </c>
      <c r="L84" t="s">
        <v>53</v>
      </c>
      <c r="M84" t="s">
        <v>684</v>
      </c>
      <c r="N84" s="9">
        <f>IF(TablaSala[[#This Row],[CUENTA COBRADA]]="SI",'COCINA CONSOLIDADA'!E84*'COCINA CONSOLIDADA'!F84,"0 €")</f>
        <v>474</v>
      </c>
      <c r="O84" s="10">
        <v>45017.154166666667</v>
      </c>
      <c r="P84" s="11">
        <f t="shared" si="1"/>
        <v>0.13333333333381839</v>
      </c>
      <c r="Q84" s="11">
        <f>'COCINA CONSOLIDADA'!G84</f>
        <v>6.5277777777777782E-2</v>
      </c>
      <c r="R84" s="11">
        <f>IF(TablaSala[[#This Row],[TIEMPO DE PERMANENCIA]]-TablaSala[[#This Row],[TIEMPO PREPARACIÓN]]&lt;0,"0",TablaSala[[#This Row],[TIEMPO DE PERMANENCIA]]-TablaSala[[#This Row],[TIEMPO PREPARACIÓN]])</f>
        <v>6.8055555556040606E-2</v>
      </c>
      <c r="S84" t="str">
        <f>IF(TablaSala[[#This Row],[TIEMPO DEGUSTACIÓN]]&lt;&gt;"0","SI","NO")</f>
        <v>SI</v>
      </c>
    </row>
    <row r="85" spans="1:19" x14ac:dyDescent="0.2">
      <c r="A85" s="2">
        <v>84</v>
      </c>
      <c r="B85" s="3">
        <v>19</v>
      </c>
      <c r="C85" t="s">
        <v>113</v>
      </c>
      <c r="D85" s="3">
        <v>5</v>
      </c>
      <c r="E85" s="11">
        <v>45017.570833333331</v>
      </c>
      <c r="F85" s="11">
        <v>45017.637499999997</v>
      </c>
      <c r="G85" t="s">
        <v>17</v>
      </c>
      <c r="H85" t="s">
        <v>2</v>
      </c>
      <c r="I85" t="s">
        <v>600</v>
      </c>
      <c r="J85" s="5">
        <v>15.11</v>
      </c>
      <c r="K85" t="s">
        <v>22</v>
      </c>
      <c r="L85" t="s">
        <v>602</v>
      </c>
      <c r="M85" t="s">
        <v>638</v>
      </c>
      <c r="N85" s="9">
        <f>IF(TablaSala[[#This Row],[CUENTA COBRADA]]="SI",'COCINA CONSOLIDADA'!E85*'COCINA CONSOLIDADA'!F85,"0 €")</f>
        <v>60</v>
      </c>
      <c r="O85" s="10">
        <v>45017.070833333331</v>
      </c>
      <c r="P85" s="11">
        <f t="shared" si="1"/>
        <v>7.708333333236321E-2</v>
      </c>
      <c r="Q85" s="11">
        <f>'COCINA CONSOLIDADA'!G85</f>
        <v>6.9444444444444441E-3</v>
      </c>
      <c r="R85" s="11">
        <f>IF(TablaSala[[#This Row],[TIEMPO DE PERMANENCIA]]-TablaSala[[#This Row],[TIEMPO PREPARACIÓN]]&lt;0,"0",TablaSala[[#This Row],[TIEMPO DE PERMANENCIA]]-TablaSala[[#This Row],[TIEMPO PREPARACIÓN]])</f>
        <v>7.0138888887918763E-2</v>
      </c>
      <c r="S85" t="str">
        <f>IF(TablaSala[[#This Row],[TIEMPO DEGUSTACIÓN]]&lt;&gt;"0","SI","NO")</f>
        <v>SI</v>
      </c>
    </row>
    <row r="86" spans="1:19" x14ac:dyDescent="0.2">
      <c r="A86" s="2">
        <v>85</v>
      </c>
      <c r="B86" s="3">
        <v>8</v>
      </c>
      <c r="C86" t="s">
        <v>114</v>
      </c>
      <c r="D86" s="3">
        <v>3</v>
      </c>
      <c r="E86" s="11">
        <v>45017.607638888891</v>
      </c>
      <c r="F86" s="11">
        <v>45017.688194444447</v>
      </c>
      <c r="G86" t="s">
        <v>10</v>
      </c>
      <c r="H86" t="s">
        <v>19</v>
      </c>
      <c r="I86" t="s">
        <v>600</v>
      </c>
      <c r="J86" s="5">
        <v>45.96</v>
      </c>
      <c r="K86" t="s">
        <v>11</v>
      </c>
      <c r="L86" t="s">
        <v>38</v>
      </c>
      <c r="M86" t="s">
        <v>685</v>
      </c>
      <c r="N86" s="9" t="str">
        <f>IF(TablaSala[[#This Row],[CUENTA COBRADA]]="SI",'COCINA CONSOLIDADA'!E86*'COCINA CONSOLIDADA'!F86,"0 €")</f>
        <v>0 €</v>
      </c>
      <c r="O86" s="10">
        <v>45017.107638888891</v>
      </c>
      <c r="P86" s="11">
        <f t="shared" si="1"/>
        <v>8.0555555556202307E-2</v>
      </c>
      <c r="Q86" s="11">
        <f>'COCINA CONSOLIDADA'!G86</f>
        <v>9.8611111111111108E-2</v>
      </c>
      <c r="R86" s="11" t="str">
        <f>IF(TablaSala[[#This Row],[TIEMPO DE PERMANENCIA]]-TablaSala[[#This Row],[TIEMPO PREPARACIÓN]]&lt;0,"0",TablaSala[[#This Row],[TIEMPO DE PERMANENCIA]]-TablaSala[[#This Row],[TIEMPO PREPARACIÓN]])</f>
        <v>0</v>
      </c>
      <c r="S86" t="str">
        <f>IF(TablaSala[[#This Row],[TIEMPO DEGUSTACIÓN]]&lt;&gt;"0","SI","NO")</f>
        <v>NO</v>
      </c>
    </row>
    <row r="87" spans="1:19" x14ac:dyDescent="0.2">
      <c r="A87" s="2">
        <v>86</v>
      </c>
      <c r="B87" s="3">
        <v>20</v>
      </c>
      <c r="C87" t="s">
        <v>115</v>
      </c>
      <c r="D87" s="3">
        <v>3</v>
      </c>
      <c r="E87" s="11">
        <v>45017.501388888886</v>
      </c>
      <c r="F87" s="11">
        <v>45017.588888888888</v>
      </c>
      <c r="G87" t="s">
        <v>14</v>
      </c>
      <c r="H87" t="s">
        <v>2</v>
      </c>
      <c r="I87" t="s">
        <v>599</v>
      </c>
      <c r="J87" s="5">
        <v>11.84</v>
      </c>
      <c r="K87" t="s">
        <v>11</v>
      </c>
      <c r="L87" t="s">
        <v>601</v>
      </c>
      <c r="M87" t="s">
        <v>686</v>
      </c>
      <c r="N87" s="9">
        <f>IF(TablaSala[[#This Row],[CUENTA COBRADA]]="SI",'COCINA CONSOLIDADA'!E87*'COCINA CONSOLIDADA'!F87,"0 €")</f>
        <v>50</v>
      </c>
      <c r="O87" s="10">
        <v>45017.001388888886</v>
      </c>
      <c r="P87" s="11">
        <f t="shared" si="1"/>
        <v>8.7500000001455192E-2</v>
      </c>
      <c r="Q87" s="11">
        <f>'COCINA CONSOLIDADA'!G87</f>
        <v>5.5555555555555558E-3</v>
      </c>
      <c r="R87" s="11">
        <f>IF(TablaSala[[#This Row],[TIEMPO DE PERMANENCIA]]-TablaSala[[#This Row],[TIEMPO PREPARACIÓN]]&lt;0,"0",TablaSala[[#This Row],[TIEMPO DE PERMANENCIA]]-TablaSala[[#This Row],[TIEMPO PREPARACIÓN]])</f>
        <v>8.1944444445899642E-2</v>
      </c>
      <c r="S87" t="str">
        <f>IF(TablaSala[[#This Row],[TIEMPO DEGUSTACIÓN]]&lt;&gt;"0","SI","NO")</f>
        <v>SI</v>
      </c>
    </row>
    <row r="88" spans="1:19" x14ac:dyDescent="0.2">
      <c r="A88" s="2">
        <v>87</v>
      </c>
      <c r="B88" s="3">
        <v>3</v>
      </c>
      <c r="C88" t="s">
        <v>117</v>
      </c>
      <c r="D88" s="3">
        <v>2</v>
      </c>
      <c r="E88" s="11">
        <v>45017.573611111111</v>
      </c>
      <c r="F88" s="11">
        <v>45017.637499999997</v>
      </c>
      <c r="G88" t="s">
        <v>17</v>
      </c>
      <c r="H88" t="s">
        <v>2</v>
      </c>
      <c r="I88" t="s">
        <v>600</v>
      </c>
      <c r="J88" s="5">
        <v>29.46</v>
      </c>
      <c r="K88" t="s">
        <v>22</v>
      </c>
      <c r="L88" t="s">
        <v>23</v>
      </c>
      <c r="M88" t="s">
        <v>687</v>
      </c>
      <c r="N88" s="9">
        <f>IF(TablaSala[[#This Row],[CUENTA COBRADA]]="SI",'COCINA CONSOLIDADA'!E88*'COCINA CONSOLIDADA'!F88,"0 €")</f>
        <v>324</v>
      </c>
      <c r="O88" s="10">
        <v>45017.073611111111</v>
      </c>
      <c r="P88" s="11">
        <f t="shared" si="1"/>
        <v>7.4305555552806865E-2</v>
      </c>
      <c r="Q88" s="11">
        <f>'COCINA CONSOLIDADA'!G88</f>
        <v>4.9305555555555554E-2</v>
      </c>
      <c r="R88" s="11">
        <f>IF(TablaSala[[#This Row],[TIEMPO DE PERMANENCIA]]-TablaSala[[#This Row],[TIEMPO PREPARACIÓN]]&lt;0,"0",TablaSala[[#This Row],[TIEMPO DE PERMANENCIA]]-TablaSala[[#This Row],[TIEMPO PREPARACIÓN]])</f>
        <v>2.4999999997251311E-2</v>
      </c>
      <c r="S88" t="str">
        <f>IF(TablaSala[[#This Row],[TIEMPO DEGUSTACIÓN]]&lt;&gt;"0","SI","NO")</f>
        <v>SI</v>
      </c>
    </row>
    <row r="89" spans="1:19" x14ac:dyDescent="0.2">
      <c r="A89" s="2">
        <v>88</v>
      </c>
      <c r="B89" s="3">
        <v>18</v>
      </c>
      <c r="C89" t="s">
        <v>118</v>
      </c>
      <c r="D89" s="3">
        <v>1</v>
      </c>
      <c r="E89" s="11">
        <v>45017.645833333336</v>
      </c>
      <c r="F89" s="11">
        <v>45017.777777777781</v>
      </c>
      <c r="G89" t="s">
        <v>17</v>
      </c>
      <c r="H89" t="s">
        <v>2</v>
      </c>
      <c r="I89" t="s">
        <v>599</v>
      </c>
      <c r="J89" s="5">
        <v>23.93</v>
      </c>
      <c r="K89" t="s">
        <v>3</v>
      </c>
      <c r="L89" t="s">
        <v>38</v>
      </c>
      <c r="M89" t="s">
        <v>688</v>
      </c>
      <c r="N89" s="9">
        <f>IF(TablaSala[[#This Row],[CUENTA COBRADA]]="SI",'COCINA CONSOLIDADA'!E89*'COCINA CONSOLIDADA'!F89,"0 €")</f>
        <v>425</v>
      </c>
      <c r="O89" s="10">
        <v>45017.145833333336</v>
      </c>
      <c r="P89" s="11">
        <f t="shared" si="1"/>
        <v>0.13194444444525288</v>
      </c>
      <c r="Q89" s="11">
        <f>'COCINA CONSOLIDADA'!G89</f>
        <v>8.1250000000000003E-2</v>
      </c>
      <c r="R89" s="11">
        <f>IF(TablaSala[[#This Row],[TIEMPO DE PERMANENCIA]]-TablaSala[[#This Row],[TIEMPO PREPARACIÓN]]&lt;0,"0",TablaSala[[#This Row],[TIEMPO DE PERMANENCIA]]-TablaSala[[#This Row],[TIEMPO PREPARACIÓN]])</f>
        <v>5.0694444445252881E-2</v>
      </c>
      <c r="S89" t="str">
        <f>IF(TablaSala[[#This Row],[TIEMPO DEGUSTACIÓN]]&lt;&gt;"0","SI","NO")</f>
        <v>SI</v>
      </c>
    </row>
    <row r="90" spans="1:19" x14ac:dyDescent="0.2">
      <c r="A90" s="2">
        <v>89</v>
      </c>
      <c r="B90" s="3">
        <v>11</v>
      </c>
      <c r="C90" t="s">
        <v>88</v>
      </c>
      <c r="D90" s="3">
        <v>4</v>
      </c>
      <c r="E90" s="11">
        <v>45017.529166666667</v>
      </c>
      <c r="F90" s="11">
        <v>45017.59652777778</v>
      </c>
      <c r="G90" t="s">
        <v>14</v>
      </c>
      <c r="H90" t="s">
        <v>6</v>
      </c>
      <c r="I90" t="s">
        <v>599</v>
      </c>
      <c r="J90" s="5">
        <v>12.28</v>
      </c>
      <c r="K90" t="s">
        <v>11</v>
      </c>
      <c r="L90" t="s">
        <v>28</v>
      </c>
      <c r="M90" t="s">
        <v>689</v>
      </c>
      <c r="N90" s="9" t="str">
        <f>IF(TablaSala[[#This Row],[CUENTA COBRADA]]="SI",'COCINA CONSOLIDADA'!E90*'COCINA CONSOLIDADA'!F90,"0 €")</f>
        <v>0 €</v>
      </c>
      <c r="O90" s="10">
        <v>45017.029166666667</v>
      </c>
      <c r="P90" s="11">
        <f t="shared" si="1"/>
        <v>6.7361111112404615E-2</v>
      </c>
      <c r="Q90" s="11">
        <f>'COCINA CONSOLIDADA'!G90</f>
        <v>9.8611111111111108E-2</v>
      </c>
      <c r="R90" s="11" t="str">
        <f>IF(TablaSala[[#This Row],[TIEMPO DE PERMANENCIA]]-TablaSala[[#This Row],[TIEMPO PREPARACIÓN]]&lt;0,"0",TablaSala[[#This Row],[TIEMPO DE PERMANENCIA]]-TablaSala[[#This Row],[TIEMPO PREPARACIÓN]])</f>
        <v>0</v>
      </c>
      <c r="S90" t="str">
        <f>IF(TablaSala[[#This Row],[TIEMPO DEGUSTACIÓN]]&lt;&gt;"0","SI","NO")</f>
        <v>NO</v>
      </c>
    </row>
    <row r="91" spans="1:19" x14ac:dyDescent="0.2">
      <c r="A91" s="2">
        <v>90</v>
      </c>
      <c r="B91" s="3">
        <v>6</v>
      </c>
      <c r="C91" t="s">
        <v>119</v>
      </c>
      <c r="D91" s="3">
        <v>3</v>
      </c>
      <c r="E91" s="11">
        <v>45017.553472222222</v>
      </c>
      <c r="F91" s="11">
        <v>45017.634027777778</v>
      </c>
      <c r="G91" t="s">
        <v>14</v>
      </c>
      <c r="H91" t="s">
        <v>2</v>
      </c>
      <c r="I91" t="s">
        <v>599</v>
      </c>
      <c r="J91" s="5">
        <v>30.69</v>
      </c>
      <c r="K91" t="s">
        <v>3</v>
      </c>
      <c r="L91" t="s">
        <v>38</v>
      </c>
      <c r="M91" t="s">
        <v>627</v>
      </c>
      <c r="N91" s="9">
        <f>IF(TablaSala[[#This Row],[CUENTA COBRADA]]="SI",'COCINA CONSOLIDADA'!E91*'COCINA CONSOLIDADA'!F91,"0 €")</f>
        <v>34</v>
      </c>
      <c r="O91" s="10">
        <v>45017.053472222222</v>
      </c>
      <c r="P91" s="11">
        <f t="shared" si="1"/>
        <v>8.0555555556202307E-2</v>
      </c>
      <c r="Q91" s="11">
        <f>'COCINA CONSOLIDADA'!G91</f>
        <v>3.3333333333333333E-2</v>
      </c>
      <c r="R91" s="11">
        <f>IF(TablaSala[[#This Row],[TIEMPO DE PERMANENCIA]]-TablaSala[[#This Row],[TIEMPO PREPARACIÓN]]&lt;0,"0",TablaSala[[#This Row],[TIEMPO DE PERMANENCIA]]-TablaSala[[#This Row],[TIEMPO PREPARACIÓN]])</f>
        <v>4.7222222222868974E-2</v>
      </c>
      <c r="S91" t="str">
        <f>IF(TablaSala[[#This Row],[TIEMPO DEGUSTACIÓN]]&lt;&gt;"0","SI","NO")</f>
        <v>SI</v>
      </c>
    </row>
    <row r="92" spans="1:19" x14ac:dyDescent="0.2">
      <c r="A92" s="2">
        <v>91</v>
      </c>
      <c r="B92" s="3">
        <v>1</v>
      </c>
      <c r="C92" t="s">
        <v>120</v>
      </c>
      <c r="D92" s="3">
        <v>5</v>
      </c>
      <c r="E92" s="11">
        <v>45017.651388888888</v>
      </c>
      <c r="F92" s="11">
        <v>45017.724999999999</v>
      </c>
      <c r="G92" t="s">
        <v>14</v>
      </c>
      <c r="H92" t="s">
        <v>2</v>
      </c>
      <c r="I92" t="s">
        <v>600</v>
      </c>
      <c r="J92" s="5">
        <v>39.1</v>
      </c>
      <c r="K92" t="s">
        <v>3</v>
      </c>
      <c r="L92" t="s">
        <v>601</v>
      </c>
      <c r="M92" t="s">
        <v>690</v>
      </c>
      <c r="N92" s="9" t="str">
        <f>IF(TablaSala[[#This Row],[CUENTA COBRADA]]="SI",'COCINA CONSOLIDADA'!E92*'COCINA CONSOLIDADA'!F92,"0 €")</f>
        <v>0 €</v>
      </c>
      <c r="O92" s="10">
        <v>45017.151388888888</v>
      </c>
      <c r="P92" s="11">
        <f t="shared" si="1"/>
        <v>7.3611111110949423E-2</v>
      </c>
      <c r="Q92" s="11">
        <f>'COCINA CONSOLIDADA'!G92</f>
        <v>9.1666666666666674E-2</v>
      </c>
      <c r="R92" s="11" t="str">
        <f>IF(TablaSala[[#This Row],[TIEMPO DE PERMANENCIA]]-TablaSala[[#This Row],[TIEMPO PREPARACIÓN]]&lt;0,"0",TablaSala[[#This Row],[TIEMPO DE PERMANENCIA]]-TablaSala[[#This Row],[TIEMPO PREPARACIÓN]])</f>
        <v>0</v>
      </c>
      <c r="S92" t="str">
        <f>IF(TablaSala[[#This Row],[TIEMPO DEGUSTACIÓN]]&lt;&gt;"0","SI","NO")</f>
        <v>NO</v>
      </c>
    </row>
    <row r="93" spans="1:19" x14ac:dyDescent="0.2">
      <c r="A93" s="2">
        <v>92</v>
      </c>
      <c r="B93" s="3">
        <v>6</v>
      </c>
      <c r="C93" t="s">
        <v>121</v>
      </c>
      <c r="D93" s="3">
        <v>2</v>
      </c>
      <c r="E93" s="11">
        <v>45017.649305555555</v>
      </c>
      <c r="F93" s="11">
        <v>45017.756249999999</v>
      </c>
      <c r="G93" t="s">
        <v>10</v>
      </c>
      <c r="H93" t="s">
        <v>6</v>
      </c>
      <c r="I93" t="s">
        <v>600</v>
      </c>
      <c r="J93" s="5">
        <v>12.75</v>
      </c>
      <c r="K93" t="s">
        <v>11</v>
      </c>
      <c r="L93" t="s">
        <v>23</v>
      </c>
      <c r="M93" t="s">
        <v>691</v>
      </c>
      <c r="N93" s="9">
        <f>IF(TablaSala[[#This Row],[CUENTA COBRADA]]="SI",'COCINA CONSOLIDADA'!E93*'COCINA CONSOLIDADA'!F93,"0 €")</f>
        <v>159</v>
      </c>
      <c r="O93" s="10">
        <v>45017.149305555555</v>
      </c>
      <c r="P93" s="11">
        <f t="shared" si="1"/>
        <v>0.10694444444379769</v>
      </c>
      <c r="Q93" s="11">
        <f>'COCINA CONSOLIDADA'!G93</f>
        <v>2.9166666666666664E-2</v>
      </c>
      <c r="R93" s="11">
        <f>IF(TablaSala[[#This Row],[TIEMPO DE PERMANENCIA]]-TablaSala[[#This Row],[TIEMPO PREPARACIÓN]]&lt;0,"0",TablaSala[[#This Row],[TIEMPO DE PERMANENCIA]]-TablaSala[[#This Row],[TIEMPO PREPARACIÓN]])</f>
        <v>7.7777777777131032E-2</v>
      </c>
      <c r="S93" t="str">
        <f>IF(TablaSala[[#This Row],[TIEMPO DEGUSTACIÓN]]&lt;&gt;"0","SI","NO")</f>
        <v>SI</v>
      </c>
    </row>
    <row r="94" spans="1:19" x14ac:dyDescent="0.2">
      <c r="A94" s="2">
        <v>93</v>
      </c>
      <c r="B94" s="3">
        <v>2</v>
      </c>
      <c r="C94" t="s">
        <v>122</v>
      </c>
      <c r="D94" s="3">
        <v>2</v>
      </c>
      <c r="E94" s="11">
        <v>45017.568749999999</v>
      </c>
      <c r="F94" s="11">
        <v>45017.658333333333</v>
      </c>
      <c r="G94" t="s">
        <v>10</v>
      </c>
      <c r="H94" t="s">
        <v>2</v>
      </c>
      <c r="I94" t="s">
        <v>600</v>
      </c>
      <c r="J94" s="5">
        <v>45.66</v>
      </c>
      <c r="K94" t="s">
        <v>11</v>
      </c>
      <c r="L94" t="s">
        <v>602</v>
      </c>
      <c r="M94" t="s">
        <v>615</v>
      </c>
      <c r="N94" s="9">
        <f>IF(TablaSala[[#This Row],[CUENTA COBRADA]]="SI",'COCINA CONSOLIDADA'!E94*'COCINA CONSOLIDADA'!F94,"0 €")</f>
        <v>29</v>
      </c>
      <c r="O94" s="10">
        <v>45017.068749999999</v>
      </c>
      <c r="P94" s="11">
        <f t="shared" si="1"/>
        <v>8.9583333334303461E-2</v>
      </c>
      <c r="Q94" s="11">
        <f>'COCINA CONSOLIDADA'!G94</f>
        <v>1.2499999999999999E-2</v>
      </c>
      <c r="R94" s="11">
        <f>IF(TablaSala[[#This Row],[TIEMPO DE PERMANENCIA]]-TablaSala[[#This Row],[TIEMPO PREPARACIÓN]]&lt;0,"0",TablaSala[[#This Row],[TIEMPO DE PERMANENCIA]]-TablaSala[[#This Row],[TIEMPO PREPARACIÓN]])</f>
        <v>7.7083333334303464E-2</v>
      </c>
      <c r="S94" t="str">
        <f>IF(TablaSala[[#This Row],[TIEMPO DEGUSTACIÓN]]&lt;&gt;"0","SI","NO")</f>
        <v>SI</v>
      </c>
    </row>
    <row r="95" spans="1:19" x14ac:dyDescent="0.2">
      <c r="A95" s="2">
        <v>94</v>
      </c>
      <c r="B95" s="3">
        <v>12</v>
      </c>
      <c r="C95" t="s">
        <v>123</v>
      </c>
      <c r="D95" s="3">
        <v>1</v>
      </c>
      <c r="E95" s="11">
        <v>45017.577777777777</v>
      </c>
      <c r="F95" s="11">
        <v>45017.703472222223</v>
      </c>
      <c r="G95" t="s">
        <v>17</v>
      </c>
      <c r="H95" t="s">
        <v>2</v>
      </c>
      <c r="I95" t="s">
        <v>600</v>
      </c>
      <c r="J95" s="5">
        <v>28.36</v>
      </c>
      <c r="K95" t="s">
        <v>22</v>
      </c>
      <c r="L95" t="s">
        <v>41</v>
      </c>
      <c r="M95" t="s">
        <v>692</v>
      </c>
      <c r="N95" s="9">
        <f>IF(TablaSala[[#This Row],[CUENTA COBRADA]]="SI",'COCINA CONSOLIDADA'!E95*'COCINA CONSOLIDADA'!F95,"0 €")</f>
        <v>760</v>
      </c>
      <c r="O95" s="10">
        <v>45017.077777777777</v>
      </c>
      <c r="P95" s="11">
        <f t="shared" si="1"/>
        <v>0.13611111111337473</v>
      </c>
      <c r="Q95" s="11">
        <f>'COCINA CONSOLIDADA'!G95</f>
        <v>8.9583333333333334E-2</v>
      </c>
      <c r="R95" s="11">
        <f>IF(TablaSala[[#This Row],[TIEMPO DE PERMANENCIA]]-TablaSala[[#This Row],[TIEMPO PREPARACIÓN]]&lt;0,"0",TablaSala[[#This Row],[TIEMPO DE PERMANENCIA]]-TablaSala[[#This Row],[TIEMPO PREPARACIÓN]])</f>
        <v>4.6527777780041399E-2</v>
      </c>
      <c r="S95" t="str">
        <f>IF(TablaSala[[#This Row],[TIEMPO DEGUSTACIÓN]]&lt;&gt;"0","SI","NO")</f>
        <v>SI</v>
      </c>
    </row>
    <row r="96" spans="1:19" x14ac:dyDescent="0.2">
      <c r="A96" s="2">
        <v>95</v>
      </c>
      <c r="B96" s="3">
        <v>12</v>
      </c>
      <c r="C96" t="s">
        <v>124</v>
      </c>
      <c r="D96" s="3">
        <v>5</v>
      </c>
      <c r="E96" s="11">
        <v>45017.638194444444</v>
      </c>
      <c r="F96" s="11">
        <v>45017.754861111112</v>
      </c>
      <c r="G96" t="s">
        <v>10</v>
      </c>
      <c r="H96" t="s">
        <v>19</v>
      </c>
      <c r="I96" t="s">
        <v>600</v>
      </c>
      <c r="J96" s="5">
        <v>24.68</v>
      </c>
      <c r="K96" t="s">
        <v>22</v>
      </c>
      <c r="L96" t="s">
        <v>601</v>
      </c>
      <c r="M96" t="s">
        <v>693</v>
      </c>
      <c r="N96" s="9">
        <f>IF(TablaSala[[#This Row],[CUENTA COBRADA]]="SI",'COCINA CONSOLIDADA'!E96*'COCINA CONSOLIDADA'!F96,"0 €")</f>
        <v>306</v>
      </c>
      <c r="O96" s="10">
        <v>45017.138194444444</v>
      </c>
      <c r="P96" s="11">
        <f t="shared" si="1"/>
        <v>0.12708333333527358</v>
      </c>
      <c r="Q96" s="11">
        <f>'COCINA CONSOLIDADA'!G96</f>
        <v>2.8472222222222222E-2</v>
      </c>
      <c r="R96" s="11">
        <f>IF(TablaSala[[#This Row],[TIEMPO DE PERMANENCIA]]-TablaSala[[#This Row],[TIEMPO PREPARACIÓN]]&lt;0,"0",TablaSala[[#This Row],[TIEMPO DE PERMANENCIA]]-TablaSala[[#This Row],[TIEMPO PREPARACIÓN]])</f>
        <v>9.8611111113051361E-2</v>
      </c>
      <c r="S96" t="str">
        <f>IF(TablaSala[[#This Row],[TIEMPO DEGUSTACIÓN]]&lt;&gt;"0","SI","NO")</f>
        <v>SI</v>
      </c>
    </row>
    <row r="97" spans="1:19" x14ac:dyDescent="0.2">
      <c r="A97" s="2">
        <v>96</v>
      </c>
      <c r="B97" s="3">
        <v>16</v>
      </c>
      <c r="C97" t="s">
        <v>125</v>
      </c>
      <c r="D97" s="3">
        <v>5</v>
      </c>
      <c r="E97" s="11">
        <v>45017.582638888889</v>
      </c>
      <c r="F97" s="11">
        <v>45017.726388888892</v>
      </c>
      <c r="G97" t="s">
        <v>17</v>
      </c>
      <c r="H97" t="s">
        <v>6</v>
      </c>
      <c r="I97" t="s">
        <v>600</v>
      </c>
      <c r="J97" s="5">
        <v>33.630000000000003</v>
      </c>
      <c r="K97" t="s">
        <v>11</v>
      </c>
      <c r="L97" t="s">
        <v>26</v>
      </c>
      <c r="M97" t="s">
        <v>694</v>
      </c>
      <c r="N97" s="9">
        <f>IF(TablaSala[[#This Row],[CUENTA COBRADA]]="SI",'COCINA CONSOLIDADA'!E97*'COCINA CONSOLIDADA'!F97,"0 €")</f>
        <v>532</v>
      </c>
      <c r="O97" s="10">
        <v>45017.082638888889</v>
      </c>
      <c r="P97" s="11">
        <f t="shared" si="1"/>
        <v>0.14375000000291038</v>
      </c>
      <c r="Q97" s="11">
        <f>'COCINA CONSOLIDADA'!G97</f>
        <v>5.2777777777777778E-2</v>
      </c>
      <c r="R97" s="11">
        <f>IF(TablaSala[[#This Row],[TIEMPO DE PERMANENCIA]]-TablaSala[[#This Row],[TIEMPO PREPARACIÓN]]&lt;0,"0",TablaSala[[#This Row],[TIEMPO DE PERMANENCIA]]-TablaSala[[#This Row],[TIEMPO PREPARACIÓN]])</f>
        <v>9.0972222225132598E-2</v>
      </c>
      <c r="S97" t="str">
        <f>IF(TablaSala[[#This Row],[TIEMPO DEGUSTACIÓN]]&lt;&gt;"0","SI","NO")</f>
        <v>SI</v>
      </c>
    </row>
    <row r="98" spans="1:19" x14ac:dyDescent="0.2">
      <c r="A98" s="2">
        <v>97</v>
      </c>
      <c r="B98" s="3">
        <v>14</v>
      </c>
      <c r="C98" t="s">
        <v>126</v>
      </c>
      <c r="D98" s="3">
        <v>2</v>
      </c>
      <c r="E98" s="11">
        <v>45017.573611111111</v>
      </c>
      <c r="F98" s="11">
        <v>45017.627083333333</v>
      </c>
      <c r="G98" t="s">
        <v>10</v>
      </c>
      <c r="H98" t="s">
        <v>19</v>
      </c>
      <c r="I98" t="s">
        <v>600</v>
      </c>
      <c r="J98" s="5">
        <v>19.22</v>
      </c>
      <c r="K98" t="s">
        <v>22</v>
      </c>
      <c r="L98" t="s">
        <v>38</v>
      </c>
      <c r="M98" t="s">
        <v>695</v>
      </c>
      <c r="N98" s="9">
        <f>IF(TablaSala[[#This Row],[CUENTA COBRADA]]="SI",'COCINA CONSOLIDADA'!E98*'COCINA CONSOLIDADA'!F98,"0 €")</f>
        <v>560</v>
      </c>
      <c r="O98" s="10">
        <v>45017.073611111111</v>
      </c>
      <c r="P98" s="11">
        <f t="shared" si="1"/>
        <v>6.3888888888565518E-2</v>
      </c>
      <c r="Q98" s="11">
        <f>'COCINA CONSOLIDADA'!G98</f>
        <v>5.486111111111111E-2</v>
      </c>
      <c r="R98" s="11">
        <f>IF(TablaSala[[#This Row],[TIEMPO DE PERMANENCIA]]-TablaSala[[#This Row],[TIEMPO PREPARACIÓN]]&lt;0,"0",TablaSala[[#This Row],[TIEMPO DE PERMANENCIA]]-TablaSala[[#This Row],[TIEMPO PREPARACIÓN]])</f>
        <v>9.0277777774544071E-3</v>
      </c>
      <c r="S98" t="str">
        <f>IF(TablaSala[[#This Row],[TIEMPO DEGUSTACIÓN]]&lt;&gt;"0","SI","NO")</f>
        <v>SI</v>
      </c>
    </row>
    <row r="99" spans="1:19" x14ac:dyDescent="0.2">
      <c r="A99" s="2">
        <v>98</v>
      </c>
      <c r="B99" s="3">
        <v>7</v>
      </c>
      <c r="C99" t="s">
        <v>127</v>
      </c>
      <c r="D99" s="3">
        <v>3</v>
      </c>
      <c r="E99" s="11">
        <v>45017.542361111111</v>
      </c>
      <c r="F99" s="11">
        <v>45017.640277777777</v>
      </c>
      <c r="G99" t="s">
        <v>14</v>
      </c>
      <c r="H99" t="s">
        <v>2</v>
      </c>
      <c r="I99" t="s">
        <v>600</v>
      </c>
      <c r="J99" s="5">
        <v>17.149999999999999</v>
      </c>
      <c r="K99" t="s">
        <v>22</v>
      </c>
      <c r="L99" t="s">
        <v>26</v>
      </c>
      <c r="M99" t="s">
        <v>696</v>
      </c>
      <c r="N99" s="9">
        <f>IF(TablaSala[[#This Row],[CUENTA COBRADA]]="SI",'COCINA CONSOLIDADA'!E99*'COCINA CONSOLIDADA'!F99,"0 €")</f>
        <v>476</v>
      </c>
      <c r="O99" s="10">
        <v>45017.042361111111</v>
      </c>
      <c r="P99" s="11">
        <f t="shared" si="1"/>
        <v>0.10833333333236321</v>
      </c>
      <c r="Q99" s="11">
        <f>'COCINA CONSOLIDADA'!G99</f>
        <v>9.7222222222222224E-2</v>
      </c>
      <c r="R99" s="11">
        <f>IF(TablaSala[[#This Row],[TIEMPO DE PERMANENCIA]]-TablaSala[[#This Row],[TIEMPO PREPARACIÓN]]&lt;0,"0",TablaSala[[#This Row],[TIEMPO DE PERMANENCIA]]-TablaSala[[#This Row],[TIEMPO PREPARACIÓN]])</f>
        <v>1.1111111110140987E-2</v>
      </c>
      <c r="S99" t="str">
        <f>IF(TablaSala[[#This Row],[TIEMPO DEGUSTACIÓN]]&lt;&gt;"0","SI","NO")</f>
        <v>SI</v>
      </c>
    </row>
    <row r="100" spans="1:19" x14ac:dyDescent="0.2">
      <c r="A100" s="2">
        <v>99</v>
      </c>
      <c r="B100" s="3">
        <v>2</v>
      </c>
      <c r="C100" t="s">
        <v>31</v>
      </c>
      <c r="D100" s="3">
        <v>6</v>
      </c>
      <c r="E100" s="11">
        <v>45017.598611111112</v>
      </c>
      <c r="F100" s="11">
        <v>45017.762499999997</v>
      </c>
      <c r="G100" t="s">
        <v>10</v>
      </c>
      <c r="H100" t="s">
        <v>2</v>
      </c>
      <c r="I100" t="s">
        <v>600</v>
      </c>
      <c r="J100" s="5">
        <v>33.549999999999997</v>
      </c>
      <c r="K100" t="s">
        <v>22</v>
      </c>
      <c r="L100" t="s">
        <v>41</v>
      </c>
      <c r="M100" t="s">
        <v>697</v>
      </c>
      <c r="N100" s="9">
        <f>IF(TablaSala[[#This Row],[CUENTA COBRADA]]="SI",'COCINA CONSOLIDADA'!E100*'COCINA CONSOLIDADA'!F100,"0 €")</f>
        <v>545</v>
      </c>
      <c r="O100" s="10">
        <v>45017.098611111112</v>
      </c>
      <c r="P100" s="11">
        <f t="shared" si="1"/>
        <v>0.17430555555135166</v>
      </c>
      <c r="Q100" s="11">
        <f>'COCINA CONSOLIDADA'!G100</f>
        <v>5.9722222222222218E-2</v>
      </c>
      <c r="R100" s="11">
        <f>IF(TablaSala[[#This Row],[TIEMPO DE PERMANENCIA]]-TablaSala[[#This Row],[TIEMPO PREPARACIÓN]]&lt;0,"0",TablaSala[[#This Row],[TIEMPO DE PERMANENCIA]]-TablaSala[[#This Row],[TIEMPO PREPARACIÓN]])</f>
        <v>0.11458333332912944</v>
      </c>
      <c r="S100" t="str">
        <f>IF(TablaSala[[#This Row],[TIEMPO DEGUSTACIÓN]]&lt;&gt;"0","SI","NO")</f>
        <v>SI</v>
      </c>
    </row>
    <row r="101" spans="1:19" x14ac:dyDescent="0.2">
      <c r="A101" s="2">
        <v>100</v>
      </c>
      <c r="B101" s="3">
        <v>18</v>
      </c>
      <c r="C101" t="s">
        <v>18</v>
      </c>
      <c r="D101" s="3">
        <v>1</v>
      </c>
      <c r="E101" s="11">
        <v>45017.647222222222</v>
      </c>
      <c r="F101" s="11">
        <v>45017.78125</v>
      </c>
      <c r="G101" t="s">
        <v>5</v>
      </c>
      <c r="H101" t="s">
        <v>2</v>
      </c>
      <c r="I101" t="s">
        <v>600</v>
      </c>
      <c r="J101" s="5">
        <v>15.15</v>
      </c>
      <c r="K101" t="s">
        <v>3</v>
      </c>
      <c r="L101" t="s">
        <v>15</v>
      </c>
      <c r="M101" t="s">
        <v>698</v>
      </c>
      <c r="N101" s="9">
        <f>IF(TablaSala[[#This Row],[CUENTA COBRADA]]="SI",'COCINA CONSOLIDADA'!E101*'COCINA CONSOLIDADA'!F101,"0 €")</f>
        <v>497</v>
      </c>
      <c r="O101" s="10">
        <v>45017.147222222222</v>
      </c>
      <c r="P101" s="11">
        <f t="shared" si="1"/>
        <v>0.13402777777810115</v>
      </c>
      <c r="Q101" s="11">
        <f>'COCINA CONSOLIDADA'!G101</f>
        <v>7.1527777777777773E-2</v>
      </c>
      <c r="R101" s="11">
        <f>IF(TablaSala[[#This Row],[TIEMPO DE PERMANENCIA]]-TablaSala[[#This Row],[TIEMPO PREPARACIÓN]]&lt;0,"0",TablaSala[[#This Row],[TIEMPO DE PERMANENCIA]]-TablaSala[[#This Row],[TIEMPO PREPARACIÓN]])</f>
        <v>6.250000000032338E-2</v>
      </c>
      <c r="S101" t="str">
        <f>IF(TablaSala[[#This Row],[TIEMPO DEGUSTACIÓN]]&lt;&gt;"0","SI","NO")</f>
        <v>SI</v>
      </c>
    </row>
    <row r="102" spans="1:19" x14ac:dyDescent="0.2">
      <c r="A102" s="2">
        <v>101</v>
      </c>
      <c r="B102" s="3">
        <v>1</v>
      </c>
      <c r="C102" t="s">
        <v>128</v>
      </c>
      <c r="D102" s="3">
        <v>5</v>
      </c>
      <c r="E102" s="11">
        <v>45017.509722222225</v>
      </c>
      <c r="F102" s="11">
        <v>45017.59375</v>
      </c>
      <c r="G102" t="s">
        <v>17</v>
      </c>
      <c r="H102" t="s">
        <v>2</v>
      </c>
      <c r="I102" t="s">
        <v>600</v>
      </c>
      <c r="J102" s="5">
        <v>15.09</v>
      </c>
      <c r="K102" t="s">
        <v>11</v>
      </c>
      <c r="L102" t="s">
        <v>23</v>
      </c>
      <c r="M102" t="s">
        <v>699</v>
      </c>
      <c r="N102" s="9" t="str">
        <f>IF(TablaSala[[#This Row],[CUENTA COBRADA]]="SI",'COCINA CONSOLIDADA'!E102*'COCINA CONSOLIDADA'!F102,"0 €")</f>
        <v>0 €</v>
      </c>
      <c r="O102" s="10">
        <v>45017.009722222225</v>
      </c>
      <c r="P102" s="11">
        <f t="shared" si="1"/>
        <v>8.4027777775190771E-2</v>
      </c>
      <c r="Q102" s="11">
        <f>'COCINA CONSOLIDADA'!G102</f>
        <v>9.3055555555555558E-2</v>
      </c>
      <c r="R102" s="11" t="str">
        <f>IF(TablaSala[[#This Row],[TIEMPO DE PERMANENCIA]]-TablaSala[[#This Row],[TIEMPO PREPARACIÓN]]&lt;0,"0",TablaSala[[#This Row],[TIEMPO DE PERMANENCIA]]-TablaSala[[#This Row],[TIEMPO PREPARACIÓN]])</f>
        <v>0</v>
      </c>
      <c r="S102" t="str">
        <f>IF(TablaSala[[#This Row],[TIEMPO DEGUSTACIÓN]]&lt;&gt;"0","SI","NO")</f>
        <v>NO</v>
      </c>
    </row>
    <row r="103" spans="1:19" x14ac:dyDescent="0.2">
      <c r="A103" s="2">
        <v>102</v>
      </c>
      <c r="B103" s="3">
        <v>19</v>
      </c>
      <c r="C103" t="s">
        <v>129</v>
      </c>
      <c r="D103" s="3">
        <v>2</v>
      </c>
      <c r="E103" s="11">
        <v>45017.564583333333</v>
      </c>
      <c r="F103" s="11">
        <v>45017.676388888889</v>
      </c>
      <c r="G103" t="s">
        <v>1</v>
      </c>
      <c r="H103" t="s">
        <v>2</v>
      </c>
      <c r="I103" t="s">
        <v>600</v>
      </c>
      <c r="J103" s="5">
        <v>12.65</v>
      </c>
      <c r="K103" t="s">
        <v>3</v>
      </c>
      <c r="L103" t="s">
        <v>23</v>
      </c>
      <c r="M103" t="s">
        <v>700</v>
      </c>
      <c r="N103" s="9">
        <f>IF(TablaSala[[#This Row],[CUENTA COBRADA]]="SI",'COCINA CONSOLIDADA'!E103*'COCINA CONSOLIDADA'!F103,"0 €")</f>
        <v>342</v>
      </c>
      <c r="O103" s="10">
        <v>45017.064583333333</v>
      </c>
      <c r="P103" s="11">
        <f t="shared" si="1"/>
        <v>0.11180555555620231</v>
      </c>
      <c r="Q103" s="11">
        <f>'COCINA CONSOLIDADA'!G103</f>
        <v>3.1944444444444442E-2</v>
      </c>
      <c r="R103" s="11">
        <f>IF(TablaSala[[#This Row],[TIEMPO DE PERMANENCIA]]-TablaSala[[#This Row],[TIEMPO PREPARACIÓN]]&lt;0,"0",TablaSala[[#This Row],[TIEMPO DE PERMANENCIA]]-TablaSala[[#This Row],[TIEMPO PREPARACIÓN]])</f>
        <v>7.9861111111757865E-2</v>
      </c>
      <c r="S103" t="str">
        <f>IF(TablaSala[[#This Row],[TIEMPO DEGUSTACIÓN]]&lt;&gt;"0","SI","NO")</f>
        <v>SI</v>
      </c>
    </row>
    <row r="104" spans="1:19" x14ac:dyDescent="0.2">
      <c r="A104" s="2">
        <v>103</v>
      </c>
      <c r="B104" s="3">
        <v>13</v>
      </c>
      <c r="C104" t="s">
        <v>130</v>
      </c>
      <c r="D104" s="3">
        <v>3</v>
      </c>
      <c r="E104" s="11">
        <v>45017.570833333331</v>
      </c>
      <c r="F104" s="11">
        <v>45017.715277777781</v>
      </c>
      <c r="G104" t="s">
        <v>17</v>
      </c>
      <c r="H104" t="s">
        <v>2</v>
      </c>
      <c r="I104" t="s">
        <v>599</v>
      </c>
      <c r="J104" s="5">
        <v>26.75</v>
      </c>
      <c r="K104" t="s">
        <v>3</v>
      </c>
      <c r="L104" t="s">
        <v>12</v>
      </c>
      <c r="M104" t="s">
        <v>701</v>
      </c>
      <c r="N104" s="9">
        <f>IF(TablaSala[[#This Row],[CUENTA COBRADA]]="SI",'COCINA CONSOLIDADA'!E104*'COCINA CONSOLIDADA'!F104,"0 €")</f>
        <v>219</v>
      </c>
      <c r="O104" s="10">
        <v>45017.070833333331</v>
      </c>
      <c r="P104" s="11">
        <f t="shared" si="1"/>
        <v>0.14444444444961846</v>
      </c>
      <c r="Q104" s="11">
        <f>'COCINA CONSOLIDADA'!G104</f>
        <v>6.8750000000000006E-2</v>
      </c>
      <c r="R104" s="11">
        <f>IF(TablaSala[[#This Row],[TIEMPO DE PERMANENCIA]]-TablaSala[[#This Row],[TIEMPO PREPARACIÓN]]&lt;0,"0",TablaSala[[#This Row],[TIEMPO DE PERMANENCIA]]-TablaSala[[#This Row],[TIEMPO PREPARACIÓN]])</f>
        <v>7.5694444449618453E-2</v>
      </c>
      <c r="S104" t="str">
        <f>IF(TablaSala[[#This Row],[TIEMPO DEGUSTACIÓN]]&lt;&gt;"0","SI","NO")</f>
        <v>SI</v>
      </c>
    </row>
    <row r="105" spans="1:19" x14ac:dyDescent="0.2">
      <c r="A105" s="2">
        <v>104</v>
      </c>
      <c r="B105" s="3">
        <v>14</v>
      </c>
      <c r="C105" t="s">
        <v>131</v>
      </c>
      <c r="D105" s="3">
        <v>4</v>
      </c>
      <c r="E105" s="11">
        <v>45017.561111111114</v>
      </c>
      <c r="F105" s="11">
        <v>45017.613888888889</v>
      </c>
      <c r="G105" t="s">
        <v>1</v>
      </c>
      <c r="H105" t="s">
        <v>6</v>
      </c>
      <c r="I105" t="s">
        <v>599</v>
      </c>
      <c r="J105" s="5">
        <v>11.12</v>
      </c>
      <c r="K105" t="s">
        <v>3</v>
      </c>
      <c r="L105" t="s">
        <v>28</v>
      </c>
      <c r="M105" t="s">
        <v>702</v>
      </c>
      <c r="N105" s="9">
        <f>IF(TablaSala[[#This Row],[CUENTA COBRADA]]="SI",'COCINA CONSOLIDADA'!E105*'COCINA CONSOLIDADA'!F105,"0 €")</f>
        <v>162</v>
      </c>
      <c r="O105" s="10">
        <v>45017.061111111114</v>
      </c>
      <c r="P105" s="11">
        <f t="shared" si="1"/>
        <v>5.2777777775190771E-2</v>
      </c>
      <c r="Q105" s="11">
        <f>'COCINA CONSOLIDADA'!G105</f>
        <v>3.8194444444444448E-2</v>
      </c>
      <c r="R105" s="11">
        <f>IF(TablaSala[[#This Row],[TIEMPO DE PERMANENCIA]]-TablaSala[[#This Row],[TIEMPO PREPARACIÓN]]&lt;0,"0",TablaSala[[#This Row],[TIEMPO DE PERMANENCIA]]-TablaSala[[#This Row],[TIEMPO PREPARACIÓN]])</f>
        <v>1.4583333330746323E-2</v>
      </c>
      <c r="S105" t="str">
        <f>IF(TablaSala[[#This Row],[TIEMPO DEGUSTACIÓN]]&lt;&gt;"0","SI","NO")</f>
        <v>SI</v>
      </c>
    </row>
    <row r="106" spans="1:19" x14ac:dyDescent="0.2">
      <c r="A106" s="2">
        <v>105</v>
      </c>
      <c r="B106" s="3">
        <v>14</v>
      </c>
      <c r="C106" t="s">
        <v>132</v>
      </c>
      <c r="D106" s="3">
        <v>6</v>
      </c>
      <c r="E106" s="11">
        <v>45017.554166666669</v>
      </c>
      <c r="F106" s="11">
        <v>45017.666666666664</v>
      </c>
      <c r="G106" t="s">
        <v>1</v>
      </c>
      <c r="H106" t="s">
        <v>2</v>
      </c>
      <c r="I106" t="s">
        <v>600</v>
      </c>
      <c r="J106" s="5">
        <v>15.64</v>
      </c>
      <c r="K106" t="s">
        <v>11</v>
      </c>
      <c r="L106" t="s">
        <v>12</v>
      </c>
      <c r="M106" t="s">
        <v>703</v>
      </c>
      <c r="N106" s="9">
        <f>IF(TablaSala[[#This Row],[CUENTA COBRADA]]="SI",'COCINA CONSOLIDADA'!E106*'COCINA CONSOLIDADA'!F106,"0 €")</f>
        <v>282</v>
      </c>
      <c r="O106" s="10">
        <v>45017.054166666669</v>
      </c>
      <c r="P106" s="11">
        <f t="shared" si="1"/>
        <v>0.11249999999563443</v>
      </c>
      <c r="Q106" s="11">
        <f>'COCINA CONSOLIDADA'!G106</f>
        <v>2.9861111111111109E-2</v>
      </c>
      <c r="R106" s="11">
        <f>IF(TablaSala[[#This Row],[TIEMPO DE PERMANENCIA]]-TablaSala[[#This Row],[TIEMPO PREPARACIÓN]]&lt;0,"0",TablaSala[[#This Row],[TIEMPO DE PERMANENCIA]]-TablaSala[[#This Row],[TIEMPO PREPARACIÓN]])</f>
        <v>8.2638888884523309E-2</v>
      </c>
      <c r="S106" t="str">
        <f>IF(TablaSala[[#This Row],[TIEMPO DEGUSTACIÓN]]&lt;&gt;"0","SI","NO")</f>
        <v>SI</v>
      </c>
    </row>
    <row r="107" spans="1:19" x14ac:dyDescent="0.2">
      <c r="A107" s="2">
        <v>106</v>
      </c>
      <c r="B107" s="3">
        <v>15</v>
      </c>
      <c r="C107" t="s">
        <v>133</v>
      </c>
      <c r="D107" s="3">
        <v>3</v>
      </c>
      <c r="E107" s="11">
        <v>45017.583333333336</v>
      </c>
      <c r="F107" s="11">
        <v>45017.713888888888</v>
      </c>
      <c r="G107" t="s">
        <v>17</v>
      </c>
      <c r="H107" t="s">
        <v>6</v>
      </c>
      <c r="I107" t="s">
        <v>7</v>
      </c>
      <c r="J107" s="5">
        <v>22.72</v>
      </c>
      <c r="K107" t="s">
        <v>11</v>
      </c>
      <c r="L107" t="s">
        <v>28</v>
      </c>
      <c r="M107" t="s">
        <v>627</v>
      </c>
      <c r="N107" s="9">
        <f>IF(TablaSala[[#This Row],[CUENTA COBRADA]]="SI",'COCINA CONSOLIDADA'!E107*'COCINA CONSOLIDADA'!F107,"0 €")</f>
        <v>68</v>
      </c>
      <c r="O107" s="10">
        <v>45017.083333333336</v>
      </c>
      <c r="P107" s="11">
        <f t="shared" si="1"/>
        <v>0.13055555555183673</v>
      </c>
      <c r="Q107" s="11">
        <f>'COCINA CONSOLIDADA'!G107</f>
        <v>2.013888888888889E-2</v>
      </c>
      <c r="R107" s="11">
        <f>IF(TablaSala[[#This Row],[TIEMPO DE PERMANENCIA]]-TablaSala[[#This Row],[TIEMPO PREPARACIÓN]]&lt;0,"0",TablaSala[[#This Row],[TIEMPO DE PERMANENCIA]]-TablaSala[[#This Row],[TIEMPO PREPARACIÓN]])</f>
        <v>0.11041666666294785</v>
      </c>
      <c r="S107" t="str">
        <f>IF(TablaSala[[#This Row],[TIEMPO DEGUSTACIÓN]]&lt;&gt;"0","SI","NO")</f>
        <v>SI</v>
      </c>
    </row>
    <row r="108" spans="1:19" x14ac:dyDescent="0.2">
      <c r="A108" s="2">
        <v>107</v>
      </c>
      <c r="B108" s="3">
        <v>11</v>
      </c>
      <c r="C108" t="s">
        <v>134</v>
      </c>
      <c r="D108" s="3">
        <v>5</v>
      </c>
      <c r="E108" s="11">
        <v>45017.561805555553</v>
      </c>
      <c r="F108" s="11">
        <v>45017.623611111114</v>
      </c>
      <c r="G108" t="s">
        <v>10</v>
      </c>
      <c r="H108" t="s">
        <v>2</v>
      </c>
      <c r="I108" t="s">
        <v>599</v>
      </c>
      <c r="J108" s="5">
        <v>48.77</v>
      </c>
      <c r="K108" t="s">
        <v>3</v>
      </c>
      <c r="L108" t="s">
        <v>26</v>
      </c>
      <c r="M108" t="s">
        <v>704</v>
      </c>
      <c r="N108" s="9" t="str">
        <f>IF(TablaSala[[#This Row],[CUENTA COBRADA]]="SI",'COCINA CONSOLIDADA'!E108*'COCINA CONSOLIDADA'!F108,"0 €")</f>
        <v>0 €</v>
      </c>
      <c r="O108" s="10">
        <v>45017.061805555553</v>
      </c>
      <c r="P108" s="11">
        <f t="shared" si="1"/>
        <v>6.1805555560567882E-2</v>
      </c>
      <c r="Q108" s="11">
        <f>'COCINA CONSOLIDADA'!G108</f>
        <v>9.7916666666666666E-2</v>
      </c>
      <c r="R108" s="11" t="str">
        <f>IF(TablaSala[[#This Row],[TIEMPO DE PERMANENCIA]]-TablaSala[[#This Row],[TIEMPO PREPARACIÓN]]&lt;0,"0",TablaSala[[#This Row],[TIEMPO DE PERMANENCIA]]-TablaSala[[#This Row],[TIEMPO PREPARACIÓN]])</f>
        <v>0</v>
      </c>
      <c r="S108" t="str">
        <f>IF(TablaSala[[#This Row],[TIEMPO DEGUSTACIÓN]]&lt;&gt;"0","SI","NO")</f>
        <v>NO</v>
      </c>
    </row>
    <row r="109" spans="1:19" x14ac:dyDescent="0.2">
      <c r="A109" s="2">
        <v>108</v>
      </c>
      <c r="B109" s="3">
        <v>3</v>
      </c>
      <c r="C109" t="s">
        <v>135</v>
      </c>
      <c r="D109" s="3">
        <v>3</v>
      </c>
      <c r="E109" s="11">
        <v>45017.563888888886</v>
      </c>
      <c r="F109" s="11">
        <v>45017.650694444441</v>
      </c>
      <c r="G109" t="s">
        <v>17</v>
      </c>
      <c r="H109" t="s">
        <v>6</v>
      </c>
      <c r="I109" t="s">
        <v>599</v>
      </c>
      <c r="J109" s="5">
        <v>23.26</v>
      </c>
      <c r="K109" t="s">
        <v>3</v>
      </c>
      <c r="L109" t="s">
        <v>15</v>
      </c>
      <c r="M109" t="s">
        <v>705</v>
      </c>
      <c r="N109" s="9">
        <f>IF(TablaSala[[#This Row],[CUENTA COBRADA]]="SI",'COCINA CONSOLIDADA'!E109*'COCINA CONSOLIDADA'!F109,"0 €")</f>
        <v>475</v>
      </c>
      <c r="O109" s="10">
        <v>45017.063888888886</v>
      </c>
      <c r="P109" s="11">
        <f t="shared" si="1"/>
        <v>8.6805555554747116E-2</v>
      </c>
      <c r="Q109" s="11">
        <f>'COCINA CONSOLIDADA'!G109</f>
        <v>7.9861111111111119E-2</v>
      </c>
      <c r="R109" s="11">
        <f>IF(TablaSala[[#This Row],[TIEMPO DE PERMANENCIA]]-TablaSala[[#This Row],[TIEMPO PREPARACIÓN]]&lt;0,"0",TablaSala[[#This Row],[TIEMPO DE PERMANENCIA]]-TablaSala[[#This Row],[TIEMPO PREPARACIÓN]])</f>
        <v>6.944444443635997E-3</v>
      </c>
      <c r="S109" t="str">
        <f>IF(TablaSala[[#This Row],[TIEMPO DEGUSTACIÓN]]&lt;&gt;"0","SI","NO")</f>
        <v>SI</v>
      </c>
    </row>
    <row r="110" spans="1:19" x14ac:dyDescent="0.2">
      <c r="A110" s="2">
        <v>109</v>
      </c>
      <c r="B110" s="3">
        <v>10</v>
      </c>
      <c r="C110" t="s">
        <v>136</v>
      </c>
      <c r="D110" s="3">
        <v>2</v>
      </c>
      <c r="E110" s="11">
        <v>45017.559027777781</v>
      </c>
      <c r="F110" s="11">
        <v>45017.601388888892</v>
      </c>
      <c r="G110" t="s">
        <v>17</v>
      </c>
      <c r="H110" t="s">
        <v>6</v>
      </c>
      <c r="I110" t="s">
        <v>600</v>
      </c>
      <c r="J110" s="5">
        <v>42.95</v>
      </c>
      <c r="K110" t="s">
        <v>11</v>
      </c>
      <c r="L110" t="s">
        <v>38</v>
      </c>
      <c r="M110" t="s">
        <v>706</v>
      </c>
      <c r="N110" s="9" t="str">
        <f>IF(TablaSala[[#This Row],[CUENTA COBRADA]]="SI",'COCINA CONSOLIDADA'!E110*'COCINA CONSOLIDADA'!F110,"0 €")</f>
        <v>0 €</v>
      </c>
      <c r="O110" s="10">
        <v>45017.059027777781</v>
      </c>
      <c r="P110" s="11">
        <f t="shared" si="1"/>
        <v>4.2361111110949423E-2</v>
      </c>
      <c r="Q110" s="11">
        <f>'COCINA CONSOLIDADA'!G110</f>
        <v>8.1944444444444445E-2</v>
      </c>
      <c r="R110" s="11" t="str">
        <f>IF(TablaSala[[#This Row],[TIEMPO DE PERMANENCIA]]-TablaSala[[#This Row],[TIEMPO PREPARACIÓN]]&lt;0,"0",TablaSala[[#This Row],[TIEMPO DE PERMANENCIA]]-TablaSala[[#This Row],[TIEMPO PREPARACIÓN]])</f>
        <v>0</v>
      </c>
      <c r="S110" t="str">
        <f>IF(TablaSala[[#This Row],[TIEMPO DEGUSTACIÓN]]&lt;&gt;"0","SI","NO")</f>
        <v>NO</v>
      </c>
    </row>
    <row r="111" spans="1:19" x14ac:dyDescent="0.2">
      <c r="A111" s="2">
        <v>110</v>
      </c>
      <c r="B111" s="3">
        <v>5</v>
      </c>
      <c r="C111" t="s">
        <v>137</v>
      </c>
      <c r="D111" s="3">
        <v>1</v>
      </c>
      <c r="E111" s="11">
        <v>45017.647222222222</v>
      </c>
      <c r="F111" s="11">
        <v>45017.775694444441</v>
      </c>
      <c r="G111" t="s">
        <v>5</v>
      </c>
      <c r="H111" t="s">
        <v>2</v>
      </c>
      <c r="I111" t="s">
        <v>600</v>
      </c>
      <c r="J111" s="5">
        <v>47.91</v>
      </c>
      <c r="K111" t="s">
        <v>3</v>
      </c>
      <c r="L111" t="s">
        <v>15</v>
      </c>
      <c r="M111" t="s">
        <v>707</v>
      </c>
      <c r="N111" s="9">
        <f>IF(TablaSala[[#This Row],[CUENTA COBRADA]]="SI",'COCINA CONSOLIDADA'!E111*'COCINA CONSOLIDADA'!F111,"0 €")</f>
        <v>492</v>
      </c>
      <c r="O111" s="10">
        <v>45017.147222222222</v>
      </c>
      <c r="P111" s="11">
        <f t="shared" si="1"/>
        <v>0.12847222221898846</v>
      </c>
      <c r="Q111" s="11">
        <f>'COCINA CONSOLIDADA'!G111</f>
        <v>8.4027777777777785E-2</v>
      </c>
      <c r="R111" s="11">
        <f>IF(TablaSala[[#This Row],[TIEMPO DE PERMANENCIA]]-TablaSala[[#This Row],[TIEMPO PREPARACIÓN]]&lt;0,"0",TablaSala[[#This Row],[TIEMPO DE PERMANENCIA]]-TablaSala[[#This Row],[TIEMPO PREPARACIÓN]])</f>
        <v>4.4444444441210679E-2</v>
      </c>
      <c r="S111" t="str">
        <f>IF(TablaSala[[#This Row],[TIEMPO DEGUSTACIÓN]]&lt;&gt;"0","SI","NO")</f>
        <v>SI</v>
      </c>
    </row>
    <row r="112" spans="1:19" x14ac:dyDescent="0.2">
      <c r="A112" s="2">
        <v>111</v>
      </c>
      <c r="B112" s="3">
        <v>3</v>
      </c>
      <c r="C112" t="s">
        <v>138</v>
      </c>
      <c r="D112" s="3">
        <v>2</v>
      </c>
      <c r="E112" s="11">
        <v>45017.574999999997</v>
      </c>
      <c r="F112" s="11">
        <v>45017.713194444441</v>
      </c>
      <c r="G112" t="s">
        <v>1</v>
      </c>
      <c r="H112" t="s">
        <v>6</v>
      </c>
      <c r="I112" t="s">
        <v>600</v>
      </c>
      <c r="J112" s="5">
        <v>18.82</v>
      </c>
      <c r="K112" t="s">
        <v>3</v>
      </c>
      <c r="L112" t="s">
        <v>38</v>
      </c>
      <c r="M112" t="s">
        <v>708</v>
      </c>
      <c r="N112" s="9">
        <f>IF(TablaSala[[#This Row],[CUENTA COBRADA]]="SI",'COCINA CONSOLIDADA'!E112*'COCINA CONSOLIDADA'!F112,"0 €")</f>
        <v>856</v>
      </c>
      <c r="O112" s="10">
        <v>45017.074999999997</v>
      </c>
      <c r="P112" s="11">
        <f t="shared" si="1"/>
        <v>0.13819444444379769</v>
      </c>
      <c r="Q112" s="11">
        <f>'COCINA CONSOLIDADA'!G112</f>
        <v>9.5138888888888898E-2</v>
      </c>
      <c r="R112" s="11">
        <f>IF(TablaSala[[#This Row],[TIEMPO DE PERMANENCIA]]-TablaSala[[#This Row],[TIEMPO PREPARACIÓN]]&lt;0,"0",TablaSala[[#This Row],[TIEMPO DE PERMANENCIA]]-TablaSala[[#This Row],[TIEMPO PREPARACIÓN]])</f>
        <v>4.3055555554908795E-2</v>
      </c>
      <c r="S112" t="str">
        <f>IF(TablaSala[[#This Row],[TIEMPO DEGUSTACIÓN]]&lt;&gt;"0","SI","NO")</f>
        <v>SI</v>
      </c>
    </row>
    <row r="113" spans="1:19" x14ac:dyDescent="0.2">
      <c r="A113" s="2">
        <v>112</v>
      </c>
      <c r="B113" s="3">
        <v>6</v>
      </c>
      <c r="C113" t="s">
        <v>139</v>
      </c>
      <c r="D113" s="3">
        <v>2</v>
      </c>
      <c r="E113" s="11">
        <v>45017.575694444444</v>
      </c>
      <c r="F113" s="11">
        <v>45017.667361111111</v>
      </c>
      <c r="G113" t="s">
        <v>10</v>
      </c>
      <c r="H113" t="s">
        <v>19</v>
      </c>
      <c r="I113" t="s">
        <v>7</v>
      </c>
      <c r="J113" s="5">
        <v>35.36</v>
      </c>
      <c r="K113" t="s">
        <v>22</v>
      </c>
      <c r="L113" t="s">
        <v>602</v>
      </c>
      <c r="M113" t="s">
        <v>709</v>
      </c>
      <c r="N113" s="9">
        <f>IF(TablaSala[[#This Row],[CUENTA COBRADA]]="SI",'COCINA CONSOLIDADA'!E113*'COCINA CONSOLIDADA'!F113,"0 €")</f>
        <v>20</v>
      </c>
      <c r="O113" s="10">
        <v>45017.075694444444</v>
      </c>
      <c r="P113" s="11">
        <f t="shared" si="1"/>
        <v>0.1020833333338184</v>
      </c>
      <c r="Q113" s="11">
        <f>'COCINA CONSOLIDADA'!G113</f>
        <v>1.1111111111111112E-2</v>
      </c>
      <c r="R113" s="11">
        <f>IF(TablaSala[[#This Row],[TIEMPO DE PERMANENCIA]]-TablaSala[[#This Row],[TIEMPO PREPARACIÓN]]&lt;0,"0",TablaSala[[#This Row],[TIEMPO DE PERMANENCIA]]-TablaSala[[#This Row],[TIEMPO PREPARACIÓN]])</f>
        <v>9.0972222222707289E-2</v>
      </c>
      <c r="S113" t="str">
        <f>IF(TablaSala[[#This Row],[TIEMPO DEGUSTACIÓN]]&lt;&gt;"0","SI","NO")</f>
        <v>SI</v>
      </c>
    </row>
    <row r="114" spans="1:19" x14ac:dyDescent="0.2">
      <c r="A114" s="2">
        <v>113</v>
      </c>
      <c r="B114" s="3">
        <v>4</v>
      </c>
      <c r="C114" t="s">
        <v>141</v>
      </c>
      <c r="D114" s="3">
        <v>2</v>
      </c>
      <c r="E114" s="11">
        <v>45017.55</v>
      </c>
      <c r="F114" s="11">
        <v>45017.681250000001</v>
      </c>
      <c r="G114" t="s">
        <v>1</v>
      </c>
      <c r="H114" t="s">
        <v>2</v>
      </c>
      <c r="I114" t="s">
        <v>600</v>
      </c>
      <c r="J114" s="5">
        <v>29.74</v>
      </c>
      <c r="K114" t="s">
        <v>22</v>
      </c>
      <c r="L114" t="s">
        <v>12</v>
      </c>
      <c r="M114" t="s">
        <v>627</v>
      </c>
      <c r="N114" s="9">
        <f>IF(TablaSala[[#This Row],[CUENTA COBRADA]]="SI",'COCINA CONSOLIDADA'!E114*'COCINA CONSOLIDADA'!F114,"0 €")</f>
        <v>68</v>
      </c>
      <c r="O114" s="10">
        <v>45017.05</v>
      </c>
      <c r="P114" s="11">
        <f t="shared" si="1"/>
        <v>0.14166666666521147</v>
      </c>
      <c r="Q114" s="11">
        <f>'COCINA CONSOLIDADA'!G114</f>
        <v>3.5416666666666666E-2</v>
      </c>
      <c r="R114" s="11">
        <f>IF(TablaSala[[#This Row],[TIEMPO DE PERMANENCIA]]-TablaSala[[#This Row],[TIEMPO PREPARACIÓN]]&lt;0,"0",TablaSala[[#This Row],[TIEMPO DE PERMANENCIA]]-TablaSala[[#This Row],[TIEMPO PREPARACIÓN]])</f>
        <v>0.1062499999985448</v>
      </c>
      <c r="S114" t="str">
        <f>IF(TablaSala[[#This Row],[TIEMPO DEGUSTACIÓN]]&lt;&gt;"0","SI","NO")</f>
        <v>SI</v>
      </c>
    </row>
    <row r="115" spans="1:19" x14ac:dyDescent="0.2">
      <c r="A115" s="2">
        <v>114</v>
      </c>
      <c r="B115" s="3">
        <v>7</v>
      </c>
      <c r="C115" t="s">
        <v>142</v>
      </c>
      <c r="D115" s="3">
        <v>6</v>
      </c>
      <c r="E115" s="11">
        <v>45017.53402777778</v>
      </c>
      <c r="F115" s="11">
        <v>45017.645833333336</v>
      </c>
      <c r="G115" t="s">
        <v>5</v>
      </c>
      <c r="H115" t="s">
        <v>2</v>
      </c>
      <c r="I115" t="s">
        <v>600</v>
      </c>
      <c r="J115" s="5">
        <v>38.81</v>
      </c>
      <c r="K115" t="s">
        <v>22</v>
      </c>
      <c r="L115" t="s">
        <v>41</v>
      </c>
      <c r="M115" t="s">
        <v>710</v>
      </c>
      <c r="N115" s="9">
        <f>IF(TablaSala[[#This Row],[CUENTA COBRADA]]="SI",'COCINA CONSOLIDADA'!E115*'COCINA CONSOLIDADA'!F115,"0 €")</f>
        <v>990</v>
      </c>
      <c r="O115" s="10">
        <v>45017.03402777778</v>
      </c>
      <c r="P115" s="11">
        <f t="shared" si="1"/>
        <v>0.12222222222286898</v>
      </c>
      <c r="Q115" s="11">
        <f>'COCINA CONSOLIDADA'!G115</f>
        <v>9.0972222222222218E-2</v>
      </c>
      <c r="R115" s="11">
        <f>IF(TablaSala[[#This Row],[TIEMPO DE PERMANENCIA]]-TablaSala[[#This Row],[TIEMPO PREPARACIÓN]]&lt;0,"0",TablaSala[[#This Row],[TIEMPO DE PERMANENCIA]]-TablaSala[[#This Row],[TIEMPO PREPARACIÓN]])</f>
        <v>3.125000000064676E-2</v>
      </c>
      <c r="S115" t="str">
        <f>IF(TablaSala[[#This Row],[TIEMPO DEGUSTACIÓN]]&lt;&gt;"0","SI","NO")</f>
        <v>SI</v>
      </c>
    </row>
    <row r="116" spans="1:19" x14ac:dyDescent="0.2">
      <c r="A116" s="2">
        <v>115</v>
      </c>
      <c r="B116" s="3">
        <v>12</v>
      </c>
      <c r="C116" t="s">
        <v>128</v>
      </c>
      <c r="D116" s="3">
        <v>6</v>
      </c>
      <c r="E116" s="11">
        <v>45017.654861111114</v>
      </c>
      <c r="F116" s="11">
        <v>45017.768055555556</v>
      </c>
      <c r="G116" t="s">
        <v>5</v>
      </c>
      <c r="H116" t="s">
        <v>19</v>
      </c>
      <c r="I116" t="s">
        <v>599</v>
      </c>
      <c r="J116" s="5">
        <v>46.46</v>
      </c>
      <c r="K116" t="s">
        <v>22</v>
      </c>
      <c r="L116" t="s">
        <v>28</v>
      </c>
      <c r="M116" t="s">
        <v>711</v>
      </c>
      <c r="N116" s="9">
        <f>IF(TablaSala[[#This Row],[CUENTA COBRADA]]="SI",'COCINA CONSOLIDADA'!E116*'COCINA CONSOLIDADA'!F116,"0 €")</f>
        <v>712</v>
      </c>
      <c r="O116" s="10">
        <v>45017.154861111114</v>
      </c>
      <c r="P116" s="11">
        <f t="shared" si="1"/>
        <v>0.12361111110900917</v>
      </c>
      <c r="Q116" s="11">
        <f>'COCINA CONSOLIDADA'!G116</f>
        <v>6.8055555555555564E-2</v>
      </c>
      <c r="R116" s="11">
        <f>IF(TablaSala[[#This Row],[TIEMPO DE PERMANENCIA]]-TablaSala[[#This Row],[TIEMPO PREPARACIÓN]]&lt;0,"0",TablaSala[[#This Row],[TIEMPO DE PERMANENCIA]]-TablaSala[[#This Row],[TIEMPO PREPARACIÓN]])</f>
        <v>5.5555555553453609E-2</v>
      </c>
      <c r="S116" t="str">
        <f>IF(TablaSala[[#This Row],[TIEMPO DEGUSTACIÓN]]&lt;&gt;"0","SI","NO")</f>
        <v>SI</v>
      </c>
    </row>
    <row r="117" spans="1:19" x14ac:dyDescent="0.2">
      <c r="A117" s="2">
        <v>116</v>
      </c>
      <c r="B117" s="3">
        <v>8</v>
      </c>
      <c r="C117" t="s">
        <v>143</v>
      </c>
      <c r="D117" s="3">
        <v>5</v>
      </c>
      <c r="E117" s="11">
        <v>45017.635416666664</v>
      </c>
      <c r="F117" s="11">
        <v>45017.772916666669</v>
      </c>
      <c r="G117" t="s">
        <v>5</v>
      </c>
      <c r="H117" t="s">
        <v>2</v>
      </c>
      <c r="I117" t="s">
        <v>600</v>
      </c>
      <c r="J117" s="5">
        <v>47.69</v>
      </c>
      <c r="K117" t="s">
        <v>22</v>
      </c>
      <c r="L117" t="s">
        <v>41</v>
      </c>
      <c r="M117" t="s">
        <v>712</v>
      </c>
      <c r="N117" s="9">
        <f>IF(TablaSala[[#This Row],[CUENTA COBRADA]]="SI",'COCINA CONSOLIDADA'!E117*'COCINA CONSOLIDADA'!F117,"0 €")</f>
        <v>1096</v>
      </c>
      <c r="O117" s="10">
        <v>45017.135416666664</v>
      </c>
      <c r="P117" s="11">
        <f t="shared" si="1"/>
        <v>0.14791666667103223</v>
      </c>
      <c r="Q117" s="11">
        <f>'COCINA CONSOLIDADA'!G117</f>
        <v>8.9583333333333334E-2</v>
      </c>
      <c r="R117" s="11">
        <f>IF(TablaSala[[#This Row],[TIEMPO DE PERMANENCIA]]-TablaSala[[#This Row],[TIEMPO PREPARACIÓN]]&lt;0,"0",TablaSala[[#This Row],[TIEMPO DE PERMANENCIA]]-TablaSala[[#This Row],[TIEMPO PREPARACIÓN]])</f>
        <v>5.8333333337698898E-2</v>
      </c>
      <c r="S117" t="str">
        <f>IF(TablaSala[[#This Row],[TIEMPO DEGUSTACIÓN]]&lt;&gt;"0","SI","NO")</f>
        <v>SI</v>
      </c>
    </row>
    <row r="118" spans="1:19" x14ac:dyDescent="0.2">
      <c r="A118" s="2">
        <v>117</v>
      </c>
      <c r="B118" s="3">
        <v>8</v>
      </c>
      <c r="C118" t="s">
        <v>144</v>
      </c>
      <c r="D118" s="3">
        <v>4</v>
      </c>
      <c r="E118" s="11">
        <v>45017.621527777781</v>
      </c>
      <c r="F118" s="11">
        <v>45017.739583333336</v>
      </c>
      <c r="G118" t="s">
        <v>1</v>
      </c>
      <c r="H118" t="s">
        <v>6</v>
      </c>
      <c r="I118" t="s">
        <v>600</v>
      </c>
      <c r="J118" s="5">
        <v>11.65</v>
      </c>
      <c r="K118" t="s">
        <v>22</v>
      </c>
      <c r="L118" t="s">
        <v>41</v>
      </c>
      <c r="M118" t="s">
        <v>608</v>
      </c>
      <c r="N118" s="9">
        <f>IF(TablaSala[[#This Row],[CUENTA COBRADA]]="SI",'COCINA CONSOLIDADA'!E118*'COCINA CONSOLIDADA'!F118,"0 €")</f>
        <v>70</v>
      </c>
      <c r="O118" s="10">
        <v>45017.121527777781</v>
      </c>
      <c r="P118" s="11">
        <f t="shared" si="1"/>
        <v>0.12847222222141377</v>
      </c>
      <c r="Q118" s="11">
        <f>'COCINA CONSOLIDADA'!G118</f>
        <v>5.5555555555555558E-3</v>
      </c>
      <c r="R118" s="11">
        <f>IF(TablaSala[[#This Row],[TIEMPO DE PERMANENCIA]]-TablaSala[[#This Row],[TIEMPO PREPARACIÓN]]&lt;0,"0",TablaSala[[#This Row],[TIEMPO DE PERMANENCIA]]-TablaSala[[#This Row],[TIEMPO PREPARACIÓN]])</f>
        <v>0.12291666666585822</v>
      </c>
      <c r="S118" t="str">
        <f>IF(TablaSala[[#This Row],[TIEMPO DEGUSTACIÓN]]&lt;&gt;"0","SI","NO")</f>
        <v>SI</v>
      </c>
    </row>
    <row r="119" spans="1:19" x14ac:dyDescent="0.2">
      <c r="A119" s="2">
        <v>118</v>
      </c>
      <c r="B119" s="3">
        <v>13</v>
      </c>
      <c r="C119" t="s">
        <v>145</v>
      </c>
      <c r="D119" s="3">
        <v>1</v>
      </c>
      <c r="E119" s="11">
        <v>45017.523611111108</v>
      </c>
      <c r="F119" s="11">
        <v>45017.572916666664</v>
      </c>
      <c r="G119" t="s">
        <v>14</v>
      </c>
      <c r="H119" t="s">
        <v>19</v>
      </c>
      <c r="I119" t="s">
        <v>599</v>
      </c>
      <c r="J119" s="5">
        <v>49.32</v>
      </c>
      <c r="K119" t="s">
        <v>11</v>
      </c>
      <c r="L119" t="s">
        <v>26</v>
      </c>
      <c r="M119" t="s">
        <v>713</v>
      </c>
      <c r="N119" s="9" t="str">
        <f>IF(TablaSala[[#This Row],[CUENTA COBRADA]]="SI",'COCINA CONSOLIDADA'!E119*'COCINA CONSOLIDADA'!F119,"0 €")</f>
        <v>0 €</v>
      </c>
      <c r="O119" s="10">
        <v>45017.023611111108</v>
      </c>
      <c r="P119" s="11">
        <f t="shared" si="1"/>
        <v>4.9305555556202307E-2</v>
      </c>
      <c r="Q119" s="11">
        <f>'COCINA CONSOLIDADA'!G119</f>
        <v>9.4444444444444442E-2</v>
      </c>
      <c r="R119" s="11" t="str">
        <f>IF(TablaSala[[#This Row],[TIEMPO DE PERMANENCIA]]-TablaSala[[#This Row],[TIEMPO PREPARACIÓN]]&lt;0,"0",TablaSala[[#This Row],[TIEMPO DE PERMANENCIA]]-TablaSala[[#This Row],[TIEMPO PREPARACIÓN]])</f>
        <v>0</v>
      </c>
      <c r="S119" t="str">
        <f>IF(TablaSala[[#This Row],[TIEMPO DEGUSTACIÓN]]&lt;&gt;"0","SI","NO")</f>
        <v>NO</v>
      </c>
    </row>
    <row r="120" spans="1:19" x14ac:dyDescent="0.2">
      <c r="A120" s="2">
        <v>119</v>
      </c>
      <c r="B120" s="3">
        <v>17</v>
      </c>
      <c r="C120" t="s">
        <v>146</v>
      </c>
      <c r="D120" s="3">
        <v>3</v>
      </c>
      <c r="E120" s="11">
        <v>45018.64166666667</v>
      </c>
      <c r="F120" s="11">
        <v>45018.710416666669</v>
      </c>
      <c r="G120" t="s">
        <v>10</v>
      </c>
      <c r="H120" t="s">
        <v>6</v>
      </c>
      <c r="I120" t="s">
        <v>600</v>
      </c>
      <c r="J120" s="5">
        <v>11.5</v>
      </c>
      <c r="K120" t="s">
        <v>3</v>
      </c>
      <c r="L120" t="s">
        <v>602</v>
      </c>
      <c r="M120" t="s">
        <v>714</v>
      </c>
      <c r="N120" s="9">
        <f>IF(TablaSala[[#This Row],[CUENTA COBRADA]]="SI",'COCINA CONSOLIDADA'!E120*'COCINA CONSOLIDADA'!F120,"0 €")</f>
        <v>400</v>
      </c>
      <c r="O120" s="10">
        <v>45018.14166666667</v>
      </c>
      <c r="P120" s="11">
        <f t="shared" si="1"/>
        <v>6.8749999998544808E-2</v>
      </c>
      <c r="Q120" s="11">
        <f>'COCINA CONSOLIDADA'!G120</f>
        <v>3.7499999999999999E-2</v>
      </c>
      <c r="R120" s="11">
        <f>IF(TablaSala[[#This Row],[TIEMPO DE PERMANENCIA]]-TablaSala[[#This Row],[TIEMPO PREPARACIÓN]]&lt;0,"0",TablaSala[[#This Row],[TIEMPO DE PERMANENCIA]]-TablaSala[[#This Row],[TIEMPO PREPARACIÓN]])</f>
        <v>3.124999999854481E-2</v>
      </c>
      <c r="S120" t="str">
        <f>IF(TablaSala[[#This Row],[TIEMPO DEGUSTACIÓN]]&lt;&gt;"0","SI","NO")</f>
        <v>SI</v>
      </c>
    </row>
    <row r="121" spans="1:19" x14ac:dyDescent="0.2">
      <c r="A121" s="2">
        <v>120</v>
      </c>
      <c r="B121" s="3">
        <v>4</v>
      </c>
      <c r="C121" t="s">
        <v>147</v>
      </c>
      <c r="D121" s="3">
        <v>2</v>
      </c>
      <c r="E121" s="11">
        <v>45018.526388888888</v>
      </c>
      <c r="F121" s="11">
        <v>45018.570833333331</v>
      </c>
      <c r="G121" t="s">
        <v>5</v>
      </c>
      <c r="H121" t="s">
        <v>2</v>
      </c>
      <c r="I121" t="s">
        <v>7</v>
      </c>
      <c r="J121" s="5">
        <v>12.51</v>
      </c>
      <c r="K121" t="s">
        <v>3</v>
      </c>
      <c r="L121" t="s">
        <v>28</v>
      </c>
      <c r="M121" t="s">
        <v>715</v>
      </c>
      <c r="N121" s="9" t="str">
        <f>IF(TablaSala[[#This Row],[CUENTA COBRADA]]="SI",'COCINA CONSOLIDADA'!E121*'COCINA CONSOLIDADA'!F121,"0 €")</f>
        <v>0 €</v>
      </c>
      <c r="O121" s="10">
        <v>45018.026388888888</v>
      </c>
      <c r="P121" s="11">
        <f t="shared" si="1"/>
        <v>4.4444444443797693E-2</v>
      </c>
      <c r="Q121" s="11">
        <f>'COCINA CONSOLIDADA'!G121</f>
        <v>6.7361111111111108E-2</v>
      </c>
      <c r="R121" s="11" t="str">
        <f>IF(TablaSala[[#This Row],[TIEMPO DE PERMANENCIA]]-TablaSala[[#This Row],[TIEMPO PREPARACIÓN]]&lt;0,"0",TablaSala[[#This Row],[TIEMPO DE PERMANENCIA]]-TablaSala[[#This Row],[TIEMPO PREPARACIÓN]])</f>
        <v>0</v>
      </c>
      <c r="S121" t="str">
        <f>IF(TablaSala[[#This Row],[TIEMPO DEGUSTACIÓN]]&lt;&gt;"0","SI","NO")</f>
        <v>NO</v>
      </c>
    </row>
    <row r="122" spans="1:19" x14ac:dyDescent="0.2">
      <c r="A122" s="2">
        <v>121</v>
      </c>
      <c r="B122" s="3">
        <v>5</v>
      </c>
      <c r="C122" t="s">
        <v>148</v>
      </c>
      <c r="D122" s="3">
        <v>4</v>
      </c>
      <c r="E122" s="11">
        <v>45018.65625</v>
      </c>
      <c r="F122" s="11">
        <v>45018.759027777778</v>
      </c>
      <c r="G122" t="s">
        <v>17</v>
      </c>
      <c r="H122" t="s">
        <v>2</v>
      </c>
      <c r="I122" t="s">
        <v>600</v>
      </c>
      <c r="J122" s="5">
        <v>12.3</v>
      </c>
      <c r="K122" t="s">
        <v>3</v>
      </c>
      <c r="L122" t="s">
        <v>15</v>
      </c>
      <c r="M122" t="s">
        <v>716</v>
      </c>
      <c r="N122" s="9">
        <f>IF(TablaSala[[#This Row],[CUENTA COBRADA]]="SI",'COCINA CONSOLIDADA'!E122*'COCINA CONSOLIDADA'!F122,"0 €")</f>
        <v>52</v>
      </c>
      <c r="O122" s="10">
        <v>45018.15625</v>
      </c>
      <c r="P122" s="11">
        <f t="shared" si="1"/>
        <v>0.10277777777810115</v>
      </c>
      <c r="Q122" s="11">
        <f>'COCINA CONSOLIDADA'!G122</f>
        <v>2.6388888888888889E-2</v>
      </c>
      <c r="R122" s="11">
        <f>IF(TablaSala[[#This Row],[TIEMPO DE PERMANENCIA]]-TablaSala[[#This Row],[TIEMPO PREPARACIÓN]]&lt;0,"0",TablaSala[[#This Row],[TIEMPO DE PERMANENCIA]]-TablaSala[[#This Row],[TIEMPO PREPARACIÓN]])</f>
        <v>7.6388888889212261E-2</v>
      </c>
      <c r="S122" t="str">
        <f>IF(TablaSala[[#This Row],[TIEMPO DEGUSTACIÓN]]&lt;&gt;"0","SI","NO")</f>
        <v>SI</v>
      </c>
    </row>
    <row r="123" spans="1:19" x14ac:dyDescent="0.2">
      <c r="A123" s="2">
        <v>122</v>
      </c>
      <c r="B123" s="3">
        <v>6</v>
      </c>
      <c r="C123" t="s">
        <v>150</v>
      </c>
      <c r="D123" s="3">
        <v>6</v>
      </c>
      <c r="E123" s="11">
        <v>45018.557638888888</v>
      </c>
      <c r="F123" s="11">
        <v>45018.616666666669</v>
      </c>
      <c r="G123" t="s">
        <v>5</v>
      </c>
      <c r="H123" t="s">
        <v>2</v>
      </c>
      <c r="I123" t="s">
        <v>599</v>
      </c>
      <c r="J123" s="5">
        <v>20.38</v>
      </c>
      <c r="K123" t="s">
        <v>22</v>
      </c>
      <c r="L123" t="s">
        <v>8</v>
      </c>
      <c r="M123" t="s">
        <v>608</v>
      </c>
      <c r="N123" s="9">
        <f>IF(TablaSala[[#This Row],[CUENTA COBRADA]]="SI",'COCINA CONSOLIDADA'!E123*'COCINA CONSOLIDADA'!F123,"0 €")</f>
        <v>105</v>
      </c>
      <c r="O123" s="10">
        <v>45018.057638888888</v>
      </c>
      <c r="P123" s="11">
        <f t="shared" si="1"/>
        <v>6.9444444447678208E-2</v>
      </c>
      <c r="Q123" s="11">
        <f>'COCINA CONSOLIDADA'!G123</f>
        <v>2.2222222222222223E-2</v>
      </c>
      <c r="R123" s="11">
        <f>IF(TablaSala[[#This Row],[TIEMPO DE PERMANENCIA]]-TablaSala[[#This Row],[TIEMPO PREPARACIÓN]]&lt;0,"0",TablaSala[[#This Row],[TIEMPO DE PERMANENCIA]]-TablaSala[[#This Row],[TIEMPO PREPARACIÓN]])</f>
        <v>4.7222222225455981E-2</v>
      </c>
      <c r="S123" t="str">
        <f>IF(TablaSala[[#This Row],[TIEMPO DEGUSTACIÓN]]&lt;&gt;"0","SI","NO")</f>
        <v>SI</v>
      </c>
    </row>
    <row r="124" spans="1:19" x14ac:dyDescent="0.2">
      <c r="A124" s="2">
        <v>123</v>
      </c>
      <c r="B124" s="3">
        <v>16</v>
      </c>
      <c r="C124" t="s">
        <v>151</v>
      </c>
      <c r="D124" s="3">
        <v>6</v>
      </c>
      <c r="E124" s="11">
        <v>45018.631249999999</v>
      </c>
      <c r="F124" s="11">
        <v>45018.673611111109</v>
      </c>
      <c r="G124" t="s">
        <v>17</v>
      </c>
      <c r="H124" t="s">
        <v>2</v>
      </c>
      <c r="I124" t="s">
        <v>599</v>
      </c>
      <c r="J124" s="5">
        <v>46.88</v>
      </c>
      <c r="K124" t="s">
        <v>3</v>
      </c>
      <c r="L124" t="s">
        <v>53</v>
      </c>
      <c r="M124" t="s">
        <v>717</v>
      </c>
      <c r="N124" s="9">
        <f>IF(TablaSala[[#This Row],[CUENTA COBRADA]]="SI",'COCINA CONSOLIDADA'!E124*'COCINA CONSOLIDADA'!F124,"0 €")</f>
        <v>24</v>
      </c>
      <c r="O124" s="10">
        <v>45018.131249999999</v>
      </c>
      <c r="P124" s="11">
        <f t="shared" si="1"/>
        <v>4.2361111110949423E-2</v>
      </c>
      <c r="Q124" s="11">
        <f>'COCINA CONSOLIDADA'!G124</f>
        <v>2.2916666666666669E-2</v>
      </c>
      <c r="R124" s="11">
        <f>IF(TablaSala[[#This Row],[TIEMPO DE PERMANENCIA]]-TablaSala[[#This Row],[TIEMPO PREPARACIÓN]]&lt;0,"0",TablaSala[[#This Row],[TIEMPO DE PERMANENCIA]]-TablaSala[[#This Row],[TIEMPO PREPARACIÓN]])</f>
        <v>1.9444444444282755E-2</v>
      </c>
      <c r="S124" t="str">
        <f>IF(TablaSala[[#This Row],[TIEMPO DEGUSTACIÓN]]&lt;&gt;"0","SI","NO")</f>
        <v>SI</v>
      </c>
    </row>
    <row r="125" spans="1:19" x14ac:dyDescent="0.2">
      <c r="A125" s="2">
        <v>124</v>
      </c>
      <c r="B125" s="3">
        <v>16</v>
      </c>
      <c r="C125" t="s">
        <v>153</v>
      </c>
      <c r="D125" s="3">
        <v>5</v>
      </c>
      <c r="E125" s="11">
        <v>45018.652083333334</v>
      </c>
      <c r="F125" s="11">
        <v>45018.723611111112</v>
      </c>
      <c r="G125" t="s">
        <v>1</v>
      </c>
      <c r="H125" t="s">
        <v>2</v>
      </c>
      <c r="I125" t="s">
        <v>599</v>
      </c>
      <c r="J125" s="5">
        <v>10.85</v>
      </c>
      <c r="K125" t="s">
        <v>11</v>
      </c>
      <c r="L125" t="s">
        <v>601</v>
      </c>
      <c r="M125" t="s">
        <v>718</v>
      </c>
      <c r="N125" s="9" t="str">
        <f>IF(TablaSala[[#This Row],[CUENTA COBRADA]]="SI",'COCINA CONSOLIDADA'!E125*'COCINA CONSOLIDADA'!F125,"0 €")</f>
        <v>0 €</v>
      </c>
      <c r="O125" s="10">
        <v>45018.152083333334</v>
      </c>
      <c r="P125" s="11">
        <f t="shared" si="1"/>
        <v>7.1527777778101154E-2</v>
      </c>
      <c r="Q125" s="11">
        <f>'COCINA CONSOLIDADA'!G125</f>
        <v>9.5833333333333326E-2</v>
      </c>
      <c r="R125" s="11" t="str">
        <f>IF(TablaSala[[#This Row],[TIEMPO DE PERMANENCIA]]-TablaSala[[#This Row],[TIEMPO PREPARACIÓN]]&lt;0,"0",TablaSala[[#This Row],[TIEMPO DE PERMANENCIA]]-TablaSala[[#This Row],[TIEMPO PREPARACIÓN]])</f>
        <v>0</v>
      </c>
      <c r="S125" t="str">
        <f>IF(TablaSala[[#This Row],[TIEMPO DEGUSTACIÓN]]&lt;&gt;"0","SI","NO")</f>
        <v>NO</v>
      </c>
    </row>
    <row r="126" spans="1:19" x14ac:dyDescent="0.2">
      <c r="A126" s="2">
        <v>125</v>
      </c>
      <c r="B126" s="3">
        <v>14</v>
      </c>
      <c r="C126" t="s">
        <v>154</v>
      </c>
      <c r="D126" s="3">
        <v>2</v>
      </c>
      <c r="E126" s="11">
        <v>45018.62222222222</v>
      </c>
      <c r="F126" s="11">
        <v>45018.759027777778</v>
      </c>
      <c r="G126" t="s">
        <v>1</v>
      </c>
      <c r="H126" t="s">
        <v>2</v>
      </c>
      <c r="I126" t="s">
        <v>600</v>
      </c>
      <c r="J126" s="5">
        <v>24.66</v>
      </c>
      <c r="K126" t="s">
        <v>11</v>
      </c>
      <c r="L126" t="s">
        <v>26</v>
      </c>
      <c r="M126" t="s">
        <v>719</v>
      </c>
      <c r="N126" s="9">
        <f>IF(TablaSala[[#This Row],[CUENTA COBRADA]]="SI",'COCINA CONSOLIDADA'!E126*'COCINA CONSOLIDADA'!F126,"0 €")</f>
        <v>574</v>
      </c>
      <c r="O126" s="10">
        <v>45018.12222222222</v>
      </c>
      <c r="P126" s="11">
        <f t="shared" si="1"/>
        <v>0.1368055555576575</v>
      </c>
      <c r="Q126" s="11">
        <f>'COCINA CONSOLIDADA'!G126</f>
        <v>5.8333333333333334E-2</v>
      </c>
      <c r="R126" s="11">
        <f>IF(TablaSala[[#This Row],[TIEMPO DE PERMANENCIA]]-TablaSala[[#This Row],[TIEMPO PREPARACIÓN]]&lt;0,"0",TablaSala[[#This Row],[TIEMPO DE PERMANENCIA]]-TablaSala[[#This Row],[TIEMPO PREPARACIÓN]])</f>
        <v>7.8472222224324165E-2</v>
      </c>
      <c r="S126" t="str">
        <f>IF(TablaSala[[#This Row],[TIEMPO DEGUSTACIÓN]]&lt;&gt;"0","SI","NO")</f>
        <v>SI</v>
      </c>
    </row>
    <row r="127" spans="1:19" x14ac:dyDescent="0.2">
      <c r="A127" s="2">
        <v>126</v>
      </c>
      <c r="B127" s="3">
        <v>18</v>
      </c>
      <c r="C127" t="s">
        <v>155</v>
      </c>
      <c r="D127" s="3">
        <v>3</v>
      </c>
      <c r="E127" s="11">
        <v>45018.614583333336</v>
      </c>
      <c r="F127" s="11">
        <v>45018.716666666667</v>
      </c>
      <c r="G127" t="s">
        <v>5</v>
      </c>
      <c r="H127" t="s">
        <v>2</v>
      </c>
      <c r="I127" t="s">
        <v>600</v>
      </c>
      <c r="J127" s="5">
        <v>41.82</v>
      </c>
      <c r="K127" t="s">
        <v>11</v>
      </c>
      <c r="L127" t="s">
        <v>602</v>
      </c>
      <c r="M127" t="s">
        <v>720</v>
      </c>
      <c r="N127" s="9">
        <f>IF(TablaSala[[#This Row],[CUENTA COBRADA]]="SI",'COCINA CONSOLIDADA'!E127*'COCINA CONSOLIDADA'!F127,"0 €")</f>
        <v>702</v>
      </c>
      <c r="O127" s="10">
        <v>45018.114583333336</v>
      </c>
      <c r="P127" s="11">
        <f t="shared" si="1"/>
        <v>0.10208333333139308</v>
      </c>
      <c r="Q127" s="11">
        <f>'COCINA CONSOLIDADA'!G127</f>
        <v>9.6527777777777768E-2</v>
      </c>
      <c r="R127" s="11">
        <f>IF(TablaSala[[#This Row],[TIEMPO DE PERMANENCIA]]-TablaSala[[#This Row],[TIEMPO PREPARACIÓN]]&lt;0,"0",TablaSala[[#This Row],[TIEMPO DE PERMANENCIA]]-TablaSala[[#This Row],[TIEMPO PREPARACIÓN]])</f>
        <v>5.5555555536153101E-3</v>
      </c>
      <c r="S127" t="str">
        <f>IF(TablaSala[[#This Row],[TIEMPO DEGUSTACIÓN]]&lt;&gt;"0","SI","NO")</f>
        <v>SI</v>
      </c>
    </row>
    <row r="128" spans="1:19" x14ac:dyDescent="0.2">
      <c r="A128" s="2">
        <v>127</v>
      </c>
      <c r="B128" s="3">
        <v>6</v>
      </c>
      <c r="C128" t="s">
        <v>156</v>
      </c>
      <c r="D128" s="3">
        <v>4</v>
      </c>
      <c r="E128" s="11">
        <v>45018.529166666667</v>
      </c>
      <c r="F128" s="11">
        <v>45018.602777777778</v>
      </c>
      <c r="G128" t="s">
        <v>17</v>
      </c>
      <c r="H128" t="s">
        <v>2</v>
      </c>
      <c r="I128" t="s">
        <v>600</v>
      </c>
      <c r="J128" s="5">
        <v>32.82</v>
      </c>
      <c r="K128" t="s">
        <v>11</v>
      </c>
      <c r="L128" t="s">
        <v>53</v>
      </c>
      <c r="M128" t="s">
        <v>641</v>
      </c>
      <c r="N128" s="9">
        <f>IF(TablaSala[[#This Row],[CUENTA COBRADA]]="SI",'COCINA CONSOLIDADA'!E128*'COCINA CONSOLIDADA'!F128,"0 €")</f>
        <v>72</v>
      </c>
      <c r="O128" s="10">
        <v>45018.029166666667</v>
      </c>
      <c r="P128" s="11">
        <f t="shared" si="1"/>
        <v>7.3611111110949423E-2</v>
      </c>
      <c r="Q128" s="11">
        <f>'COCINA CONSOLIDADA'!G128</f>
        <v>2.0833333333333332E-2</v>
      </c>
      <c r="R128" s="11">
        <f>IF(TablaSala[[#This Row],[TIEMPO DE PERMANENCIA]]-TablaSala[[#This Row],[TIEMPO PREPARACIÓN]]&lt;0,"0",TablaSala[[#This Row],[TIEMPO DE PERMANENCIA]]-TablaSala[[#This Row],[TIEMPO PREPARACIÓN]])</f>
        <v>5.2777777777616094E-2</v>
      </c>
      <c r="S128" t="str">
        <f>IF(TablaSala[[#This Row],[TIEMPO DEGUSTACIÓN]]&lt;&gt;"0","SI","NO")</f>
        <v>SI</v>
      </c>
    </row>
    <row r="129" spans="1:19" x14ac:dyDescent="0.2">
      <c r="A129" s="2">
        <v>128</v>
      </c>
      <c r="B129" s="3">
        <v>2</v>
      </c>
      <c r="C129" t="s">
        <v>157</v>
      </c>
      <c r="D129" s="3">
        <v>5</v>
      </c>
      <c r="E129" s="11">
        <v>45018.563194444447</v>
      </c>
      <c r="F129" s="11">
        <v>45018.644444444442</v>
      </c>
      <c r="G129" t="s">
        <v>10</v>
      </c>
      <c r="H129" t="s">
        <v>2</v>
      </c>
      <c r="I129" t="s">
        <v>7</v>
      </c>
      <c r="J129" s="5">
        <v>49.36</v>
      </c>
      <c r="K129" t="s">
        <v>22</v>
      </c>
      <c r="L129" t="s">
        <v>28</v>
      </c>
      <c r="M129" t="s">
        <v>721</v>
      </c>
      <c r="N129" s="9" t="str">
        <f>IF(TablaSala[[#This Row],[CUENTA COBRADA]]="SI",'COCINA CONSOLIDADA'!E129*'COCINA CONSOLIDADA'!F129,"0 €")</f>
        <v>0 €</v>
      </c>
      <c r="O129" s="10">
        <v>45018.063194444447</v>
      </c>
      <c r="P129" s="11">
        <f t="shared" si="1"/>
        <v>9.1666666662301097E-2</v>
      </c>
      <c r="Q129" s="11">
        <f>'COCINA CONSOLIDADA'!G129</f>
        <v>0.11944444444444444</v>
      </c>
      <c r="R129" s="11" t="str">
        <f>IF(TablaSala[[#This Row],[TIEMPO DE PERMANENCIA]]-TablaSala[[#This Row],[TIEMPO PREPARACIÓN]]&lt;0,"0",TablaSala[[#This Row],[TIEMPO DE PERMANENCIA]]-TablaSala[[#This Row],[TIEMPO PREPARACIÓN]])</f>
        <v>0</v>
      </c>
      <c r="S129" t="str">
        <f>IF(TablaSala[[#This Row],[TIEMPO DEGUSTACIÓN]]&lt;&gt;"0","SI","NO")</f>
        <v>NO</v>
      </c>
    </row>
    <row r="130" spans="1:19" x14ac:dyDescent="0.2">
      <c r="A130" s="2">
        <v>129</v>
      </c>
      <c r="B130" s="3">
        <v>16</v>
      </c>
      <c r="C130" t="s">
        <v>158</v>
      </c>
      <c r="D130" s="3">
        <v>5</v>
      </c>
      <c r="E130" s="11">
        <v>45018.52847222222</v>
      </c>
      <c r="F130" s="11">
        <v>45018.611805555556</v>
      </c>
      <c r="G130" t="s">
        <v>10</v>
      </c>
      <c r="H130" t="s">
        <v>2</v>
      </c>
      <c r="I130" t="s">
        <v>600</v>
      </c>
      <c r="J130" s="5">
        <v>49.3</v>
      </c>
      <c r="K130" t="s">
        <v>3</v>
      </c>
      <c r="L130" t="s">
        <v>602</v>
      </c>
      <c r="M130" t="s">
        <v>722</v>
      </c>
      <c r="N130" s="9">
        <f>IF(TablaSala[[#This Row],[CUENTA COBRADA]]="SI",'COCINA CONSOLIDADA'!E130*'COCINA CONSOLIDADA'!F130,"0 €")</f>
        <v>340</v>
      </c>
      <c r="O130" s="10">
        <v>45018.02847222222</v>
      </c>
      <c r="P130" s="11">
        <f t="shared" ref="P130:P193" si="2">IF(K130="Ocupada",(F130-E130)+"00:15",F130-E130)</f>
        <v>8.3333333335758653E-2</v>
      </c>
      <c r="Q130" s="11">
        <f>'COCINA CONSOLIDADA'!G130</f>
        <v>5.5555555555555552E-2</v>
      </c>
      <c r="R130" s="11">
        <f>IF(TablaSala[[#This Row],[TIEMPO DE PERMANENCIA]]-TablaSala[[#This Row],[TIEMPO PREPARACIÓN]]&lt;0,"0",TablaSala[[#This Row],[TIEMPO DE PERMANENCIA]]-TablaSala[[#This Row],[TIEMPO PREPARACIÓN]])</f>
        <v>2.77777777802031E-2</v>
      </c>
      <c r="S130" t="str">
        <f>IF(TablaSala[[#This Row],[TIEMPO DEGUSTACIÓN]]&lt;&gt;"0","SI","NO")</f>
        <v>SI</v>
      </c>
    </row>
    <row r="131" spans="1:19" x14ac:dyDescent="0.2">
      <c r="A131" s="2">
        <v>130</v>
      </c>
      <c r="B131" s="3">
        <v>10</v>
      </c>
      <c r="C131" t="s">
        <v>159</v>
      </c>
      <c r="D131" s="3">
        <v>4</v>
      </c>
      <c r="E131" s="11">
        <v>45018.518055555556</v>
      </c>
      <c r="F131" s="11">
        <v>45018.563888888886</v>
      </c>
      <c r="G131" t="s">
        <v>10</v>
      </c>
      <c r="H131" t="s">
        <v>2</v>
      </c>
      <c r="I131" t="s">
        <v>600</v>
      </c>
      <c r="J131" s="5">
        <v>38.130000000000003</v>
      </c>
      <c r="K131" t="s">
        <v>11</v>
      </c>
      <c r="L131" t="s">
        <v>8</v>
      </c>
      <c r="M131" t="s">
        <v>608</v>
      </c>
      <c r="N131" s="9">
        <f>IF(TablaSala[[#This Row],[CUENTA COBRADA]]="SI",'COCINA CONSOLIDADA'!E131*'COCINA CONSOLIDADA'!F131,"0 €")</f>
        <v>35</v>
      </c>
      <c r="O131" s="10">
        <v>45018.018055555556</v>
      </c>
      <c r="P131" s="11">
        <f t="shared" si="2"/>
        <v>4.5833333329937886E-2</v>
      </c>
      <c r="Q131" s="11">
        <f>'COCINA CONSOLIDADA'!G131</f>
        <v>1.7361111111111112E-2</v>
      </c>
      <c r="R131" s="11">
        <f>IF(TablaSala[[#This Row],[TIEMPO DE PERMANENCIA]]-TablaSala[[#This Row],[TIEMPO PREPARACIÓN]]&lt;0,"0",TablaSala[[#This Row],[TIEMPO DE PERMANENCIA]]-TablaSala[[#This Row],[TIEMPO PREPARACIÓN]])</f>
        <v>2.8472222218826775E-2</v>
      </c>
      <c r="S131" t="str">
        <f>IF(TablaSala[[#This Row],[TIEMPO DEGUSTACIÓN]]&lt;&gt;"0","SI","NO")</f>
        <v>SI</v>
      </c>
    </row>
    <row r="132" spans="1:19" x14ac:dyDescent="0.2">
      <c r="A132" s="2">
        <v>131</v>
      </c>
      <c r="B132" s="3">
        <v>7</v>
      </c>
      <c r="C132" t="s">
        <v>34</v>
      </c>
      <c r="D132" s="3">
        <v>5</v>
      </c>
      <c r="E132" s="11">
        <v>45018.529861111114</v>
      </c>
      <c r="F132" s="11">
        <v>45018.679166666669</v>
      </c>
      <c r="G132" t="s">
        <v>17</v>
      </c>
      <c r="H132" t="s">
        <v>2</v>
      </c>
      <c r="I132" t="s">
        <v>600</v>
      </c>
      <c r="J132" s="5">
        <v>42.41</v>
      </c>
      <c r="K132" t="s">
        <v>22</v>
      </c>
      <c r="L132" t="s">
        <v>38</v>
      </c>
      <c r="M132" t="s">
        <v>723</v>
      </c>
      <c r="N132" s="9">
        <f>IF(TablaSala[[#This Row],[CUENTA COBRADA]]="SI",'COCINA CONSOLIDADA'!E132*'COCINA CONSOLIDADA'!F132,"0 €")</f>
        <v>553</v>
      </c>
      <c r="O132" s="10">
        <v>45018.029861111114</v>
      </c>
      <c r="P132" s="11">
        <f t="shared" si="2"/>
        <v>0.15972222222141377</v>
      </c>
      <c r="Q132" s="11">
        <f>'COCINA CONSOLIDADA'!G132</f>
        <v>8.3333333333333329E-2</v>
      </c>
      <c r="R132" s="11">
        <f>IF(TablaSala[[#This Row],[TIEMPO DE PERMANENCIA]]-TablaSala[[#This Row],[TIEMPO PREPARACIÓN]]&lt;0,"0",TablaSala[[#This Row],[TIEMPO DE PERMANENCIA]]-TablaSala[[#This Row],[TIEMPO PREPARACIÓN]])</f>
        <v>7.6388888888080445E-2</v>
      </c>
      <c r="S132" t="str">
        <f>IF(TablaSala[[#This Row],[TIEMPO DEGUSTACIÓN]]&lt;&gt;"0","SI","NO")</f>
        <v>SI</v>
      </c>
    </row>
    <row r="133" spans="1:19" x14ac:dyDescent="0.2">
      <c r="A133" s="2">
        <v>132</v>
      </c>
      <c r="B133" s="3">
        <v>9</v>
      </c>
      <c r="C133" t="s">
        <v>160</v>
      </c>
      <c r="D133" s="3">
        <v>2</v>
      </c>
      <c r="E133" s="11">
        <v>45018.55972222222</v>
      </c>
      <c r="F133" s="11">
        <v>45018.613194444442</v>
      </c>
      <c r="G133" t="s">
        <v>1</v>
      </c>
      <c r="H133" t="s">
        <v>19</v>
      </c>
      <c r="I133" t="s">
        <v>599</v>
      </c>
      <c r="J133" s="5">
        <v>30.96</v>
      </c>
      <c r="K133" t="s">
        <v>3</v>
      </c>
      <c r="L133" t="s">
        <v>26</v>
      </c>
      <c r="M133" t="s">
        <v>724</v>
      </c>
      <c r="N133" s="9" t="str">
        <f>IF(TablaSala[[#This Row],[CUENTA COBRADA]]="SI",'COCINA CONSOLIDADA'!E133*'COCINA CONSOLIDADA'!F133,"0 €")</f>
        <v>0 €</v>
      </c>
      <c r="O133" s="10">
        <v>45018.05972222222</v>
      </c>
      <c r="P133" s="11">
        <f t="shared" si="2"/>
        <v>5.3472222221898846E-2</v>
      </c>
      <c r="Q133" s="11">
        <f>'COCINA CONSOLIDADA'!G133</f>
        <v>7.0833333333333331E-2</v>
      </c>
      <c r="R133" s="11" t="str">
        <f>IF(TablaSala[[#This Row],[TIEMPO DE PERMANENCIA]]-TablaSala[[#This Row],[TIEMPO PREPARACIÓN]]&lt;0,"0",TablaSala[[#This Row],[TIEMPO DE PERMANENCIA]]-TablaSala[[#This Row],[TIEMPO PREPARACIÓN]])</f>
        <v>0</v>
      </c>
      <c r="S133" t="str">
        <f>IF(TablaSala[[#This Row],[TIEMPO DEGUSTACIÓN]]&lt;&gt;"0","SI","NO")</f>
        <v>NO</v>
      </c>
    </row>
    <row r="134" spans="1:19" x14ac:dyDescent="0.2">
      <c r="A134" s="2">
        <v>133</v>
      </c>
      <c r="B134" s="3">
        <v>20</v>
      </c>
      <c r="C134" t="s">
        <v>161</v>
      </c>
      <c r="D134" s="3">
        <v>6</v>
      </c>
      <c r="E134" s="11">
        <v>45018.537499999999</v>
      </c>
      <c r="F134" s="11">
        <v>45018.661111111112</v>
      </c>
      <c r="G134" t="s">
        <v>10</v>
      </c>
      <c r="H134" t="s">
        <v>2</v>
      </c>
      <c r="I134" t="s">
        <v>600</v>
      </c>
      <c r="J134" s="5">
        <v>39.74</v>
      </c>
      <c r="K134" t="s">
        <v>22</v>
      </c>
      <c r="L134" t="s">
        <v>41</v>
      </c>
      <c r="M134" t="s">
        <v>725</v>
      </c>
      <c r="N134" s="9">
        <f>IF(TablaSala[[#This Row],[CUENTA COBRADA]]="SI",'COCINA CONSOLIDADA'!E134*'COCINA CONSOLIDADA'!F134,"0 €")</f>
        <v>805</v>
      </c>
      <c r="O134" s="10">
        <v>45018.037499999999</v>
      </c>
      <c r="P134" s="11">
        <f t="shared" si="2"/>
        <v>0.13402777778052646</v>
      </c>
      <c r="Q134" s="11">
        <f>'COCINA CONSOLIDADA'!G134</f>
        <v>7.4305555555555569E-2</v>
      </c>
      <c r="R134" s="11">
        <f>IF(TablaSala[[#This Row],[TIEMPO DE PERMANENCIA]]-TablaSala[[#This Row],[TIEMPO PREPARACIÓN]]&lt;0,"0",TablaSala[[#This Row],[TIEMPO DE PERMANENCIA]]-TablaSala[[#This Row],[TIEMPO PREPARACIÓN]])</f>
        <v>5.9722222224970894E-2</v>
      </c>
      <c r="S134" t="str">
        <f>IF(TablaSala[[#This Row],[TIEMPO DEGUSTACIÓN]]&lt;&gt;"0","SI","NO")</f>
        <v>SI</v>
      </c>
    </row>
    <row r="135" spans="1:19" x14ac:dyDescent="0.2">
      <c r="A135" s="2">
        <v>134</v>
      </c>
      <c r="B135" s="3">
        <v>3</v>
      </c>
      <c r="C135" t="s">
        <v>162</v>
      </c>
      <c r="D135" s="3">
        <v>6</v>
      </c>
      <c r="E135" s="11">
        <v>45018.504861111112</v>
      </c>
      <c r="F135" s="11">
        <v>45018.661111111112</v>
      </c>
      <c r="G135" t="s">
        <v>5</v>
      </c>
      <c r="H135" t="s">
        <v>19</v>
      </c>
      <c r="I135" t="s">
        <v>600</v>
      </c>
      <c r="J135" s="5">
        <v>30.1</v>
      </c>
      <c r="K135" t="s">
        <v>11</v>
      </c>
      <c r="L135" t="s">
        <v>28</v>
      </c>
      <c r="M135" t="s">
        <v>726</v>
      </c>
      <c r="N135" s="9">
        <f>IF(TablaSala[[#This Row],[CUENTA COBRADA]]="SI",'COCINA CONSOLIDADA'!E135*'COCINA CONSOLIDADA'!F135,"0 €")</f>
        <v>224</v>
      </c>
      <c r="O135" s="10">
        <v>45018.004861111112</v>
      </c>
      <c r="P135" s="11">
        <f t="shared" si="2"/>
        <v>0.15625</v>
      </c>
      <c r="Q135" s="11">
        <f>'COCINA CONSOLIDADA'!G135</f>
        <v>3.3333333333333333E-2</v>
      </c>
      <c r="R135" s="11">
        <f>IF(TablaSala[[#This Row],[TIEMPO DE PERMANENCIA]]-TablaSala[[#This Row],[TIEMPO PREPARACIÓN]]&lt;0,"0",TablaSala[[#This Row],[TIEMPO DE PERMANENCIA]]-TablaSala[[#This Row],[TIEMPO PREPARACIÓN]])</f>
        <v>0.12291666666666667</v>
      </c>
      <c r="S135" t="str">
        <f>IF(TablaSala[[#This Row],[TIEMPO DEGUSTACIÓN]]&lt;&gt;"0","SI","NO")</f>
        <v>SI</v>
      </c>
    </row>
    <row r="136" spans="1:19" x14ac:dyDescent="0.2">
      <c r="A136" s="2">
        <v>135</v>
      </c>
      <c r="B136" s="3">
        <v>11</v>
      </c>
      <c r="C136" t="s">
        <v>163</v>
      </c>
      <c r="D136" s="3">
        <v>1</v>
      </c>
      <c r="E136" s="11">
        <v>45018.541666666664</v>
      </c>
      <c r="F136" s="11">
        <v>45018.625694444447</v>
      </c>
      <c r="G136" t="s">
        <v>14</v>
      </c>
      <c r="H136" t="s">
        <v>19</v>
      </c>
      <c r="I136" t="s">
        <v>600</v>
      </c>
      <c r="J136" s="5">
        <v>34.700000000000003</v>
      </c>
      <c r="K136" t="s">
        <v>22</v>
      </c>
      <c r="L136" t="s">
        <v>12</v>
      </c>
      <c r="M136" t="s">
        <v>727</v>
      </c>
      <c r="N136" s="9">
        <f>IF(TablaSala[[#This Row],[CUENTA COBRADA]]="SI",'COCINA CONSOLIDADA'!E136*'COCINA CONSOLIDADA'!F136,"0 €")</f>
        <v>800</v>
      </c>
      <c r="O136" s="10">
        <v>45018.041666666664</v>
      </c>
      <c r="P136" s="11">
        <f t="shared" si="2"/>
        <v>9.44444444491334E-2</v>
      </c>
      <c r="Q136" s="11">
        <f>'COCINA CONSOLIDADA'!G136</f>
        <v>6.1111111111111102E-2</v>
      </c>
      <c r="R136" s="11">
        <f>IF(TablaSala[[#This Row],[TIEMPO DE PERMANENCIA]]-TablaSala[[#This Row],[TIEMPO PREPARACIÓN]]&lt;0,"0",TablaSala[[#This Row],[TIEMPO DE PERMANENCIA]]-TablaSala[[#This Row],[TIEMPO PREPARACIÓN]])</f>
        <v>3.3333333338022297E-2</v>
      </c>
      <c r="S136" t="str">
        <f>IF(TablaSala[[#This Row],[TIEMPO DEGUSTACIÓN]]&lt;&gt;"0","SI","NO")</f>
        <v>SI</v>
      </c>
    </row>
    <row r="137" spans="1:19" x14ac:dyDescent="0.2">
      <c r="A137" s="2">
        <v>136</v>
      </c>
      <c r="B137" s="3">
        <v>6</v>
      </c>
      <c r="C137" t="s">
        <v>164</v>
      </c>
      <c r="D137" s="3">
        <v>1</v>
      </c>
      <c r="E137" s="11">
        <v>45018.576388888891</v>
      </c>
      <c r="F137" s="11">
        <v>45018.709027777775</v>
      </c>
      <c r="G137" t="s">
        <v>5</v>
      </c>
      <c r="H137" t="s">
        <v>2</v>
      </c>
      <c r="I137" t="s">
        <v>600</v>
      </c>
      <c r="J137" s="5">
        <v>30.25</v>
      </c>
      <c r="K137" t="s">
        <v>22</v>
      </c>
      <c r="L137" t="s">
        <v>26</v>
      </c>
      <c r="M137" t="s">
        <v>621</v>
      </c>
      <c r="N137" s="9">
        <f>IF(TablaSala[[#This Row],[CUENTA COBRADA]]="SI",'COCINA CONSOLIDADA'!E137*'COCINA CONSOLIDADA'!F137,"0 €")</f>
        <v>80</v>
      </c>
      <c r="O137" s="10">
        <v>45018.076388888891</v>
      </c>
      <c r="P137" s="11">
        <f t="shared" si="2"/>
        <v>0.14305555555135166</v>
      </c>
      <c r="Q137" s="11">
        <f>'COCINA CONSOLIDADA'!G137</f>
        <v>9.0277777777777787E-3</v>
      </c>
      <c r="R137" s="11">
        <f>IF(TablaSala[[#This Row],[TIEMPO DE PERMANENCIA]]-TablaSala[[#This Row],[TIEMPO PREPARACIÓN]]&lt;0,"0",TablaSala[[#This Row],[TIEMPO DE PERMANENCIA]]-TablaSala[[#This Row],[TIEMPO PREPARACIÓN]])</f>
        <v>0.13402777777357389</v>
      </c>
      <c r="S137" t="str">
        <f>IF(TablaSala[[#This Row],[TIEMPO DEGUSTACIÓN]]&lt;&gt;"0","SI","NO")</f>
        <v>SI</v>
      </c>
    </row>
    <row r="138" spans="1:19" x14ac:dyDescent="0.2">
      <c r="A138" s="2">
        <v>137</v>
      </c>
      <c r="B138" s="3">
        <v>13</v>
      </c>
      <c r="C138" t="s">
        <v>165</v>
      </c>
      <c r="D138" s="3">
        <v>3</v>
      </c>
      <c r="E138" s="11">
        <v>45018.556250000001</v>
      </c>
      <c r="F138" s="11">
        <v>45018.674305555556</v>
      </c>
      <c r="G138" t="s">
        <v>17</v>
      </c>
      <c r="H138" t="s">
        <v>6</v>
      </c>
      <c r="I138" t="s">
        <v>600</v>
      </c>
      <c r="J138" s="5">
        <v>12.4</v>
      </c>
      <c r="K138" t="s">
        <v>22</v>
      </c>
      <c r="L138" t="s">
        <v>8</v>
      </c>
      <c r="M138" t="s">
        <v>639</v>
      </c>
      <c r="N138" s="9">
        <f>IF(TablaSala[[#This Row],[CUENTA COBRADA]]="SI",'COCINA CONSOLIDADA'!E138*'COCINA CONSOLIDADA'!F138,"0 €")</f>
        <v>63</v>
      </c>
      <c r="O138" s="10">
        <v>45018.056250000001</v>
      </c>
      <c r="P138" s="11">
        <f t="shared" si="2"/>
        <v>0.12847222222141377</v>
      </c>
      <c r="Q138" s="11">
        <f>'COCINA CONSOLIDADA'!G138</f>
        <v>2.8472222222222222E-2</v>
      </c>
      <c r="R138" s="11">
        <f>IF(TablaSala[[#This Row],[TIEMPO DE PERMANENCIA]]-TablaSala[[#This Row],[TIEMPO PREPARACIÓN]]&lt;0,"0",TablaSala[[#This Row],[TIEMPO DE PERMANENCIA]]-TablaSala[[#This Row],[TIEMPO PREPARACIÓN]])</f>
        <v>9.9999999999191555E-2</v>
      </c>
      <c r="S138" t="str">
        <f>IF(TablaSala[[#This Row],[TIEMPO DEGUSTACIÓN]]&lt;&gt;"0","SI","NO")</f>
        <v>SI</v>
      </c>
    </row>
    <row r="139" spans="1:19" x14ac:dyDescent="0.2">
      <c r="A139" s="2">
        <v>138</v>
      </c>
      <c r="B139" s="3">
        <v>6</v>
      </c>
      <c r="C139" t="s">
        <v>166</v>
      </c>
      <c r="D139" s="3">
        <v>2</v>
      </c>
      <c r="E139" s="11">
        <v>45018.658333333333</v>
      </c>
      <c r="F139" s="11">
        <v>45018.714583333334</v>
      </c>
      <c r="G139" t="s">
        <v>10</v>
      </c>
      <c r="H139" t="s">
        <v>6</v>
      </c>
      <c r="I139" t="s">
        <v>599</v>
      </c>
      <c r="J139" s="5">
        <v>32.79</v>
      </c>
      <c r="K139" t="s">
        <v>22</v>
      </c>
      <c r="L139" t="s">
        <v>23</v>
      </c>
      <c r="M139" t="s">
        <v>728</v>
      </c>
      <c r="N139" s="9" t="str">
        <f>IF(TablaSala[[#This Row],[CUENTA COBRADA]]="SI",'COCINA CONSOLIDADA'!E139*'COCINA CONSOLIDADA'!F139,"0 €")</f>
        <v>0 €</v>
      </c>
      <c r="O139" s="10">
        <v>45018.158333333333</v>
      </c>
      <c r="P139" s="11">
        <f t="shared" si="2"/>
        <v>6.6666666668121863E-2</v>
      </c>
      <c r="Q139" s="11">
        <f>'COCINA CONSOLIDADA'!G139</f>
        <v>6.7361111111111108E-2</v>
      </c>
      <c r="R139" s="11" t="str">
        <f>IF(TablaSala[[#This Row],[TIEMPO DE PERMANENCIA]]-TablaSala[[#This Row],[TIEMPO PREPARACIÓN]]&lt;0,"0",TablaSala[[#This Row],[TIEMPO DE PERMANENCIA]]-TablaSala[[#This Row],[TIEMPO PREPARACIÓN]])</f>
        <v>0</v>
      </c>
      <c r="S139" t="str">
        <f>IF(TablaSala[[#This Row],[TIEMPO DEGUSTACIÓN]]&lt;&gt;"0","SI","NO")</f>
        <v>NO</v>
      </c>
    </row>
    <row r="140" spans="1:19" x14ac:dyDescent="0.2">
      <c r="A140" s="2">
        <v>139</v>
      </c>
      <c r="B140" s="3">
        <v>16</v>
      </c>
      <c r="C140" t="s">
        <v>167</v>
      </c>
      <c r="D140" s="3">
        <v>3</v>
      </c>
      <c r="E140" s="11">
        <v>45018.527777777781</v>
      </c>
      <c r="F140" s="11">
        <v>45018.693749999999</v>
      </c>
      <c r="G140" t="s">
        <v>10</v>
      </c>
      <c r="H140" t="s">
        <v>2</v>
      </c>
      <c r="I140" t="s">
        <v>600</v>
      </c>
      <c r="J140" s="5">
        <v>47.2</v>
      </c>
      <c r="K140" t="s">
        <v>11</v>
      </c>
      <c r="L140" t="s">
        <v>41</v>
      </c>
      <c r="M140" t="s">
        <v>608</v>
      </c>
      <c r="N140" s="9">
        <f>IF(TablaSala[[#This Row],[CUENTA COBRADA]]="SI",'COCINA CONSOLIDADA'!E140*'COCINA CONSOLIDADA'!F140,"0 €")</f>
        <v>35</v>
      </c>
      <c r="O140" s="10">
        <v>45018.027777777781</v>
      </c>
      <c r="P140" s="11">
        <f t="shared" si="2"/>
        <v>0.16597222221753327</v>
      </c>
      <c r="Q140" s="11">
        <f>'COCINA CONSOLIDADA'!G140</f>
        <v>1.8055555555555557E-2</v>
      </c>
      <c r="R140" s="11">
        <f>IF(TablaSala[[#This Row],[TIEMPO DE PERMANENCIA]]-TablaSala[[#This Row],[TIEMPO PREPARACIÓN]]&lt;0,"0",TablaSala[[#This Row],[TIEMPO DE PERMANENCIA]]-TablaSala[[#This Row],[TIEMPO PREPARACIÓN]])</f>
        <v>0.14791666666197772</v>
      </c>
      <c r="S140" t="str">
        <f>IF(TablaSala[[#This Row],[TIEMPO DEGUSTACIÓN]]&lt;&gt;"0","SI","NO")</f>
        <v>SI</v>
      </c>
    </row>
    <row r="141" spans="1:19" x14ac:dyDescent="0.2">
      <c r="A141" s="2">
        <v>140</v>
      </c>
      <c r="B141" s="3">
        <v>11</v>
      </c>
      <c r="C141" t="s">
        <v>168</v>
      </c>
      <c r="D141" s="3">
        <v>4</v>
      </c>
      <c r="E141" s="11">
        <v>45018.65902777778</v>
      </c>
      <c r="F141" s="11">
        <v>45018.770138888889</v>
      </c>
      <c r="G141" t="s">
        <v>10</v>
      </c>
      <c r="H141" t="s">
        <v>2</v>
      </c>
      <c r="I141" t="s">
        <v>7</v>
      </c>
      <c r="J141" s="5">
        <v>32.130000000000003</v>
      </c>
      <c r="K141" t="s">
        <v>11</v>
      </c>
      <c r="L141" t="s">
        <v>15</v>
      </c>
      <c r="M141" t="s">
        <v>729</v>
      </c>
      <c r="N141" s="9">
        <f>IF(TablaSala[[#This Row],[CUENTA COBRADA]]="SI",'COCINA CONSOLIDADA'!E141*'COCINA CONSOLIDADA'!F141,"0 €")</f>
        <v>546</v>
      </c>
      <c r="O141" s="10">
        <v>45018.15902777778</v>
      </c>
      <c r="P141" s="11">
        <f t="shared" si="2"/>
        <v>0.11111111110949423</v>
      </c>
      <c r="Q141" s="11">
        <f>'COCINA CONSOLIDADA'!G141</f>
        <v>8.1944444444444445E-2</v>
      </c>
      <c r="R141" s="11">
        <f>IF(TablaSala[[#This Row],[TIEMPO DE PERMANENCIA]]-TablaSala[[#This Row],[TIEMPO PREPARACIÓN]]&lt;0,"0",TablaSala[[#This Row],[TIEMPO DE PERMANENCIA]]-TablaSala[[#This Row],[TIEMPO PREPARACIÓN]])</f>
        <v>2.9166666665049787E-2</v>
      </c>
      <c r="S141" t="str">
        <f>IF(TablaSala[[#This Row],[TIEMPO DEGUSTACIÓN]]&lt;&gt;"0","SI","NO")</f>
        <v>SI</v>
      </c>
    </row>
    <row r="142" spans="1:19" x14ac:dyDescent="0.2">
      <c r="A142" s="2">
        <v>141</v>
      </c>
      <c r="B142" s="3">
        <v>4</v>
      </c>
      <c r="C142" t="s">
        <v>169</v>
      </c>
      <c r="D142" s="3">
        <v>4</v>
      </c>
      <c r="E142" s="11">
        <v>45018.581944444442</v>
      </c>
      <c r="F142" s="11">
        <v>45018.739583333336</v>
      </c>
      <c r="G142" t="s">
        <v>1</v>
      </c>
      <c r="H142" t="s">
        <v>6</v>
      </c>
      <c r="I142" t="s">
        <v>600</v>
      </c>
      <c r="J142" s="5">
        <v>41.56</v>
      </c>
      <c r="K142" t="s">
        <v>3</v>
      </c>
      <c r="L142" t="s">
        <v>38</v>
      </c>
      <c r="M142" t="s">
        <v>639</v>
      </c>
      <c r="N142" s="9">
        <f>IF(TablaSala[[#This Row],[CUENTA COBRADA]]="SI",'COCINA CONSOLIDADA'!E142*'COCINA CONSOLIDADA'!F142,"0 €")</f>
        <v>21</v>
      </c>
      <c r="O142" s="10">
        <v>45018.081944444442</v>
      </c>
      <c r="P142" s="11">
        <f t="shared" si="2"/>
        <v>0.15763888889341615</v>
      </c>
      <c r="Q142" s="11">
        <f>'COCINA CONSOLIDADA'!G142</f>
        <v>1.9444444444444445E-2</v>
      </c>
      <c r="R142" s="11">
        <f>IF(TablaSala[[#This Row],[TIEMPO DE PERMANENCIA]]-TablaSala[[#This Row],[TIEMPO PREPARACIÓN]]&lt;0,"0",TablaSala[[#This Row],[TIEMPO DE PERMANENCIA]]-TablaSala[[#This Row],[TIEMPO PREPARACIÓN]])</f>
        <v>0.13819444444897172</v>
      </c>
      <c r="S142" t="str">
        <f>IF(TablaSala[[#This Row],[TIEMPO DEGUSTACIÓN]]&lt;&gt;"0","SI","NO")</f>
        <v>SI</v>
      </c>
    </row>
    <row r="143" spans="1:19" x14ac:dyDescent="0.2">
      <c r="A143" s="2">
        <v>142</v>
      </c>
      <c r="B143" s="3">
        <v>14</v>
      </c>
      <c r="C143" t="s">
        <v>170</v>
      </c>
      <c r="D143" s="3">
        <v>3</v>
      </c>
      <c r="E143" s="11">
        <v>45018.586805555555</v>
      </c>
      <c r="F143" s="11">
        <v>45018.670138888891</v>
      </c>
      <c r="G143" t="s">
        <v>17</v>
      </c>
      <c r="H143" t="s">
        <v>2</v>
      </c>
      <c r="I143" t="s">
        <v>600</v>
      </c>
      <c r="J143" s="5">
        <v>16.29</v>
      </c>
      <c r="K143" t="s">
        <v>22</v>
      </c>
      <c r="L143" t="s">
        <v>53</v>
      </c>
      <c r="M143" t="s">
        <v>730</v>
      </c>
      <c r="N143" s="9">
        <f>IF(TablaSala[[#This Row],[CUENTA COBRADA]]="SI",'COCINA CONSOLIDADA'!E143*'COCINA CONSOLIDADA'!F143,"0 €")</f>
        <v>609</v>
      </c>
      <c r="O143" s="10">
        <v>45018.086805555555</v>
      </c>
      <c r="P143" s="11">
        <f t="shared" si="2"/>
        <v>9.3750000002425324E-2</v>
      </c>
      <c r="Q143" s="11">
        <f>'COCINA CONSOLIDADA'!G143</f>
        <v>4.8611111111111112E-2</v>
      </c>
      <c r="R143" s="11">
        <f>IF(TablaSala[[#This Row],[TIEMPO DE PERMANENCIA]]-TablaSala[[#This Row],[TIEMPO PREPARACIÓN]]&lt;0,"0",TablaSala[[#This Row],[TIEMPO DE PERMANENCIA]]-TablaSala[[#This Row],[TIEMPO PREPARACIÓN]])</f>
        <v>4.5138888891314212E-2</v>
      </c>
      <c r="S143" t="str">
        <f>IF(TablaSala[[#This Row],[TIEMPO DEGUSTACIÓN]]&lt;&gt;"0","SI","NO")</f>
        <v>SI</v>
      </c>
    </row>
    <row r="144" spans="1:19" x14ac:dyDescent="0.2">
      <c r="A144" s="2">
        <v>143</v>
      </c>
      <c r="B144" s="3">
        <v>9</v>
      </c>
      <c r="C144" t="s">
        <v>171</v>
      </c>
      <c r="D144" s="3">
        <v>4</v>
      </c>
      <c r="E144" s="11">
        <v>45018.522222222222</v>
      </c>
      <c r="F144" s="11">
        <v>45018.6875</v>
      </c>
      <c r="G144" t="s">
        <v>17</v>
      </c>
      <c r="H144" t="s">
        <v>2</v>
      </c>
      <c r="I144" t="s">
        <v>7</v>
      </c>
      <c r="J144" s="5">
        <v>48.26</v>
      </c>
      <c r="K144" t="s">
        <v>11</v>
      </c>
      <c r="L144" t="s">
        <v>602</v>
      </c>
      <c r="M144" t="s">
        <v>686</v>
      </c>
      <c r="N144" s="9">
        <f>IF(TablaSala[[#This Row],[CUENTA COBRADA]]="SI",'COCINA CONSOLIDADA'!E144*'COCINA CONSOLIDADA'!F144,"0 €")</f>
        <v>50</v>
      </c>
      <c r="O144" s="10">
        <v>45018.022222222222</v>
      </c>
      <c r="P144" s="11">
        <f t="shared" si="2"/>
        <v>0.16527777777810115</v>
      </c>
      <c r="Q144" s="11">
        <f>'COCINA CONSOLIDADA'!G144</f>
        <v>1.1111111111111112E-2</v>
      </c>
      <c r="R144" s="11">
        <f>IF(TablaSala[[#This Row],[TIEMPO DE PERMANENCIA]]-TablaSala[[#This Row],[TIEMPO PREPARACIÓN]]&lt;0,"0",TablaSala[[#This Row],[TIEMPO DE PERMANENCIA]]-TablaSala[[#This Row],[TIEMPO PREPARACIÓN]])</f>
        <v>0.15416666666699005</v>
      </c>
      <c r="S144" t="str">
        <f>IF(TablaSala[[#This Row],[TIEMPO DEGUSTACIÓN]]&lt;&gt;"0","SI","NO")</f>
        <v>SI</v>
      </c>
    </row>
    <row r="145" spans="1:19" x14ac:dyDescent="0.2">
      <c r="A145" s="2">
        <v>144</v>
      </c>
      <c r="B145" s="3">
        <v>18</v>
      </c>
      <c r="C145" t="s">
        <v>172</v>
      </c>
      <c r="D145" s="3">
        <v>1</v>
      </c>
      <c r="E145" s="11">
        <v>45018.623611111114</v>
      </c>
      <c r="F145" s="11">
        <v>45018.730555555558</v>
      </c>
      <c r="G145" t="s">
        <v>17</v>
      </c>
      <c r="H145" t="s">
        <v>19</v>
      </c>
      <c r="I145" t="s">
        <v>600</v>
      </c>
      <c r="J145" s="5">
        <v>11.22</v>
      </c>
      <c r="K145" t="s">
        <v>22</v>
      </c>
      <c r="L145" t="s">
        <v>602</v>
      </c>
      <c r="M145" t="s">
        <v>731</v>
      </c>
      <c r="N145" s="9">
        <f>IF(TablaSala[[#This Row],[CUENTA COBRADA]]="SI",'COCINA CONSOLIDADA'!E145*'COCINA CONSOLIDADA'!F145,"0 €")</f>
        <v>826</v>
      </c>
      <c r="O145" s="10">
        <v>45018.123611111114</v>
      </c>
      <c r="P145" s="11">
        <f t="shared" si="2"/>
        <v>0.11736111111046436</v>
      </c>
      <c r="Q145" s="11">
        <f>'COCINA CONSOLIDADA'!G145</f>
        <v>0.10416666666666667</v>
      </c>
      <c r="R145" s="11">
        <f>IF(TablaSala[[#This Row],[TIEMPO DE PERMANENCIA]]-TablaSala[[#This Row],[TIEMPO PREPARACIÓN]]&lt;0,"0",TablaSala[[#This Row],[TIEMPO DE PERMANENCIA]]-TablaSala[[#This Row],[TIEMPO PREPARACIÓN]])</f>
        <v>1.3194444443797693E-2</v>
      </c>
      <c r="S145" t="str">
        <f>IF(TablaSala[[#This Row],[TIEMPO DEGUSTACIÓN]]&lt;&gt;"0","SI","NO")</f>
        <v>SI</v>
      </c>
    </row>
    <row r="146" spans="1:19" x14ac:dyDescent="0.2">
      <c r="A146" s="2">
        <v>145</v>
      </c>
      <c r="B146" s="3">
        <v>2</v>
      </c>
      <c r="C146" t="s">
        <v>173</v>
      </c>
      <c r="D146" s="3">
        <v>5</v>
      </c>
      <c r="E146" s="11">
        <v>45018.525694444441</v>
      </c>
      <c r="F146" s="11">
        <v>45018.570833333331</v>
      </c>
      <c r="G146" t="s">
        <v>10</v>
      </c>
      <c r="H146" t="s">
        <v>19</v>
      </c>
      <c r="I146" t="s">
        <v>600</v>
      </c>
      <c r="J146" s="5">
        <v>11.32</v>
      </c>
      <c r="K146" t="s">
        <v>22</v>
      </c>
      <c r="L146" t="s">
        <v>23</v>
      </c>
      <c r="M146" t="s">
        <v>732</v>
      </c>
      <c r="N146" s="9" t="str">
        <f>IF(TablaSala[[#This Row],[CUENTA COBRADA]]="SI",'COCINA CONSOLIDADA'!E146*'COCINA CONSOLIDADA'!F146,"0 €")</f>
        <v>0 €</v>
      </c>
      <c r="O146" s="10">
        <v>45018.025694444441</v>
      </c>
      <c r="P146" s="11">
        <f t="shared" si="2"/>
        <v>5.5555555557172433E-2</v>
      </c>
      <c r="Q146" s="11">
        <f>'COCINA CONSOLIDADA'!G146</f>
        <v>7.3611111111111113E-2</v>
      </c>
      <c r="R146" s="11" t="str">
        <f>IF(TablaSala[[#This Row],[TIEMPO DE PERMANENCIA]]-TablaSala[[#This Row],[TIEMPO PREPARACIÓN]]&lt;0,"0",TablaSala[[#This Row],[TIEMPO DE PERMANENCIA]]-TablaSala[[#This Row],[TIEMPO PREPARACIÓN]])</f>
        <v>0</v>
      </c>
      <c r="S146" t="str">
        <f>IF(TablaSala[[#This Row],[TIEMPO DEGUSTACIÓN]]&lt;&gt;"0","SI","NO")</f>
        <v>NO</v>
      </c>
    </row>
    <row r="147" spans="1:19" x14ac:dyDescent="0.2">
      <c r="A147" s="2">
        <v>146</v>
      </c>
      <c r="B147" s="3">
        <v>8</v>
      </c>
      <c r="C147" t="s">
        <v>174</v>
      </c>
      <c r="D147" s="3">
        <v>6</v>
      </c>
      <c r="E147" s="11">
        <v>45018.569444444445</v>
      </c>
      <c r="F147" s="11">
        <v>45018.620833333334</v>
      </c>
      <c r="G147" t="s">
        <v>1</v>
      </c>
      <c r="H147" t="s">
        <v>2</v>
      </c>
      <c r="I147" t="s">
        <v>600</v>
      </c>
      <c r="J147" s="5">
        <v>38.4</v>
      </c>
      <c r="K147" t="s">
        <v>3</v>
      </c>
      <c r="L147" t="s">
        <v>15</v>
      </c>
      <c r="M147" t="s">
        <v>682</v>
      </c>
      <c r="N147" s="9">
        <f>IF(TablaSala[[#This Row],[CUENTA COBRADA]]="SI",'COCINA CONSOLIDADA'!E147*'COCINA CONSOLIDADA'!F147,"0 €")</f>
        <v>62</v>
      </c>
      <c r="O147" s="10">
        <v>45018.069444444445</v>
      </c>
      <c r="P147" s="11">
        <f t="shared" si="2"/>
        <v>5.1388888889050577E-2</v>
      </c>
      <c r="Q147" s="11">
        <f>'COCINA CONSOLIDADA'!G147</f>
        <v>3.2638888888888891E-2</v>
      </c>
      <c r="R147" s="11">
        <f>IF(TablaSala[[#This Row],[TIEMPO DE PERMANENCIA]]-TablaSala[[#This Row],[TIEMPO PREPARACIÓN]]&lt;0,"0",TablaSala[[#This Row],[TIEMPO DE PERMANENCIA]]-TablaSala[[#This Row],[TIEMPO PREPARACIÓN]])</f>
        <v>1.8750000000161686E-2</v>
      </c>
      <c r="S147" t="str">
        <f>IF(TablaSala[[#This Row],[TIEMPO DEGUSTACIÓN]]&lt;&gt;"0","SI","NO")</f>
        <v>SI</v>
      </c>
    </row>
    <row r="148" spans="1:19" x14ac:dyDescent="0.2">
      <c r="A148" s="2">
        <v>147</v>
      </c>
      <c r="B148" s="3">
        <v>5</v>
      </c>
      <c r="C148" t="s">
        <v>175</v>
      </c>
      <c r="D148" s="3">
        <v>4</v>
      </c>
      <c r="E148" s="11">
        <v>45018.637499999997</v>
      </c>
      <c r="F148" s="11">
        <v>45018.706944444442</v>
      </c>
      <c r="G148" t="s">
        <v>1</v>
      </c>
      <c r="H148" t="s">
        <v>6</v>
      </c>
      <c r="I148" t="s">
        <v>600</v>
      </c>
      <c r="J148" s="5">
        <v>27.14</v>
      </c>
      <c r="K148" t="s">
        <v>3</v>
      </c>
      <c r="L148" t="s">
        <v>8</v>
      </c>
      <c r="M148" t="s">
        <v>733</v>
      </c>
      <c r="N148" s="9">
        <f>IF(TablaSala[[#This Row],[CUENTA COBRADA]]="SI",'COCINA CONSOLIDADA'!E148*'COCINA CONSOLIDADA'!F148,"0 €")</f>
        <v>186</v>
      </c>
      <c r="O148" s="10">
        <v>45018.137499999997</v>
      </c>
      <c r="P148" s="11">
        <f t="shared" si="2"/>
        <v>6.9444444445252884E-2</v>
      </c>
      <c r="Q148" s="11">
        <f>'COCINA CONSOLIDADA'!G148</f>
        <v>2.2916666666666669E-2</v>
      </c>
      <c r="R148" s="11">
        <f>IF(TablaSala[[#This Row],[TIEMPO DE PERMANENCIA]]-TablaSala[[#This Row],[TIEMPO PREPARACIÓN]]&lt;0,"0",TablaSala[[#This Row],[TIEMPO DE PERMANENCIA]]-TablaSala[[#This Row],[TIEMPO PREPARACIÓN]])</f>
        <v>4.6527777778586216E-2</v>
      </c>
      <c r="S148" t="str">
        <f>IF(TablaSala[[#This Row],[TIEMPO DEGUSTACIÓN]]&lt;&gt;"0","SI","NO")</f>
        <v>SI</v>
      </c>
    </row>
    <row r="149" spans="1:19" x14ac:dyDescent="0.2">
      <c r="A149" s="2">
        <v>148</v>
      </c>
      <c r="B149" s="3">
        <v>10</v>
      </c>
      <c r="C149" t="s">
        <v>176</v>
      </c>
      <c r="D149" s="3">
        <v>6</v>
      </c>
      <c r="E149" s="11">
        <v>45018.661111111112</v>
      </c>
      <c r="F149" s="11">
        <v>45018.749305555553</v>
      </c>
      <c r="G149" t="s">
        <v>1</v>
      </c>
      <c r="H149" t="s">
        <v>2</v>
      </c>
      <c r="I149" t="s">
        <v>599</v>
      </c>
      <c r="J149" s="5">
        <v>46.26</v>
      </c>
      <c r="K149" t="s">
        <v>22</v>
      </c>
      <c r="L149" t="s">
        <v>8</v>
      </c>
      <c r="M149" t="s">
        <v>734</v>
      </c>
      <c r="N149" s="9" t="str">
        <f>IF(TablaSala[[#This Row],[CUENTA COBRADA]]="SI",'COCINA CONSOLIDADA'!E149*'COCINA CONSOLIDADA'!F149,"0 €")</f>
        <v>0 €</v>
      </c>
      <c r="O149" s="10">
        <v>45018.161111111112</v>
      </c>
      <c r="P149" s="11">
        <f t="shared" si="2"/>
        <v>9.8611111107553981E-2</v>
      </c>
      <c r="Q149" s="11">
        <f>'COCINA CONSOLIDADA'!G149</f>
        <v>0.11041666666666666</v>
      </c>
      <c r="R149" s="11" t="str">
        <f>IF(TablaSala[[#This Row],[TIEMPO DE PERMANENCIA]]-TablaSala[[#This Row],[TIEMPO PREPARACIÓN]]&lt;0,"0",TablaSala[[#This Row],[TIEMPO DE PERMANENCIA]]-TablaSala[[#This Row],[TIEMPO PREPARACIÓN]])</f>
        <v>0</v>
      </c>
      <c r="S149" t="str">
        <f>IF(TablaSala[[#This Row],[TIEMPO DEGUSTACIÓN]]&lt;&gt;"0","SI","NO")</f>
        <v>NO</v>
      </c>
    </row>
    <row r="150" spans="1:19" x14ac:dyDescent="0.2">
      <c r="A150" s="2">
        <v>149</v>
      </c>
      <c r="B150" s="3">
        <v>18</v>
      </c>
      <c r="C150" t="s">
        <v>177</v>
      </c>
      <c r="D150" s="3">
        <v>4</v>
      </c>
      <c r="E150" s="11">
        <v>45018.565972222219</v>
      </c>
      <c r="F150" s="11">
        <v>45018.701388888891</v>
      </c>
      <c r="G150" t="s">
        <v>14</v>
      </c>
      <c r="H150" t="s">
        <v>6</v>
      </c>
      <c r="I150" t="s">
        <v>600</v>
      </c>
      <c r="J150" s="5">
        <v>15.92</v>
      </c>
      <c r="K150" t="s">
        <v>22</v>
      </c>
      <c r="L150" t="s">
        <v>12</v>
      </c>
      <c r="M150" t="s">
        <v>735</v>
      </c>
      <c r="N150" s="9">
        <f>IF(TablaSala[[#This Row],[CUENTA COBRADA]]="SI",'COCINA CONSOLIDADA'!E150*'COCINA CONSOLIDADA'!F150,"0 €")</f>
        <v>888</v>
      </c>
      <c r="O150" s="10">
        <v>45018.065972222219</v>
      </c>
      <c r="P150" s="11">
        <f t="shared" si="2"/>
        <v>0.14583333333818396</v>
      </c>
      <c r="Q150" s="11">
        <f>'COCINA CONSOLIDADA'!G150</f>
        <v>9.6527777777777768E-2</v>
      </c>
      <c r="R150" s="11">
        <f>IF(TablaSala[[#This Row],[TIEMPO DE PERMANENCIA]]-TablaSala[[#This Row],[TIEMPO PREPARACIÓN]]&lt;0,"0",TablaSala[[#This Row],[TIEMPO DE PERMANENCIA]]-TablaSala[[#This Row],[TIEMPO PREPARACIÓN]])</f>
        <v>4.9305555560406195E-2</v>
      </c>
      <c r="S150" t="str">
        <f>IF(TablaSala[[#This Row],[TIEMPO DEGUSTACIÓN]]&lt;&gt;"0","SI","NO")</f>
        <v>SI</v>
      </c>
    </row>
    <row r="151" spans="1:19" x14ac:dyDescent="0.2">
      <c r="A151" s="2">
        <v>150</v>
      </c>
      <c r="B151" s="3">
        <v>18</v>
      </c>
      <c r="C151" t="s">
        <v>178</v>
      </c>
      <c r="D151" s="3">
        <v>6</v>
      </c>
      <c r="E151" s="11">
        <v>45018.525694444441</v>
      </c>
      <c r="F151" s="11">
        <v>45018.631944444445</v>
      </c>
      <c r="G151" t="s">
        <v>5</v>
      </c>
      <c r="H151" t="s">
        <v>2</v>
      </c>
      <c r="I151" t="s">
        <v>599</v>
      </c>
      <c r="J151" s="5">
        <v>48.43</v>
      </c>
      <c r="K151" t="s">
        <v>11</v>
      </c>
      <c r="L151" t="s">
        <v>53</v>
      </c>
      <c r="M151" t="s">
        <v>736</v>
      </c>
      <c r="N151" s="9">
        <f>IF(TablaSala[[#This Row],[CUENTA COBRADA]]="SI",'COCINA CONSOLIDADA'!E151*'COCINA CONSOLIDADA'!F151,"0 €")</f>
        <v>450</v>
      </c>
      <c r="O151" s="10">
        <v>45018.025694444441</v>
      </c>
      <c r="P151" s="11">
        <f t="shared" si="2"/>
        <v>0.10625000000436557</v>
      </c>
      <c r="Q151" s="11">
        <f>'COCINA CONSOLIDADA'!G151</f>
        <v>7.3611111111111113E-2</v>
      </c>
      <c r="R151" s="11">
        <f>IF(TablaSala[[#This Row],[TIEMPO DE PERMANENCIA]]-TablaSala[[#This Row],[TIEMPO PREPARACIÓN]]&lt;0,"0",TablaSala[[#This Row],[TIEMPO DE PERMANENCIA]]-TablaSala[[#This Row],[TIEMPO PREPARACIÓN]])</f>
        <v>3.2638888893254461E-2</v>
      </c>
      <c r="S151" t="str">
        <f>IF(TablaSala[[#This Row],[TIEMPO DEGUSTACIÓN]]&lt;&gt;"0","SI","NO")</f>
        <v>SI</v>
      </c>
    </row>
    <row r="152" spans="1:19" x14ac:dyDescent="0.2">
      <c r="A152" s="2">
        <v>151</v>
      </c>
      <c r="B152" s="3">
        <v>6</v>
      </c>
      <c r="C152" t="s">
        <v>179</v>
      </c>
      <c r="D152" s="3">
        <v>2</v>
      </c>
      <c r="E152" s="11">
        <v>45018.635416666664</v>
      </c>
      <c r="F152" s="11">
        <v>45018.786805555559</v>
      </c>
      <c r="G152" t="s">
        <v>17</v>
      </c>
      <c r="H152" t="s">
        <v>19</v>
      </c>
      <c r="I152" t="s">
        <v>600</v>
      </c>
      <c r="J152" s="5">
        <v>41.51</v>
      </c>
      <c r="K152" t="s">
        <v>22</v>
      </c>
      <c r="L152" t="s">
        <v>38</v>
      </c>
      <c r="M152" t="s">
        <v>737</v>
      </c>
      <c r="N152" s="9">
        <f>IF(TablaSala[[#This Row],[CUENTA COBRADA]]="SI",'COCINA CONSOLIDADA'!E152*'COCINA CONSOLIDADA'!F152,"0 €")</f>
        <v>264</v>
      </c>
      <c r="O152" s="10">
        <v>45018.135416666664</v>
      </c>
      <c r="P152" s="11">
        <f t="shared" si="2"/>
        <v>0.161805555561538</v>
      </c>
      <c r="Q152" s="11">
        <f>'COCINA CONSOLIDADA'!G152</f>
        <v>1.3194444444444446E-2</v>
      </c>
      <c r="R152" s="11">
        <f>IF(TablaSala[[#This Row],[TIEMPO DE PERMANENCIA]]-TablaSala[[#This Row],[TIEMPO PREPARACIÓN]]&lt;0,"0",TablaSala[[#This Row],[TIEMPO DE PERMANENCIA]]-TablaSala[[#This Row],[TIEMPO PREPARACIÓN]])</f>
        <v>0.14861111111709355</v>
      </c>
      <c r="S152" t="str">
        <f>IF(TablaSala[[#This Row],[TIEMPO DEGUSTACIÓN]]&lt;&gt;"0","SI","NO")</f>
        <v>SI</v>
      </c>
    </row>
    <row r="153" spans="1:19" x14ac:dyDescent="0.2">
      <c r="A153" s="2">
        <v>152</v>
      </c>
      <c r="B153" s="3">
        <v>5</v>
      </c>
      <c r="C153" t="s">
        <v>180</v>
      </c>
      <c r="D153" s="3">
        <v>6</v>
      </c>
      <c r="E153" s="11">
        <v>45018.551388888889</v>
      </c>
      <c r="F153" s="11">
        <v>45018.619444444441</v>
      </c>
      <c r="G153" t="s">
        <v>17</v>
      </c>
      <c r="H153" t="s">
        <v>2</v>
      </c>
      <c r="I153" t="s">
        <v>599</v>
      </c>
      <c r="J153" s="5">
        <v>25.57</v>
      </c>
      <c r="K153" t="s">
        <v>3</v>
      </c>
      <c r="L153" t="s">
        <v>38</v>
      </c>
      <c r="M153" t="s">
        <v>618</v>
      </c>
      <c r="N153" s="9">
        <f>IF(TablaSala[[#This Row],[CUENTA COBRADA]]="SI",'COCINA CONSOLIDADA'!E153*'COCINA CONSOLIDADA'!F153,"0 €")</f>
        <v>56</v>
      </c>
      <c r="O153" s="10">
        <v>45018.051388888889</v>
      </c>
      <c r="P153" s="11">
        <f t="shared" si="2"/>
        <v>6.8055555551836733E-2</v>
      </c>
      <c r="Q153" s="11">
        <f>'COCINA CONSOLIDADA'!G153</f>
        <v>8.3333333333333332E-3</v>
      </c>
      <c r="R153" s="11">
        <f>IF(TablaSala[[#This Row],[TIEMPO DE PERMANENCIA]]-TablaSala[[#This Row],[TIEMPO PREPARACIÓN]]&lt;0,"0",TablaSala[[#This Row],[TIEMPO DE PERMANENCIA]]-TablaSala[[#This Row],[TIEMPO PREPARACIÓN]])</f>
        <v>5.9722222218503401E-2</v>
      </c>
      <c r="S153" t="str">
        <f>IF(TablaSala[[#This Row],[TIEMPO DEGUSTACIÓN]]&lt;&gt;"0","SI","NO")</f>
        <v>SI</v>
      </c>
    </row>
    <row r="154" spans="1:19" x14ac:dyDescent="0.2">
      <c r="A154" s="2">
        <v>153</v>
      </c>
      <c r="B154" s="3">
        <v>10</v>
      </c>
      <c r="C154" t="s">
        <v>69</v>
      </c>
      <c r="D154" s="3">
        <v>1</v>
      </c>
      <c r="E154" s="11">
        <v>45018.629166666666</v>
      </c>
      <c r="F154" s="11">
        <v>45018.726388888892</v>
      </c>
      <c r="G154" t="s">
        <v>10</v>
      </c>
      <c r="H154" t="s">
        <v>6</v>
      </c>
      <c r="I154" t="s">
        <v>599</v>
      </c>
      <c r="J154" s="5">
        <v>42.84</v>
      </c>
      <c r="K154" t="s">
        <v>22</v>
      </c>
      <c r="L154" t="s">
        <v>15</v>
      </c>
      <c r="M154" t="s">
        <v>738</v>
      </c>
      <c r="N154" s="9">
        <f>IF(TablaSala[[#This Row],[CUENTA COBRADA]]="SI",'COCINA CONSOLIDADA'!E154*'COCINA CONSOLIDADA'!F154,"0 €")</f>
        <v>582</v>
      </c>
      <c r="O154" s="10">
        <v>45018.129166666666</v>
      </c>
      <c r="P154" s="11">
        <f t="shared" si="2"/>
        <v>0.10763888889293109</v>
      </c>
      <c r="Q154" s="11">
        <f>'COCINA CONSOLIDADA'!G154</f>
        <v>6.1805555555555558E-2</v>
      </c>
      <c r="R154" s="11">
        <f>IF(TablaSala[[#This Row],[TIEMPO DE PERMANENCIA]]-TablaSala[[#This Row],[TIEMPO PREPARACIÓN]]&lt;0,"0",TablaSala[[#This Row],[TIEMPO DE PERMANENCIA]]-TablaSala[[#This Row],[TIEMPO PREPARACIÓN]])</f>
        <v>4.5833333337375534E-2</v>
      </c>
      <c r="S154" t="str">
        <f>IF(TablaSala[[#This Row],[TIEMPO DEGUSTACIÓN]]&lt;&gt;"0","SI","NO")</f>
        <v>SI</v>
      </c>
    </row>
    <row r="155" spans="1:19" x14ac:dyDescent="0.2">
      <c r="A155" s="2">
        <v>154</v>
      </c>
      <c r="B155" s="3">
        <v>11</v>
      </c>
      <c r="C155" t="s">
        <v>181</v>
      </c>
      <c r="D155" s="3">
        <v>6</v>
      </c>
      <c r="E155" s="11">
        <v>45018.589583333334</v>
      </c>
      <c r="F155" s="11">
        <v>45018.65</v>
      </c>
      <c r="G155" t="s">
        <v>5</v>
      </c>
      <c r="H155" t="s">
        <v>6</v>
      </c>
      <c r="I155" t="s">
        <v>600</v>
      </c>
      <c r="J155" s="5">
        <v>17.2</v>
      </c>
      <c r="K155" t="s">
        <v>11</v>
      </c>
      <c r="L155" t="s">
        <v>38</v>
      </c>
      <c r="M155" t="s">
        <v>739</v>
      </c>
      <c r="N155" s="9">
        <f>IF(TablaSala[[#This Row],[CUENTA COBRADA]]="SI",'COCINA CONSOLIDADA'!E155*'COCINA CONSOLIDADA'!F155,"0 €")</f>
        <v>270</v>
      </c>
      <c r="O155" s="10">
        <v>45018.089583333334</v>
      </c>
      <c r="P155" s="11">
        <f t="shared" si="2"/>
        <v>6.0416666667151731E-2</v>
      </c>
      <c r="Q155" s="11">
        <f>'COCINA CONSOLIDADA'!G155</f>
        <v>5.694444444444445E-2</v>
      </c>
      <c r="R155" s="11">
        <f>IF(TablaSala[[#This Row],[TIEMPO DE PERMANENCIA]]-TablaSala[[#This Row],[TIEMPO PREPARACIÓN]]&lt;0,"0",TablaSala[[#This Row],[TIEMPO DE PERMANENCIA]]-TablaSala[[#This Row],[TIEMPO PREPARACIÓN]])</f>
        <v>3.4722222227072802E-3</v>
      </c>
      <c r="S155" t="str">
        <f>IF(TablaSala[[#This Row],[TIEMPO DEGUSTACIÓN]]&lt;&gt;"0","SI","NO")</f>
        <v>SI</v>
      </c>
    </row>
    <row r="156" spans="1:19" x14ac:dyDescent="0.2">
      <c r="A156" s="2">
        <v>155</v>
      </c>
      <c r="B156" s="3">
        <v>7</v>
      </c>
      <c r="C156" t="s">
        <v>182</v>
      </c>
      <c r="D156" s="3">
        <v>2</v>
      </c>
      <c r="E156" s="11">
        <v>45018.578472222223</v>
      </c>
      <c r="F156" s="11">
        <v>45018.697222222225</v>
      </c>
      <c r="G156" t="s">
        <v>14</v>
      </c>
      <c r="H156" t="s">
        <v>2</v>
      </c>
      <c r="I156" t="s">
        <v>600</v>
      </c>
      <c r="J156" s="5">
        <v>25.72</v>
      </c>
      <c r="K156" t="s">
        <v>3</v>
      </c>
      <c r="L156" t="s">
        <v>23</v>
      </c>
      <c r="M156" t="s">
        <v>740</v>
      </c>
      <c r="N156" s="9">
        <f>IF(TablaSala[[#This Row],[CUENTA COBRADA]]="SI",'COCINA CONSOLIDADA'!E156*'COCINA CONSOLIDADA'!F156,"0 €")</f>
        <v>390</v>
      </c>
      <c r="O156" s="10">
        <v>45018.078472222223</v>
      </c>
      <c r="P156" s="11">
        <f t="shared" si="2"/>
        <v>0.11875000000145519</v>
      </c>
      <c r="Q156" s="11">
        <f>'COCINA CONSOLIDADA'!G156</f>
        <v>6.9444444444444448E-2</v>
      </c>
      <c r="R156" s="11">
        <f>IF(TablaSala[[#This Row],[TIEMPO DE PERMANENCIA]]-TablaSala[[#This Row],[TIEMPO PREPARACIÓN]]&lt;0,"0",TablaSala[[#This Row],[TIEMPO DE PERMANENCIA]]-TablaSala[[#This Row],[TIEMPO PREPARACIÓN]])</f>
        <v>4.9305555557010744E-2</v>
      </c>
      <c r="S156" t="str">
        <f>IF(TablaSala[[#This Row],[TIEMPO DEGUSTACIÓN]]&lt;&gt;"0","SI","NO")</f>
        <v>SI</v>
      </c>
    </row>
    <row r="157" spans="1:19" x14ac:dyDescent="0.2">
      <c r="A157" s="2">
        <v>156</v>
      </c>
      <c r="B157" s="3">
        <v>6</v>
      </c>
      <c r="C157" t="s">
        <v>183</v>
      </c>
      <c r="D157" s="3">
        <v>4</v>
      </c>
      <c r="E157" s="11">
        <v>45018.527777777781</v>
      </c>
      <c r="F157" s="11">
        <v>45018.678472222222</v>
      </c>
      <c r="G157" t="s">
        <v>1</v>
      </c>
      <c r="H157" t="s">
        <v>19</v>
      </c>
      <c r="I157" t="s">
        <v>600</v>
      </c>
      <c r="J157" s="5">
        <v>19.03</v>
      </c>
      <c r="K157" t="s">
        <v>11</v>
      </c>
      <c r="L157" t="s">
        <v>601</v>
      </c>
      <c r="M157" t="s">
        <v>618</v>
      </c>
      <c r="N157" s="9">
        <f>IF(TablaSala[[#This Row],[CUENTA COBRADA]]="SI",'COCINA CONSOLIDADA'!E157*'COCINA CONSOLIDADA'!F157,"0 €")</f>
        <v>56</v>
      </c>
      <c r="O157" s="10">
        <v>45018.027777777781</v>
      </c>
      <c r="P157" s="11">
        <f t="shared" si="2"/>
        <v>0.15069444444088731</v>
      </c>
      <c r="Q157" s="11">
        <f>'COCINA CONSOLIDADA'!G157</f>
        <v>4.1666666666666666E-3</v>
      </c>
      <c r="R157" s="11">
        <f>IF(TablaSala[[#This Row],[TIEMPO DE PERMANENCIA]]-TablaSala[[#This Row],[TIEMPO PREPARACIÓN]]&lt;0,"0",TablaSala[[#This Row],[TIEMPO DE PERMANENCIA]]-TablaSala[[#This Row],[TIEMPO PREPARACIÓN]])</f>
        <v>0.14652777777422063</v>
      </c>
      <c r="S157" t="str">
        <f>IF(TablaSala[[#This Row],[TIEMPO DEGUSTACIÓN]]&lt;&gt;"0","SI","NO")</f>
        <v>SI</v>
      </c>
    </row>
    <row r="158" spans="1:19" x14ac:dyDescent="0.2">
      <c r="A158" s="2">
        <v>157</v>
      </c>
      <c r="B158" s="3">
        <v>13</v>
      </c>
      <c r="C158" t="s">
        <v>184</v>
      </c>
      <c r="D158" s="3">
        <v>5</v>
      </c>
      <c r="E158" s="11">
        <v>45018.640277777777</v>
      </c>
      <c r="F158" s="11">
        <v>45018.760416666664</v>
      </c>
      <c r="G158" t="s">
        <v>1</v>
      </c>
      <c r="H158" t="s">
        <v>6</v>
      </c>
      <c r="I158" t="s">
        <v>600</v>
      </c>
      <c r="J158" s="5">
        <v>28.48</v>
      </c>
      <c r="K158" t="s">
        <v>22</v>
      </c>
      <c r="L158" t="s">
        <v>602</v>
      </c>
      <c r="M158" t="s">
        <v>741</v>
      </c>
      <c r="N158" s="9">
        <f>IF(TablaSala[[#This Row],[CUENTA COBRADA]]="SI",'COCINA CONSOLIDADA'!E158*'COCINA CONSOLIDADA'!F158,"0 €")</f>
        <v>1071</v>
      </c>
      <c r="O158" s="10">
        <v>45018.140277777777</v>
      </c>
      <c r="P158" s="11">
        <f t="shared" si="2"/>
        <v>0.13055555555426204</v>
      </c>
      <c r="Q158" s="11">
        <f>'COCINA CONSOLIDADA'!G158</f>
        <v>0.10416666666666667</v>
      </c>
      <c r="R158" s="11">
        <f>IF(TablaSala[[#This Row],[TIEMPO DE PERMANENCIA]]-TablaSala[[#This Row],[TIEMPO PREPARACIÓN]]&lt;0,"0",TablaSala[[#This Row],[TIEMPO DE PERMANENCIA]]-TablaSala[[#This Row],[TIEMPO PREPARACIÓN]])</f>
        <v>2.6388888887595371E-2</v>
      </c>
      <c r="S158" t="str">
        <f>IF(TablaSala[[#This Row],[TIEMPO DEGUSTACIÓN]]&lt;&gt;"0","SI","NO")</f>
        <v>SI</v>
      </c>
    </row>
    <row r="159" spans="1:19" x14ac:dyDescent="0.2">
      <c r="A159" s="2">
        <v>158</v>
      </c>
      <c r="B159" s="3">
        <v>5</v>
      </c>
      <c r="C159" t="s">
        <v>185</v>
      </c>
      <c r="D159" s="3">
        <v>5</v>
      </c>
      <c r="E159" s="11">
        <v>45018.614583333336</v>
      </c>
      <c r="F159" s="11">
        <v>45018.665972222225</v>
      </c>
      <c r="G159" t="s">
        <v>1</v>
      </c>
      <c r="H159" t="s">
        <v>2</v>
      </c>
      <c r="I159" t="s">
        <v>600</v>
      </c>
      <c r="J159" s="5">
        <v>48.75</v>
      </c>
      <c r="K159" t="s">
        <v>11</v>
      </c>
      <c r="L159" t="s">
        <v>41</v>
      </c>
      <c r="M159" t="s">
        <v>742</v>
      </c>
      <c r="N159" s="9" t="str">
        <f>IF(TablaSala[[#This Row],[CUENTA COBRADA]]="SI",'COCINA CONSOLIDADA'!E159*'COCINA CONSOLIDADA'!F159,"0 €")</f>
        <v>0 €</v>
      </c>
      <c r="O159" s="10">
        <v>45018.114583333336</v>
      </c>
      <c r="P159" s="11">
        <f t="shared" si="2"/>
        <v>5.1388888889050577E-2</v>
      </c>
      <c r="Q159" s="11">
        <f>'COCINA CONSOLIDADA'!G159</f>
        <v>9.375E-2</v>
      </c>
      <c r="R159" s="11" t="str">
        <f>IF(TablaSala[[#This Row],[TIEMPO DE PERMANENCIA]]-TablaSala[[#This Row],[TIEMPO PREPARACIÓN]]&lt;0,"0",TablaSala[[#This Row],[TIEMPO DE PERMANENCIA]]-TablaSala[[#This Row],[TIEMPO PREPARACIÓN]])</f>
        <v>0</v>
      </c>
      <c r="S159" t="str">
        <f>IF(TablaSala[[#This Row],[TIEMPO DEGUSTACIÓN]]&lt;&gt;"0","SI","NO")</f>
        <v>NO</v>
      </c>
    </row>
    <row r="160" spans="1:19" x14ac:dyDescent="0.2">
      <c r="A160" s="2">
        <v>159</v>
      </c>
      <c r="B160" s="3">
        <v>16</v>
      </c>
      <c r="C160" t="s">
        <v>186</v>
      </c>
      <c r="D160" s="3">
        <v>1</v>
      </c>
      <c r="E160" s="11">
        <v>45018.506944444445</v>
      </c>
      <c r="F160" s="11">
        <v>45018.552083333336</v>
      </c>
      <c r="G160" t="s">
        <v>1</v>
      </c>
      <c r="H160" t="s">
        <v>6</v>
      </c>
      <c r="I160" t="s">
        <v>600</v>
      </c>
      <c r="J160" s="5">
        <v>47.81</v>
      </c>
      <c r="K160" t="s">
        <v>22</v>
      </c>
      <c r="L160" t="s">
        <v>12</v>
      </c>
      <c r="M160" t="s">
        <v>743</v>
      </c>
      <c r="N160" s="9">
        <f>IF(TablaSala[[#This Row],[CUENTA COBRADA]]="SI",'COCINA CONSOLIDADA'!E160*'COCINA CONSOLIDADA'!F160,"0 €")</f>
        <v>999</v>
      </c>
      <c r="O160" s="10">
        <v>45018.006944444445</v>
      </c>
      <c r="P160" s="11">
        <f t="shared" si="2"/>
        <v>5.5555555557172433E-2</v>
      </c>
      <c r="Q160" s="11">
        <f>'COCINA CONSOLIDADA'!G160</f>
        <v>5.1388888888888887E-2</v>
      </c>
      <c r="R160" s="11">
        <f>IF(TablaSala[[#This Row],[TIEMPO DE PERMANENCIA]]-TablaSala[[#This Row],[TIEMPO PREPARACIÓN]]&lt;0,"0",TablaSala[[#This Row],[TIEMPO DE PERMANENCIA]]-TablaSala[[#This Row],[TIEMPO PREPARACIÓN]])</f>
        <v>4.166666668283546E-3</v>
      </c>
      <c r="S160" t="str">
        <f>IF(TablaSala[[#This Row],[TIEMPO DEGUSTACIÓN]]&lt;&gt;"0","SI","NO")</f>
        <v>SI</v>
      </c>
    </row>
    <row r="161" spans="1:19" x14ac:dyDescent="0.2">
      <c r="A161" s="2">
        <v>160</v>
      </c>
      <c r="B161" s="3">
        <v>19</v>
      </c>
      <c r="C161" t="s">
        <v>187</v>
      </c>
      <c r="D161" s="3">
        <v>6</v>
      </c>
      <c r="E161" s="11">
        <v>45018.54583333333</v>
      </c>
      <c r="F161" s="11">
        <v>45018.689583333333</v>
      </c>
      <c r="G161" t="s">
        <v>10</v>
      </c>
      <c r="H161" t="s">
        <v>2</v>
      </c>
      <c r="I161" t="s">
        <v>600</v>
      </c>
      <c r="J161" s="5">
        <v>26.02</v>
      </c>
      <c r="K161" t="s">
        <v>3</v>
      </c>
      <c r="L161" t="s">
        <v>8</v>
      </c>
      <c r="M161" t="s">
        <v>744</v>
      </c>
      <c r="N161" s="9">
        <f>IF(TablaSala[[#This Row],[CUENTA COBRADA]]="SI",'COCINA CONSOLIDADA'!E161*'COCINA CONSOLIDADA'!F161,"0 €")</f>
        <v>300</v>
      </c>
      <c r="O161" s="10">
        <v>45018.04583333333</v>
      </c>
      <c r="P161" s="11">
        <f t="shared" si="2"/>
        <v>0.14375000000291038</v>
      </c>
      <c r="Q161" s="11">
        <f>'COCINA CONSOLIDADA'!G161</f>
        <v>4.6527777777777779E-2</v>
      </c>
      <c r="R161" s="11">
        <f>IF(TablaSala[[#This Row],[TIEMPO DE PERMANENCIA]]-TablaSala[[#This Row],[TIEMPO PREPARACIÓN]]&lt;0,"0",TablaSala[[#This Row],[TIEMPO DE PERMANENCIA]]-TablaSala[[#This Row],[TIEMPO PREPARACIÓN]])</f>
        <v>9.7222222225132604E-2</v>
      </c>
      <c r="S161" t="str">
        <f>IF(TablaSala[[#This Row],[TIEMPO DEGUSTACIÓN]]&lt;&gt;"0","SI","NO")</f>
        <v>SI</v>
      </c>
    </row>
    <row r="162" spans="1:19" x14ac:dyDescent="0.2">
      <c r="A162" s="2">
        <v>161</v>
      </c>
      <c r="B162" s="3">
        <v>13</v>
      </c>
      <c r="C162" t="s">
        <v>188</v>
      </c>
      <c r="D162" s="3">
        <v>6</v>
      </c>
      <c r="E162" s="11">
        <v>45018.53125</v>
      </c>
      <c r="F162" s="11">
        <v>45018.682638888888</v>
      </c>
      <c r="G162" t="s">
        <v>10</v>
      </c>
      <c r="H162" t="s">
        <v>2</v>
      </c>
      <c r="I162" t="s">
        <v>600</v>
      </c>
      <c r="J162" s="5">
        <v>18.86</v>
      </c>
      <c r="K162" t="s">
        <v>3</v>
      </c>
      <c r="L162" t="s">
        <v>15</v>
      </c>
      <c r="M162" t="s">
        <v>618</v>
      </c>
      <c r="N162" s="9">
        <f>IF(TablaSala[[#This Row],[CUENTA COBRADA]]="SI",'COCINA CONSOLIDADA'!E162*'COCINA CONSOLIDADA'!F162,"0 €")</f>
        <v>84</v>
      </c>
      <c r="O162" s="10">
        <v>45018.03125</v>
      </c>
      <c r="P162" s="11">
        <f t="shared" si="2"/>
        <v>0.15138888888759539</v>
      </c>
      <c r="Q162" s="11">
        <f>'COCINA CONSOLIDADA'!G162</f>
        <v>3.9583333333333331E-2</v>
      </c>
      <c r="R162" s="11">
        <f>IF(TablaSala[[#This Row],[TIEMPO DE PERMANENCIA]]-TablaSala[[#This Row],[TIEMPO PREPARACIÓN]]&lt;0,"0",TablaSala[[#This Row],[TIEMPO DE PERMANENCIA]]-TablaSala[[#This Row],[TIEMPO PREPARACIÓN]])</f>
        <v>0.11180555555426205</v>
      </c>
      <c r="S162" t="str">
        <f>IF(TablaSala[[#This Row],[TIEMPO DEGUSTACIÓN]]&lt;&gt;"0","SI","NO")</f>
        <v>SI</v>
      </c>
    </row>
    <row r="163" spans="1:19" x14ac:dyDescent="0.2">
      <c r="A163" s="2">
        <v>162</v>
      </c>
      <c r="B163" s="3">
        <v>14</v>
      </c>
      <c r="C163" t="s">
        <v>189</v>
      </c>
      <c r="D163" s="3">
        <v>4</v>
      </c>
      <c r="E163" s="11">
        <v>45018.539583333331</v>
      </c>
      <c r="F163" s="11">
        <v>45018.606944444444</v>
      </c>
      <c r="G163" t="s">
        <v>5</v>
      </c>
      <c r="H163" t="s">
        <v>2</v>
      </c>
      <c r="I163" t="s">
        <v>600</v>
      </c>
      <c r="J163" s="5">
        <v>17.55</v>
      </c>
      <c r="K163" t="s">
        <v>3</v>
      </c>
      <c r="L163" t="s">
        <v>15</v>
      </c>
      <c r="M163" t="s">
        <v>717</v>
      </c>
      <c r="N163" s="9">
        <f>IF(TablaSala[[#This Row],[CUENTA COBRADA]]="SI",'COCINA CONSOLIDADA'!E163*'COCINA CONSOLIDADA'!F163,"0 €")</f>
        <v>72</v>
      </c>
      <c r="O163" s="10">
        <v>45018.039583333331</v>
      </c>
      <c r="P163" s="11">
        <f t="shared" si="2"/>
        <v>6.7361111112404615E-2</v>
      </c>
      <c r="Q163" s="11">
        <f>'COCINA CONSOLIDADA'!G163</f>
        <v>1.7361111111111112E-2</v>
      </c>
      <c r="R163" s="11">
        <f>IF(TablaSala[[#This Row],[TIEMPO DE PERMANENCIA]]-TablaSala[[#This Row],[TIEMPO PREPARACIÓN]]&lt;0,"0",TablaSala[[#This Row],[TIEMPO DE PERMANENCIA]]-TablaSala[[#This Row],[TIEMPO PREPARACIÓN]])</f>
        <v>5.0000000001293503E-2</v>
      </c>
      <c r="S163" t="str">
        <f>IF(TablaSala[[#This Row],[TIEMPO DEGUSTACIÓN]]&lt;&gt;"0","SI","NO")</f>
        <v>SI</v>
      </c>
    </row>
    <row r="164" spans="1:19" x14ac:dyDescent="0.2">
      <c r="A164" s="2">
        <v>163</v>
      </c>
      <c r="B164" s="3">
        <v>6</v>
      </c>
      <c r="C164" t="s">
        <v>190</v>
      </c>
      <c r="D164" s="3">
        <v>1</v>
      </c>
      <c r="E164" s="11">
        <v>45018.565972222219</v>
      </c>
      <c r="F164" s="11">
        <v>45018.67291666667</v>
      </c>
      <c r="G164" t="s">
        <v>14</v>
      </c>
      <c r="H164" t="s">
        <v>2</v>
      </c>
      <c r="I164" t="s">
        <v>600</v>
      </c>
      <c r="J164" s="5">
        <v>14.94</v>
      </c>
      <c r="K164" t="s">
        <v>22</v>
      </c>
      <c r="L164" t="s">
        <v>41</v>
      </c>
      <c r="M164" t="s">
        <v>745</v>
      </c>
      <c r="N164" s="9">
        <f>IF(TablaSala[[#This Row],[CUENTA COBRADA]]="SI",'COCINA CONSOLIDADA'!E164*'COCINA CONSOLIDADA'!F164,"0 €")</f>
        <v>1044</v>
      </c>
      <c r="O164" s="10">
        <v>45018.065972222219</v>
      </c>
      <c r="P164" s="11">
        <f t="shared" si="2"/>
        <v>0.11736111111774032</v>
      </c>
      <c r="Q164" s="11">
        <f>'COCINA CONSOLIDADA'!G164</f>
        <v>4.9305555555555547E-2</v>
      </c>
      <c r="R164" s="11">
        <f>IF(TablaSala[[#This Row],[TIEMPO DE PERMANENCIA]]-TablaSala[[#This Row],[TIEMPO PREPARACIÓN]]&lt;0,"0",TablaSala[[#This Row],[TIEMPO DE PERMANENCIA]]-TablaSala[[#This Row],[TIEMPO PREPARACIÓN]])</f>
        <v>6.8055555562184775E-2</v>
      </c>
      <c r="S164" t="str">
        <f>IF(TablaSala[[#This Row],[TIEMPO DEGUSTACIÓN]]&lt;&gt;"0","SI","NO")</f>
        <v>SI</v>
      </c>
    </row>
    <row r="165" spans="1:19" x14ac:dyDescent="0.2">
      <c r="A165" s="2">
        <v>164</v>
      </c>
      <c r="B165" s="3">
        <v>8</v>
      </c>
      <c r="C165" t="s">
        <v>191</v>
      </c>
      <c r="D165" s="3">
        <v>2</v>
      </c>
      <c r="E165" s="11">
        <v>45018.606944444444</v>
      </c>
      <c r="F165" s="11">
        <v>45018.751388888886</v>
      </c>
      <c r="G165" t="s">
        <v>17</v>
      </c>
      <c r="H165" t="s">
        <v>19</v>
      </c>
      <c r="I165" t="s">
        <v>600</v>
      </c>
      <c r="J165" s="5">
        <v>47.53</v>
      </c>
      <c r="K165" t="s">
        <v>3</v>
      </c>
      <c r="L165" t="s">
        <v>8</v>
      </c>
      <c r="M165" t="s">
        <v>746</v>
      </c>
      <c r="N165" s="9">
        <f>IF(TablaSala[[#This Row],[CUENTA COBRADA]]="SI",'COCINA CONSOLIDADA'!E165*'COCINA CONSOLIDADA'!F165,"0 €")</f>
        <v>684</v>
      </c>
      <c r="O165" s="10">
        <v>45018.106944444444</v>
      </c>
      <c r="P165" s="11">
        <f t="shared" si="2"/>
        <v>0.1444444444423425</v>
      </c>
      <c r="Q165" s="11">
        <f>'COCINA CONSOLIDADA'!G165</f>
        <v>7.2916666666666671E-2</v>
      </c>
      <c r="R165" s="11">
        <f>IF(TablaSala[[#This Row],[TIEMPO DE PERMANENCIA]]-TablaSala[[#This Row],[TIEMPO PREPARACIÓN]]&lt;0,"0",TablaSala[[#This Row],[TIEMPO DE PERMANENCIA]]-TablaSala[[#This Row],[TIEMPO PREPARACIÓN]])</f>
        <v>7.152777777567583E-2</v>
      </c>
      <c r="S165" t="str">
        <f>IF(TablaSala[[#This Row],[TIEMPO DEGUSTACIÓN]]&lt;&gt;"0","SI","NO")</f>
        <v>SI</v>
      </c>
    </row>
    <row r="166" spans="1:19" x14ac:dyDescent="0.2">
      <c r="A166" s="2">
        <v>165</v>
      </c>
      <c r="B166" s="3">
        <v>10</v>
      </c>
      <c r="C166" t="s">
        <v>192</v>
      </c>
      <c r="D166" s="3">
        <v>3</v>
      </c>
      <c r="E166" s="11">
        <v>45018.597916666666</v>
      </c>
      <c r="F166" s="11">
        <v>45018.716666666667</v>
      </c>
      <c r="G166" t="s">
        <v>1</v>
      </c>
      <c r="H166" t="s">
        <v>19</v>
      </c>
      <c r="I166" t="s">
        <v>600</v>
      </c>
      <c r="J166" s="5">
        <v>41.9</v>
      </c>
      <c r="K166" t="s">
        <v>22</v>
      </c>
      <c r="L166" t="s">
        <v>602</v>
      </c>
      <c r="M166" t="s">
        <v>747</v>
      </c>
      <c r="N166" s="9">
        <f>IF(TablaSala[[#This Row],[CUENTA COBRADA]]="SI",'COCINA CONSOLIDADA'!E166*'COCINA CONSOLIDADA'!F166,"0 €")</f>
        <v>180</v>
      </c>
      <c r="O166" s="10">
        <v>45018.097916666666</v>
      </c>
      <c r="P166" s="11">
        <f t="shared" si="2"/>
        <v>0.12916666666812185</v>
      </c>
      <c r="Q166" s="11">
        <f>'COCINA CONSOLIDADA'!G166</f>
        <v>3.888888888888889E-2</v>
      </c>
      <c r="R166" s="11">
        <f>IF(TablaSala[[#This Row],[TIEMPO DE PERMANENCIA]]-TablaSala[[#This Row],[TIEMPO PREPARACIÓN]]&lt;0,"0",TablaSala[[#This Row],[TIEMPO DE PERMANENCIA]]-TablaSala[[#This Row],[TIEMPO PREPARACIÓN]])</f>
        <v>9.0277777779232959E-2</v>
      </c>
      <c r="S166" t="str">
        <f>IF(TablaSala[[#This Row],[TIEMPO DEGUSTACIÓN]]&lt;&gt;"0","SI","NO")</f>
        <v>SI</v>
      </c>
    </row>
    <row r="167" spans="1:19" x14ac:dyDescent="0.2">
      <c r="A167" s="2">
        <v>166</v>
      </c>
      <c r="B167" s="3">
        <v>12</v>
      </c>
      <c r="C167" t="s">
        <v>193</v>
      </c>
      <c r="D167" s="3">
        <v>1</v>
      </c>
      <c r="E167" s="11">
        <v>45018.554166666669</v>
      </c>
      <c r="F167" s="11">
        <v>45018.613888888889</v>
      </c>
      <c r="G167" t="s">
        <v>17</v>
      </c>
      <c r="H167" t="s">
        <v>2</v>
      </c>
      <c r="I167" t="s">
        <v>7</v>
      </c>
      <c r="J167" s="5">
        <v>43.95</v>
      </c>
      <c r="K167" t="s">
        <v>22</v>
      </c>
      <c r="L167" t="s">
        <v>602</v>
      </c>
      <c r="M167" t="s">
        <v>748</v>
      </c>
      <c r="N167" s="9">
        <f>IF(TablaSala[[#This Row],[CUENTA COBRADA]]="SI",'COCINA CONSOLIDADA'!E167*'COCINA CONSOLIDADA'!F167,"0 €")</f>
        <v>46</v>
      </c>
      <c r="O167" s="10">
        <v>45018.054166666669</v>
      </c>
      <c r="P167" s="11">
        <f t="shared" si="2"/>
        <v>7.0138888887110326E-2</v>
      </c>
      <c r="Q167" s="11">
        <f>'COCINA CONSOLIDADA'!G167</f>
        <v>1.5277777777777777E-2</v>
      </c>
      <c r="R167" s="11">
        <f>IF(TablaSala[[#This Row],[TIEMPO DE PERMANENCIA]]-TablaSala[[#This Row],[TIEMPO PREPARACIÓN]]&lt;0,"0",TablaSala[[#This Row],[TIEMPO DE PERMANENCIA]]-TablaSala[[#This Row],[TIEMPO PREPARACIÓN]])</f>
        <v>5.4861111109332547E-2</v>
      </c>
      <c r="S167" t="str">
        <f>IF(TablaSala[[#This Row],[TIEMPO DEGUSTACIÓN]]&lt;&gt;"0","SI","NO")</f>
        <v>SI</v>
      </c>
    </row>
    <row r="168" spans="1:19" x14ac:dyDescent="0.2">
      <c r="A168" s="2">
        <v>167</v>
      </c>
      <c r="B168" s="3">
        <v>5</v>
      </c>
      <c r="C168" t="s">
        <v>195</v>
      </c>
      <c r="D168" s="3">
        <v>6</v>
      </c>
      <c r="E168" s="11">
        <v>45018.554861111108</v>
      </c>
      <c r="F168" s="11">
        <v>45018.615277777775</v>
      </c>
      <c r="G168" t="s">
        <v>10</v>
      </c>
      <c r="H168" t="s">
        <v>2</v>
      </c>
      <c r="I168" t="s">
        <v>599</v>
      </c>
      <c r="J168" s="5">
        <v>42.74</v>
      </c>
      <c r="K168" t="s">
        <v>3</v>
      </c>
      <c r="L168" t="s">
        <v>53</v>
      </c>
      <c r="M168" t="s">
        <v>749</v>
      </c>
      <c r="N168" s="9">
        <f>IF(TablaSala[[#This Row],[CUENTA COBRADA]]="SI",'COCINA CONSOLIDADA'!E168*'COCINA CONSOLIDADA'!F168,"0 €")</f>
        <v>420</v>
      </c>
      <c r="O168" s="10">
        <v>45018.054861111108</v>
      </c>
      <c r="P168" s="11">
        <f t="shared" si="2"/>
        <v>6.0416666667151731E-2</v>
      </c>
      <c r="Q168" s="11">
        <f>'COCINA CONSOLIDADA'!G168</f>
        <v>5.2777777777777778E-2</v>
      </c>
      <c r="R168" s="11">
        <f>IF(TablaSala[[#This Row],[TIEMPO DE PERMANENCIA]]-TablaSala[[#This Row],[TIEMPO PREPARACIÓN]]&lt;0,"0",TablaSala[[#This Row],[TIEMPO DE PERMANENCIA]]-TablaSala[[#This Row],[TIEMPO PREPARACIÓN]])</f>
        <v>7.6388888893739529E-3</v>
      </c>
      <c r="S168" t="str">
        <f>IF(TablaSala[[#This Row],[TIEMPO DEGUSTACIÓN]]&lt;&gt;"0","SI","NO")</f>
        <v>SI</v>
      </c>
    </row>
    <row r="169" spans="1:19" x14ac:dyDescent="0.2">
      <c r="A169" s="2">
        <v>168</v>
      </c>
      <c r="B169" s="3">
        <v>17</v>
      </c>
      <c r="C169" t="s">
        <v>196</v>
      </c>
      <c r="D169" s="3">
        <v>4</v>
      </c>
      <c r="E169" s="11">
        <v>45018.586805555555</v>
      </c>
      <c r="F169" s="11">
        <v>45018.640972222223</v>
      </c>
      <c r="G169" t="s">
        <v>5</v>
      </c>
      <c r="H169" t="s">
        <v>2</v>
      </c>
      <c r="I169" t="s">
        <v>600</v>
      </c>
      <c r="J169" s="5">
        <v>17.09</v>
      </c>
      <c r="K169" t="s">
        <v>3</v>
      </c>
      <c r="L169" t="s">
        <v>23</v>
      </c>
      <c r="M169" t="s">
        <v>750</v>
      </c>
      <c r="N169" s="9">
        <f>IF(TablaSala[[#This Row],[CUENTA COBRADA]]="SI",'COCINA CONSOLIDADA'!E169*'COCINA CONSOLIDADA'!F169,"0 €")</f>
        <v>44</v>
      </c>
      <c r="O169" s="10">
        <v>45018.086805555555</v>
      </c>
      <c r="P169" s="11">
        <f t="shared" si="2"/>
        <v>5.4166666668606922E-2</v>
      </c>
      <c r="Q169" s="11">
        <f>'COCINA CONSOLIDADA'!G169</f>
        <v>4.8611111111111112E-3</v>
      </c>
      <c r="R169" s="11">
        <f>IF(TablaSala[[#This Row],[TIEMPO DE PERMANENCIA]]-TablaSala[[#This Row],[TIEMPO PREPARACIÓN]]&lt;0,"0",TablaSala[[#This Row],[TIEMPO DE PERMANENCIA]]-TablaSala[[#This Row],[TIEMPO PREPARACIÓN]])</f>
        <v>4.9305555557495814E-2</v>
      </c>
      <c r="S169" t="str">
        <f>IF(TablaSala[[#This Row],[TIEMPO DEGUSTACIÓN]]&lt;&gt;"0","SI","NO")</f>
        <v>SI</v>
      </c>
    </row>
    <row r="170" spans="1:19" x14ac:dyDescent="0.2">
      <c r="A170" s="2">
        <v>169</v>
      </c>
      <c r="B170" s="3">
        <v>19</v>
      </c>
      <c r="C170" t="s">
        <v>198</v>
      </c>
      <c r="D170" s="3">
        <v>1</v>
      </c>
      <c r="E170" s="11">
        <v>45018.580555555556</v>
      </c>
      <c r="F170" s="11">
        <v>45018.718055555553</v>
      </c>
      <c r="G170" t="s">
        <v>1</v>
      </c>
      <c r="H170" t="s">
        <v>2</v>
      </c>
      <c r="I170" t="s">
        <v>599</v>
      </c>
      <c r="J170" s="5">
        <v>16.62</v>
      </c>
      <c r="K170" t="s">
        <v>11</v>
      </c>
      <c r="L170" t="s">
        <v>15</v>
      </c>
      <c r="M170" t="s">
        <v>751</v>
      </c>
      <c r="N170" s="9">
        <f>IF(TablaSala[[#This Row],[CUENTA COBRADA]]="SI",'COCINA CONSOLIDADA'!E170*'COCINA CONSOLIDADA'!F170,"0 €")</f>
        <v>462</v>
      </c>
      <c r="O170" s="10">
        <v>45018.080555555556</v>
      </c>
      <c r="P170" s="11">
        <f t="shared" si="2"/>
        <v>0.13749999999708962</v>
      </c>
      <c r="Q170" s="11">
        <f>'COCINA CONSOLIDADA'!G170</f>
        <v>7.6388888888888881E-2</v>
      </c>
      <c r="R170" s="11">
        <f>IF(TablaSala[[#This Row],[TIEMPO DE PERMANENCIA]]-TablaSala[[#This Row],[TIEMPO PREPARACIÓN]]&lt;0,"0",TablaSala[[#This Row],[TIEMPO DE PERMANENCIA]]-TablaSala[[#This Row],[TIEMPO PREPARACIÓN]])</f>
        <v>6.1111111108200736E-2</v>
      </c>
      <c r="S170" t="str">
        <f>IF(TablaSala[[#This Row],[TIEMPO DEGUSTACIÓN]]&lt;&gt;"0","SI","NO")</f>
        <v>SI</v>
      </c>
    </row>
    <row r="171" spans="1:19" x14ac:dyDescent="0.2">
      <c r="A171" s="2">
        <v>170</v>
      </c>
      <c r="B171" s="3">
        <v>12</v>
      </c>
      <c r="C171" t="s">
        <v>199</v>
      </c>
      <c r="D171" s="3">
        <v>2</v>
      </c>
      <c r="E171" s="11">
        <v>45018.609027777777</v>
      </c>
      <c r="F171" s="11">
        <v>45018.726388888892</v>
      </c>
      <c r="G171" t="s">
        <v>10</v>
      </c>
      <c r="H171" t="s">
        <v>19</v>
      </c>
      <c r="I171" t="s">
        <v>600</v>
      </c>
      <c r="J171" s="5">
        <v>25.98</v>
      </c>
      <c r="K171" t="s">
        <v>11</v>
      </c>
      <c r="L171" t="s">
        <v>8</v>
      </c>
      <c r="M171" t="s">
        <v>752</v>
      </c>
      <c r="N171" s="9">
        <f>IF(TablaSala[[#This Row],[CUENTA COBRADA]]="SI",'COCINA CONSOLIDADA'!E171*'COCINA CONSOLIDADA'!F171,"0 €")</f>
        <v>1035</v>
      </c>
      <c r="O171" s="10">
        <v>45018.109027777777</v>
      </c>
      <c r="P171" s="11">
        <f t="shared" si="2"/>
        <v>0.117361111115315</v>
      </c>
      <c r="Q171" s="11">
        <f>'COCINA CONSOLIDADA'!G171</f>
        <v>5.0694444444444452E-2</v>
      </c>
      <c r="R171" s="11">
        <f>IF(TablaSala[[#This Row],[TIEMPO DE PERMANENCIA]]-TablaSala[[#This Row],[TIEMPO PREPARACIÓN]]&lt;0,"0",TablaSala[[#This Row],[TIEMPO DE PERMANENCIA]]-TablaSala[[#This Row],[TIEMPO PREPARACIÓN]])</f>
        <v>6.6666666670870539E-2</v>
      </c>
      <c r="S171" t="str">
        <f>IF(TablaSala[[#This Row],[TIEMPO DEGUSTACIÓN]]&lt;&gt;"0","SI","NO")</f>
        <v>SI</v>
      </c>
    </row>
    <row r="172" spans="1:19" x14ac:dyDescent="0.2">
      <c r="A172" s="2">
        <v>171</v>
      </c>
      <c r="B172" s="3">
        <v>16</v>
      </c>
      <c r="C172" t="s">
        <v>200</v>
      </c>
      <c r="D172" s="3">
        <v>6</v>
      </c>
      <c r="E172" s="11">
        <v>45018.578472222223</v>
      </c>
      <c r="F172" s="11">
        <v>45018.62777777778</v>
      </c>
      <c r="G172" t="s">
        <v>10</v>
      </c>
      <c r="H172" t="s">
        <v>19</v>
      </c>
      <c r="I172" t="s">
        <v>600</v>
      </c>
      <c r="J172" s="5">
        <v>46.56</v>
      </c>
      <c r="K172" t="s">
        <v>11</v>
      </c>
      <c r="L172" t="s">
        <v>12</v>
      </c>
      <c r="M172" t="s">
        <v>753</v>
      </c>
      <c r="N172" s="9">
        <f>IF(TablaSala[[#This Row],[CUENTA COBRADA]]="SI",'COCINA CONSOLIDADA'!E172*'COCINA CONSOLIDADA'!F172,"0 €")</f>
        <v>275</v>
      </c>
      <c r="O172" s="10">
        <v>45018.078472222223</v>
      </c>
      <c r="P172" s="11">
        <f t="shared" si="2"/>
        <v>4.9305555556202307E-2</v>
      </c>
      <c r="Q172" s="11">
        <f>'COCINA CONSOLIDADA'!G172</f>
        <v>3.5416666666666666E-2</v>
      </c>
      <c r="R172" s="11">
        <f>IF(TablaSala[[#This Row],[TIEMPO DE PERMANENCIA]]-TablaSala[[#This Row],[TIEMPO PREPARACIÓN]]&lt;0,"0",TablaSala[[#This Row],[TIEMPO DE PERMANENCIA]]-TablaSala[[#This Row],[TIEMPO PREPARACIÓN]])</f>
        <v>1.3888888889535642E-2</v>
      </c>
      <c r="S172" t="str">
        <f>IF(TablaSala[[#This Row],[TIEMPO DEGUSTACIÓN]]&lt;&gt;"0","SI","NO")</f>
        <v>SI</v>
      </c>
    </row>
    <row r="173" spans="1:19" x14ac:dyDescent="0.2">
      <c r="A173" s="2">
        <v>172</v>
      </c>
      <c r="B173" s="3">
        <v>12</v>
      </c>
      <c r="C173" t="s">
        <v>201</v>
      </c>
      <c r="D173" s="3">
        <v>3</v>
      </c>
      <c r="E173" s="11">
        <v>45018.617361111108</v>
      </c>
      <c r="F173" s="11">
        <v>45018.754166666666</v>
      </c>
      <c r="G173" t="s">
        <v>5</v>
      </c>
      <c r="H173" t="s">
        <v>2</v>
      </c>
      <c r="I173" t="s">
        <v>600</v>
      </c>
      <c r="J173" s="5">
        <v>45.17</v>
      </c>
      <c r="K173" t="s">
        <v>22</v>
      </c>
      <c r="L173" t="s">
        <v>26</v>
      </c>
      <c r="M173" t="s">
        <v>627</v>
      </c>
      <c r="N173" s="9">
        <f>IF(TablaSala[[#This Row],[CUENTA COBRADA]]="SI",'COCINA CONSOLIDADA'!E173*'COCINA CONSOLIDADA'!F173,"0 €")</f>
        <v>68</v>
      </c>
      <c r="O173" s="10">
        <v>45018.117361111108</v>
      </c>
      <c r="P173" s="11">
        <f t="shared" si="2"/>
        <v>0.14722222222432416</v>
      </c>
      <c r="Q173" s="11">
        <f>'COCINA CONSOLIDADA'!G173</f>
        <v>1.8749999999999999E-2</v>
      </c>
      <c r="R173" s="11">
        <f>IF(TablaSala[[#This Row],[TIEMPO DE PERMANENCIA]]-TablaSala[[#This Row],[TIEMPO PREPARACIÓN]]&lt;0,"0",TablaSala[[#This Row],[TIEMPO DE PERMANENCIA]]-TablaSala[[#This Row],[TIEMPO PREPARACIÓN]])</f>
        <v>0.12847222222432417</v>
      </c>
      <c r="S173" t="str">
        <f>IF(TablaSala[[#This Row],[TIEMPO DEGUSTACIÓN]]&lt;&gt;"0","SI","NO")</f>
        <v>SI</v>
      </c>
    </row>
    <row r="174" spans="1:19" x14ac:dyDescent="0.2">
      <c r="A174" s="2">
        <v>173</v>
      </c>
      <c r="B174" s="3">
        <v>11</v>
      </c>
      <c r="C174" t="s">
        <v>202</v>
      </c>
      <c r="D174" s="3">
        <v>3</v>
      </c>
      <c r="E174" s="11">
        <v>45018.512499999997</v>
      </c>
      <c r="F174" s="11">
        <v>45018.654861111114</v>
      </c>
      <c r="G174" t="s">
        <v>17</v>
      </c>
      <c r="H174" t="s">
        <v>2</v>
      </c>
      <c r="I174" t="s">
        <v>600</v>
      </c>
      <c r="J174" s="5">
        <v>48.73</v>
      </c>
      <c r="K174" t="s">
        <v>22</v>
      </c>
      <c r="L174" t="s">
        <v>41</v>
      </c>
      <c r="M174" t="s">
        <v>754</v>
      </c>
      <c r="N174" s="9">
        <f>IF(TablaSala[[#This Row],[CUENTA COBRADA]]="SI",'COCINA CONSOLIDADA'!E174*'COCINA CONSOLIDADA'!F174,"0 €")</f>
        <v>354</v>
      </c>
      <c r="O174" s="10">
        <v>45018.012499999997</v>
      </c>
      <c r="P174" s="11">
        <f t="shared" si="2"/>
        <v>0.15277777778343685</v>
      </c>
      <c r="Q174" s="11">
        <f>'COCINA CONSOLIDADA'!G174</f>
        <v>4.6527777777777779E-2</v>
      </c>
      <c r="R174" s="11">
        <f>IF(TablaSala[[#This Row],[TIEMPO DE PERMANENCIA]]-TablaSala[[#This Row],[TIEMPO PREPARACIÓN]]&lt;0,"0",TablaSala[[#This Row],[TIEMPO DE PERMANENCIA]]-TablaSala[[#This Row],[TIEMPO PREPARACIÓN]])</f>
        <v>0.10625000000565907</v>
      </c>
      <c r="S174" t="str">
        <f>IF(TablaSala[[#This Row],[TIEMPO DEGUSTACIÓN]]&lt;&gt;"0","SI","NO")</f>
        <v>SI</v>
      </c>
    </row>
    <row r="175" spans="1:19" x14ac:dyDescent="0.2">
      <c r="A175" s="2">
        <v>174</v>
      </c>
      <c r="B175" s="3">
        <v>10</v>
      </c>
      <c r="C175" t="s">
        <v>203</v>
      </c>
      <c r="D175" s="3">
        <v>5</v>
      </c>
      <c r="E175" s="11">
        <v>45018.506249999999</v>
      </c>
      <c r="F175" s="11">
        <v>45018.55</v>
      </c>
      <c r="G175" t="s">
        <v>17</v>
      </c>
      <c r="H175" t="s">
        <v>2</v>
      </c>
      <c r="I175" t="s">
        <v>600</v>
      </c>
      <c r="J175" s="5">
        <v>48.24</v>
      </c>
      <c r="K175" t="s">
        <v>3</v>
      </c>
      <c r="L175" t="s">
        <v>23</v>
      </c>
      <c r="M175" t="s">
        <v>638</v>
      </c>
      <c r="N175" s="9">
        <f>IF(TablaSala[[#This Row],[CUENTA COBRADA]]="SI",'COCINA CONSOLIDADA'!E175*'COCINA CONSOLIDADA'!F175,"0 €")</f>
        <v>60</v>
      </c>
      <c r="O175" s="10">
        <v>45018.006249999999</v>
      </c>
      <c r="P175" s="11">
        <f t="shared" si="2"/>
        <v>4.3750000004365575E-2</v>
      </c>
      <c r="Q175" s="11">
        <f>'COCINA CONSOLIDADA'!G175</f>
        <v>8.3333333333333332E-3</v>
      </c>
      <c r="R175" s="11">
        <f>IF(TablaSala[[#This Row],[TIEMPO DE PERMANENCIA]]-TablaSala[[#This Row],[TIEMPO PREPARACIÓN]]&lt;0,"0",TablaSala[[#This Row],[TIEMPO DE PERMANENCIA]]-TablaSala[[#This Row],[TIEMPO PREPARACIÓN]])</f>
        <v>3.5416666671032243E-2</v>
      </c>
      <c r="S175" t="str">
        <f>IF(TablaSala[[#This Row],[TIEMPO DEGUSTACIÓN]]&lt;&gt;"0","SI","NO")</f>
        <v>SI</v>
      </c>
    </row>
    <row r="176" spans="1:19" x14ac:dyDescent="0.2">
      <c r="A176" s="2">
        <v>175</v>
      </c>
      <c r="B176" s="3">
        <v>14</v>
      </c>
      <c r="C176" t="s">
        <v>114</v>
      </c>
      <c r="D176" s="3">
        <v>3</v>
      </c>
      <c r="E176" s="11">
        <v>45018.560416666667</v>
      </c>
      <c r="F176" s="11">
        <v>45018.62777777778</v>
      </c>
      <c r="G176" t="s">
        <v>1</v>
      </c>
      <c r="H176" t="s">
        <v>2</v>
      </c>
      <c r="I176" t="s">
        <v>600</v>
      </c>
      <c r="J176" s="5">
        <v>27.94</v>
      </c>
      <c r="K176" t="s">
        <v>3</v>
      </c>
      <c r="L176" t="s">
        <v>8</v>
      </c>
      <c r="M176" t="s">
        <v>755</v>
      </c>
      <c r="N176" s="9">
        <f>IF(TablaSala[[#This Row],[CUENTA COBRADA]]="SI",'COCINA CONSOLIDADA'!E176*'COCINA CONSOLIDADA'!F176,"0 €")</f>
        <v>280</v>
      </c>
      <c r="O176" s="10">
        <v>45018.060416666667</v>
      </c>
      <c r="P176" s="11">
        <f t="shared" si="2"/>
        <v>6.7361111112404615E-2</v>
      </c>
      <c r="Q176" s="11">
        <f>'COCINA CONSOLIDADA'!G176</f>
        <v>3.2638888888888891E-2</v>
      </c>
      <c r="R176" s="11">
        <f>IF(TablaSala[[#This Row],[TIEMPO DE PERMANENCIA]]-TablaSala[[#This Row],[TIEMPO PREPARACIÓN]]&lt;0,"0",TablaSala[[#This Row],[TIEMPO DE PERMANENCIA]]-TablaSala[[#This Row],[TIEMPO PREPARACIÓN]])</f>
        <v>3.4722222223515724E-2</v>
      </c>
      <c r="S176" t="str">
        <f>IF(TablaSala[[#This Row],[TIEMPO DEGUSTACIÓN]]&lt;&gt;"0","SI","NO")</f>
        <v>SI</v>
      </c>
    </row>
    <row r="177" spans="1:19" x14ac:dyDescent="0.2">
      <c r="A177" s="2">
        <v>176</v>
      </c>
      <c r="B177" s="3">
        <v>20</v>
      </c>
      <c r="C177" t="s">
        <v>204</v>
      </c>
      <c r="D177" s="3">
        <v>4</v>
      </c>
      <c r="E177" s="11">
        <v>45018.602083333331</v>
      </c>
      <c r="F177" s="11">
        <v>45018.688888888886</v>
      </c>
      <c r="G177" t="s">
        <v>10</v>
      </c>
      <c r="H177" t="s">
        <v>2</v>
      </c>
      <c r="I177" t="s">
        <v>600</v>
      </c>
      <c r="J177" s="5">
        <v>30.5</v>
      </c>
      <c r="K177" t="s">
        <v>22</v>
      </c>
      <c r="L177" t="s">
        <v>41</v>
      </c>
      <c r="M177" t="s">
        <v>639</v>
      </c>
      <c r="N177" s="9">
        <f>IF(TablaSala[[#This Row],[CUENTA COBRADA]]="SI",'COCINA CONSOLIDADA'!E177*'COCINA CONSOLIDADA'!F177,"0 €")</f>
        <v>63</v>
      </c>
      <c r="O177" s="10">
        <v>45018.102083333331</v>
      </c>
      <c r="P177" s="11">
        <f t="shared" si="2"/>
        <v>9.7222222221413787E-2</v>
      </c>
      <c r="Q177" s="11">
        <f>'COCINA CONSOLIDADA'!G177</f>
        <v>3.3333333333333333E-2</v>
      </c>
      <c r="R177" s="11">
        <f>IF(TablaSala[[#This Row],[TIEMPO DE PERMANENCIA]]-TablaSala[[#This Row],[TIEMPO PREPARACIÓN]]&lt;0,"0",TablaSala[[#This Row],[TIEMPO DE PERMANENCIA]]-TablaSala[[#This Row],[TIEMPO PREPARACIÓN]])</f>
        <v>6.3888888888080447E-2</v>
      </c>
      <c r="S177" t="str">
        <f>IF(TablaSala[[#This Row],[TIEMPO DEGUSTACIÓN]]&lt;&gt;"0","SI","NO")</f>
        <v>SI</v>
      </c>
    </row>
    <row r="178" spans="1:19" x14ac:dyDescent="0.2">
      <c r="A178" s="2">
        <v>177</v>
      </c>
      <c r="B178" s="3">
        <v>4</v>
      </c>
      <c r="C178" t="s">
        <v>205</v>
      </c>
      <c r="D178" s="3">
        <v>1</v>
      </c>
      <c r="E178" s="11">
        <v>45018.509722222225</v>
      </c>
      <c r="F178" s="11">
        <v>45018.551388888889</v>
      </c>
      <c r="G178" t="s">
        <v>17</v>
      </c>
      <c r="H178" t="s">
        <v>19</v>
      </c>
      <c r="I178" t="s">
        <v>600</v>
      </c>
      <c r="J178" s="5">
        <v>10.39</v>
      </c>
      <c r="K178" t="s">
        <v>22</v>
      </c>
      <c r="L178" t="s">
        <v>602</v>
      </c>
      <c r="M178" t="s">
        <v>756</v>
      </c>
      <c r="N178" s="9" t="str">
        <f>IF(TablaSala[[#This Row],[CUENTA COBRADA]]="SI",'COCINA CONSOLIDADA'!E178*'COCINA CONSOLIDADA'!F178,"0 €")</f>
        <v>0 €</v>
      </c>
      <c r="O178" s="10">
        <v>45018.009722222225</v>
      </c>
      <c r="P178" s="11">
        <f t="shared" si="2"/>
        <v>5.2083333330908012E-2</v>
      </c>
      <c r="Q178" s="11">
        <f>'COCINA CONSOLIDADA'!G178</f>
        <v>9.8611111111111122E-2</v>
      </c>
      <c r="R178" s="11" t="str">
        <f>IF(TablaSala[[#This Row],[TIEMPO DE PERMANENCIA]]-TablaSala[[#This Row],[TIEMPO PREPARACIÓN]]&lt;0,"0",TablaSala[[#This Row],[TIEMPO DE PERMANENCIA]]-TablaSala[[#This Row],[TIEMPO PREPARACIÓN]])</f>
        <v>0</v>
      </c>
      <c r="S178" t="str">
        <f>IF(TablaSala[[#This Row],[TIEMPO DEGUSTACIÓN]]&lt;&gt;"0","SI","NO")</f>
        <v>NO</v>
      </c>
    </row>
    <row r="179" spans="1:19" x14ac:dyDescent="0.2">
      <c r="A179" s="2">
        <v>178</v>
      </c>
      <c r="B179" s="3">
        <v>11</v>
      </c>
      <c r="C179" t="s">
        <v>206</v>
      </c>
      <c r="D179" s="3">
        <v>6</v>
      </c>
      <c r="E179" s="11">
        <v>45018.578472222223</v>
      </c>
      <c r="F179" s="11">
        <v>45018.720833333333</v>
      </c>
      <c r="G179" t="s">
        <v>1</v>
      </c>
      <c r="H179" t="s">
        <v>19</v>
      </c>
      <c r="I179" t="s">
        <v>600</v>
      </c>
      <c r="J179" s="5">
        <v>31.6</v>
      </c>
      <c r="K179" t="s">
        <v>3</v>
      </c>
      <c r="L179" t="s">
        <v>23</v>
      </c>
      <c r="M179" t="s">
        <v>757</v>
      </c>
      <c r="N179" s="9">
        <f>IF(TablaSala[[#This Row],[CUENTA COBRADA]]="SI",'COCINA CONSOLIDADA'!E179*'COCINA CONSOLIDADA'!F179,"0 €")</f>
        <v>840</v>
      </c>
      <c r="O179" s="10">
        <v>45018.078472222223</v>
      </c>
      <c r="P179" s="11">
        <f t="shared" si="2"/>
        <v>0.14236111110949423</v>
      </c>
      <c r="Q179" s="11">
        <f>'COCINA CONSOLIDADA'!G179</f>
        <v>0.10138888888888889</v>
      </c>
      <c r="R179" s="11">
        <f>IF(TablaSala[[#This Row],[TIEMPO DE PERMANENCIA]]-TablaSala[[#This Row],[TIEMPO PREPARACIÓN]]&lt;0,"0",TablaSala[[#This Row],[TIEMPO DE PERMANENCIA]]-TablaSala[[#This Row],[TIEMPO PREPARACIÓN]])</f>
        <v>4.0972222220605342E-2</v>
      </c>
      <c r="S179" t="str">
        <f>IF(TablaSala[[#This Row],[TIEMPO DEGUSTACIÓN]]&lt;&gt;"0","SI","NO")</f>
        <v>SI</v>
      </c>
    </row>
    <row r="180" spans="1:19" x14ac:dyDescent="0.2">
      <c r="A180" s="2">
        <v>179</v>
      </c>
      <c r="B180" s="3">
        <v>12</v>
      </c>
      <c r="C180" t="s">
        <v>207</v>
      </c>
      <c r="D180" s="3">
        <v>2</v>
      </c>
      <c r="E180" s="11">
        <v>45018.530555555553</v>
      </c>
      <c r="F180" s="11">
        <v>45018.630555555559</v>
      </c>
      <c r="G180" t="s">
        <v>17</v>
      </c>
      <c r="H180" t="s">
        <v>6</v>
      </c>
      <c r="I180" t="s">
        <v>600</v>
      </c>
      <c r="J180" s="5">
        <v>13.3</v>
      </c>
      <c r="K180" t="s">
        <v>3</v>
      </c>
      <c r="L180" t="s">
        <v>8</v>
      </c>
      <c r="M180" t="s">
        <v>682</v>
      </c>
      <c r="N180" s="9">
        <f>IF(TablaSala[[#This Row],[CUENTA COBRADA]]="SI",'COCINA CONSOLIDADA'!E180*'COCINA CONSOLIDADA'!F180,"0 €")</f>
        <v>62</v>
      </c>
      <c r="O180" s="10">
        <v>45018.030555555553</v>
      </c>
      <c r="P180" s="11">
        <f t="shared" si="2"/>
        <v>0.10000000000582077</v>
      </c>
      <c r="Q180" s="11">
        <f>'COCINA CONSOLIDADA'!G180</f>
        <v>1.8055555555555557E-2</v>
      </c>
      <c r="R180" s="11">
        <f>IF(TablaSala[[#This Row],[TIEMPO DE PERMANENCIA]]-TablaSala[[#This Row],[TIEMPO PREPARACIÓN]]&lt;0,"0",TablaSala[[#This Row],[TIEMPO DE PERMANENCIA]]-TablaSala[[#This Row],[TIEMPO PREPARACIÓN]])</f>
        <v>8.1944444450265205E-2</v>
      </c>
      <c r="S180" t="str">
        <f>IF(TablaSala[[#This Row],[TIEMPO DEGUSTACIÓN]]&lt;&gt;"0","SI","NO")</f>
        <v>SI</v>
      </c>
    </row>
    <row r="181" spans="1:19" x14ac:dyDescent="0.2">
      <c r="A181" s="2">
        <v>180</v>
      </c>
      <c r="B181" s="3">
        <v>10</v>
      </c>
      <c r="C181" t="s">
        <v>208</v>
      </c>
      <c r="D181" s="3">
        <v>1</v>
      </c>
      <c r="E181" s="11">
        <v>45018.597916666666</v>
      </c>
      <c r="F181" s="11">
        <v>45018.714583333334</v>
      </c>
      <c r="G181" t="s">
        <v>10</v>
      </c>
      <c r="H181" t="s">
        <v>19</v>
      </c>
      <c r="I181" t="s">
        <v>600</v>
      </c>
      <c r="J181" s="5">
        <v>46.61</v>
      </c>
      <c r="K181" t="s">
        <v>3</v>
      </c>
      <c r="L181" t="s">
        <v>12</v>
      </c>
      <c r="M181" t="s">
        <v>758</v>
      </c>
      <c r="N181" s="9">
        <f>IF(TablaSala[[#This Row],[CUENTA COBRADA]]="SI",'COCINA CONSOLIDADA'!E181*'COCINA CONSOLIDADA'!F181,"0 €")</f>
        <v>636</v>
      </c>
      <c r="O181" s="10">
        <v>45018.097916666666</v>
      </c>
      <c r="P181" s="11">
        <f t="shared" si="2"/>
        <v>0.11666666666860692</v>
      </c>
      <c r="Q181" s="11">
        <f>'COCINA CONSOLIDADA'!G181</f>
        <v>0.11180555555555556</v>
      </c>
      <c r="R181" s="11">
        <f>IF(TablaSala[[#This Row],[TIEMPO DE PERMANENCIA]]-TablaSala[[#This Row],[TIEMPO PREPARACIÓN]]&lt;0,"0",TablaSala[[#This Row],[TIEMPO DE PERMANENCIA]]-TablaSala[[#This Row],[TIEMPO PREPARACIÓN]])</f>
        <v>4.8611111130513612E-3</v>
      </c>
      <c r="S181" t="str">
        <f>IF(TablaSala[[#This Row],[TIEMPO DEGUSTACIÓN]]&lt;&gt;"0","SI","NO")</f>
        <v>SI</v>
      </c>
    </row>
    <row r="182" spans="1:19" x14ac:dyDescent="0.2">
      <c r="A182" s="2">
        <v>181</v>
      </c>
      <c r="B182" s="3">
        <v>15</v>
      </c>
      <c r="C182" t="s">
        <v>209</v>
      </c>
      <c r="D182" s="3">
        <v>1</v>
      </c>
      <c r="E182" s="11">
        <v>45018.614583333336</v>
      </c>
      <c r="F182" s="11">
        <v>45018.662499999999</v>
      </c>
      <c r="G182" t="s">
        <v>5</v>
      </c>
      <c r="H182" t="s">
        <v>19</v>
      </c>
      <c r="I182" t="s">
        <v>600</v>
      </c>
      <c r="J182" s="5">
        <v>42.58</v>
      </c>
      <c r="K182" t="s">
        <v>22</v>
      </c>
      <c r="L182" t="s">
        <v>15</v>
      </c>
      <c r="M182" t="s">
        <v>674</v>
      </c>
      <c r="N182" s="9">
        <f>IF(TablaSala[[#This Row],[CUENTA COBRADA]]="SI",'COCINA CONSOLIDADA'!E182*'COCINA CONSOLIDADA'!F182,"0 €")</f>
        <v>27</v>
      </c>
      <c r="O182" s="10">
        <v>45018.114583333336</v>
      </c>
      <c r="P182" s="11">
        <f t="shared" si="2"/>
        <v>5.833333332945282E-2</v>
      </c>
      <c r="Q182" s="11">
        <f>'COCINA CONSOLIDADA'!G182</f>
        <v>3.8194444444444441E-2</v>
      </c>
      <c r="R182" s="11">
        <f>IF(TablaSala[[#This Row],[TIEMPO DE PERMANENCIA]]-TablaSala[[#This Row],[TIEMPO PREPARACIÓN]]&lt;0,"0",TablaSala[[#This Row],[TIEMPO DE PERMANENCIA]]-TablaSala[[#This Row],[TIEMPO PREPARACIÓN]])</f>
        <v>2.013888888500838E-2</v>
      </c>
      <c r="S182" t="str">
        <f>IF(TablaSala[[#This Row],[TIEMPO DEGUSTACIÓN]]&lt;&gt;"0","SI","NO")</f>
        <v>SI</v>
      </c>
    </row>
    <row r="183" spans="1:19" x14ac:dyDescent="0.2">
      <c r="A183" s="2">
        <v>182</v>
      </c>
      <c r="B183" s="3">
        <v>18</v>
      </c>
      <c r="C183" t="s">
        <v>210</v>
      </c>
      <c r="D183" s="3">
        <v>2</v>
      </c>
      <c r="E183" s="11">
        <v>45018.661805555559</v>
      </c>
      <c r="F183" s="11">
        <v>45018.770833333336</v>
      </c>
      <c r="G183" t="s">
        <v>1</v>
      </c>
      <c r="H183" t="s">
        <v>2</v>
      </c>
      <c r="I183" t="s">
        <v>599</v>
      </c>
      <c r="J183" s="5">
        <v>38.36</v>
      </c>
      <c r="K183" t="s">
        <v>11</v>
      </c>
      <c r="L183" t="s">
        <v>15</v>
      </c>
      <c r="M183" t="s">
        <v>679</v>
      </c>
      <c r="N183" s="9">
        <f>IF(TablaSala[[#This Row],[CUENTA COBRADA]]="SI",'COCINA CONSOLIDADA'!E183*'COCINA CONSOLIDADA'!F183,"0 €")</f>
        <v>38</v>
      </c>
      <c r="O183" s="10">
        <v>45018.161805555559</v>
      </c>
      <c r="P183" s="11">
        <f t="shared" si="2"/>
        <v>0.10902777777664596</v>
      </c>
      <c r="Q183" s="11">
        <f>'COCINA CONSOLIDADA'!G183</f>
        <v>7.6388888888888886E-3</v>
      </c>
      <c r="R183" s="11">
        <f>IF(TablaSala[[#This Row],[TIEMPO DE PERMANENCIA]]-TablaSala[[#This Row],[TIEMPO PREPARACIÓN]]&lt;0,"0",TablaSala[[#This Row],[TIEMPO DE PERMANENCIA]]-TablaSala[[#This Row],[TIEMPO PREPARACIÓN]])</f>
        <v>0.10138888888775707</v>
      </c>
      <c r="S183" t="str">
        <f>IF(TablaSala[[#This Row],[TIEMPO DEGUSTACIÓN]]&lt;&gt;"0","SI","NO")</f>
        <v>SI</v>
      </c>
    </row>
    <row r="184" spans="1:19" x14ac:dyDescent="0.2">
      <c r="A184" s="2">
        <v>183</v>
      </c>
      <c r="B184" s="3">
        <v>18</v>
      </c>
      <c r="C184" t="s">
        <v>211</v>
      </c>
      <c r="D184" s="3">
        <v>1</v>
      </c>
      <c r="E184" s="11">
        <v>45018.615277777775</v>
      </c>
      <c r="F184" s="11">
        <v>45018.769444444442</v>
      </c>
      <c r="G184" t="s">
        <v>5</v>
      </c>
      <c r="H184" t="s">
        <v>2</v>
      </c>
      <c r="I184" t="s">
        <v>600</v>
      </c>
      <c r="J184" s="5">
        <v>11.69</v>
      </c>
      <c r="K184" t="s">
        <v>22</v>
      </c>
      <c r="L184" t="s">
        <v>28</v>
      </c>
      <c r="M184" t="s">
        <v>759</v>
      </c>
      <c r="N184" s="9">
        <f>IF(TablaSala[[#This Row],[CUENTA COBRADA]]="SI",'COCINA CONSOLIDADA'!E184*'COCINA CONSOLIDADA'!F184,"0 €")</f>
        <v>1017</v>
      </c>
      <c r="O184" s="10">
        <v>45018.115277777775</v>
      </c>
      <c r="P184" s="11">
        <f t="shared" si="2"/>
        <v>0.16458333333381839</v>
      </c>
      <c r="Q184" s="11">
        <f>'COCINA CONSOLIDADA'!G184</f>
        <v>0.11527777777777778</v>
      </c>
      <c r="R184" s="11">
        <f>IF(TablaSala[[#This Row],[TIEMPO DE PERMANENCIA]]-TablaSala[[#This Row],[TIEMPO PREPARACIÓN]]&lt;0,"0",TablaSala[[#This Row],[TIEMPO DE PERMANENCIA]]-TablaSala[[#This Row],[TIEMPO PREPARACIÓN]])</f>
        <v>4.9305555556040603E-2</v>
      </c>
      <c r="S184" t="str">
        <f>IF(TablaSala[[#This Row],[TIEMPO DEGUSTACIÓN]]&lt;&gt;"0","SI","NO")</f>
        <v>SI</v>
      </c>
    </row>
    <row r="185" spans="1:19" x14ac:dyDescent="0.2">
      <c r="A185" s="2">
        <v>184</v>
      </c>
      <c r="B185" s="3">
        <v>4</v>
      </c>
      <c r="C185" t="s">
        <v>212</v>
      </c>
      <c r="D185" s="3">
        <v>6</v>
      </c>
      <c r="E185" s="11">
        <v>45018.663194444445</v>
      </c>
      <c r="F185" s="11">
        <v>45018.792361111111</v>
      </c>
      <c r="G185" t="s">
        <v>14</v>
      </c>
      <c r="H185" t="s">
        <v>2</v>
      </c>
      <c r="I185" t="s">
        <v>600</v>
      </c>
      <c r="J185" s="5">
        <v>24.24</v>
      </c>
      <c r="K185" t="s">
        <v>22</v>
      </c>
      <c r="L185" t="s">
        <v>41</v>
      </c>
      <c r="M185" t="s">
        <v>760</v>
      </c>
      <c r="N185" s="9">
        <f>IF(TablaSala[[#This Row],[CUENTA COBRADA]]="SI",'COCINA CONSOLIDADA'!E185*'COCINA CONSOLIDADA'!F185,"0 €")</f>
        <v>600</v>
      </c>
      <c r="O185" s="10">
        <v>45018.163194444445</v>
      </c>
      <c r="P185" s="11">
        <f t="shared" si="2"/>
        <v>0.1395833333323632</v>
      </c>
      <c r="Q185" s="11">
        <f>'COCINA CONSOLIDADA'!G185</f>
        <v>2.0138888888888887E-2</v>
      </c>
      <c r="R185" s="11">
        <f>IF(TablaSala[[#This Row],[TIEMPO DE PERMANENCIA]]-TablaSala[[#This Row],[TIEMPO PREPARACIÓN]]&lt;0,"0",TablaSala[[#This Row],[TIEMPO DE PERMANENCIA]]-TablaSala[[#This Row],[TIEMPO PREPARACIÓN]])</f>
        <v>0.11944444444347431</v>
      </c>
      <c r="S185" t="str">
        <f>IF(TablaSala[[#This Row],[TIEMPO DEGUSTACIÓN]]&lt;&gt;"0","SI","NO")</f>
        <v>SI</v>
      </c>
    </row>
    <row r="186" spans="1:19" x14ac:dyDescent="0.2">
      <c r="A186" s="2">
        <v>185</v>
      </c>
      <c r="B186" s="3">
        <v>16</v>
      </c>
      <c r="C186" t="s">
        <v>174</v>
      </c>
      <c r="D186" s="3">
        <v>2</v>
      </c>
      <c r="E186" s="11">
        <v>45018.615972222222</v>
      </c>
      <c r="F186" s="11">
        <v>45018.768055555556</v>
      </c>
      <c r="G186" t="s">
        <v>5</v>
      </c>
      <c r="H186" t="s">
        <v>6</v>
      </c>
      <c r="I186" t="s">
        <v>600</v>
      </c>
      <c r="J186" s="5">
        <v>28.07</v>
      </c>
      <c r="K186" t="s">
        <v>11</v>
      </c>
      <c r="L186" t="s">
        <v>28</v>
      </c>
      <c r="M186" t="s">
        <v>761</v>
      </c>
      <c r="N186" s="9">
        <f>IF(TablaSala[[#This Row],[CUENTA COBRADA]]="SI",'COCINA CONSOLIDADA'!E186*'COCINA CONSOLIDADA'!F186,"0 €")</f>
        <v>196</v>
      </c>
      <c r="O186" s="10">
        <v>45018.115972222222</v>
      </c>
      <c r="P186" s="11">
        <f t="shared" si="2"/>
        <v>0.15208333333430346</v>
      </c>
      <c r="Q186" s="11">
        <f>'COCINA CONSOLIDADA'!G186</f>
        <v>2.7777777777777776E-2</v>
      </c>
      <c r="R186" s="11">
        <f>IF(TablaSala[[#This Row],[TIEMPO DE PERMANENCIA]]-TablaSala[[#This Row],[TIEMPO PREPARACIÓN]]&lt;0,"0",TablaSala[[#This Row],[TIEMPO DE PERMANENCIA]]-TablaSala[[#This Row],[TIEMPO PREPARACIÓN]])</f>
        <v>0.12430555555652568</v>
      </c>
      <c r="S186" t="str">
        <f>IF(TablaSala[[#This Row],[TIEMPO DEGUSTACIÓN]]&lt;&gt;"0","SI","NO")</f>
        <v>SI</v>
      </c>
    </row>
    <row r="187" spans="1:19" x14ac:dyDescent="0.2">
      <c r="A187" s="2">
        <v>186</v>
      </c>
      <c r="B187" s="3">
        <v>13</v>
      </c>
      <c r="C187" t="s">
        <v>213</v>
      </c>
      <c r="D187" s="3">
        <v>6</v>
      </c>
      <c r="E187" s="11">
        <v>45018.527777777781</v>
      </c>
      <c r="F187" s="11">
        <v>45018.676388888889</v>
      </c>
      <c r="G187" t="s">
        <v>5</v>
      </c>
      <c r="H187" t="s">
        <v>2</v>
      </c>
      <c r="I187" t="s">
        <v>600</v>
      </c>
      <c r="J187" s="5">
        <v>17.55</v>
      </c>
      <c r="K187" t="s">
        <v>3</v>
      </c>
      <c r="L187" t="s">
        <v>8</v>
      </c>
      <c r="M187" t="s">
        <v>762</v>
      </c>
      <c r="N187" s="9">
        <f>IF(TablaSala[[#This Row],[CUENTA COBRADA]]="SI",'COCINA CONSOLIDADA'!E187*'COCINA CONSOLIDADA'!F187,"0 €")</f>
        <v>810</v>
      </c>
      <c r="O187" s="10">
        <v>45018.027777777781</v>
      </c>
      <c r="P187" s="11">
        <f t="shared" si="2"/>
        <v>0.14861111110803904</v>
      </c>
      <c r="Q187" s="11">
        <f>'COCINA CONSOLIDADA'!G187</f>
        <v>6.4583333333333326E-2</v>
      </c>
      <c r="R187" s="11">
        <f>IF(TablaSala[[#This Row],[TIEMPO DE PERMANENCIA]]-TablaSala[[#This Row],[TIEMPO PREPARACIÓN]]&lt;0,"0",TablaSala[[#This Row],[TIEMPO DE PERMANENCIA]]-TablaSala[[#This Row],[TIEMPO PREPARACIÓN]])</f>
        <v>8.4027777774705714E-2</v>
      </c>
      <c r="S187" t="str">
        <f>IF(TablaSala[[#This Row],[TIEMPO DEGUSTACIÓN]]&lt;&gt;"0","SI","NO")</f>
        <v>SI</v>
      </c>
    </row>
    <row r="188" spans="1:19" x14ac:dyDescent="0.2">
      <c r="A188" s="2">
        <v>187</v>
      </c>
      <c r="B188" s="3">
        <v>5</v>
      </c>
      <c r="C188" t="s">
        <v>214</v>
      </c>
      <c r="D188" s="3">
        <v>1</v>
      </c>
      <c r="E188" s="11">
        <v>45018.599305555559</v>
      </c>
      <c r="F188" s="11">
        <v>45018.727777777778</v>
      </c>
      <c r="G188" t="s">
        <v>17</v>
      </c>
      <c r="H188" t="s">
        <v>2</v>
      </c>
      <c r="I188" t="s">
        <v>600</v>
      </c>
      <c r="J188" s="5">
        <v>17.399999999999999</v>
      </c>
      <c r="K188" t="s">
        <v>11</v>
      </c>
      <c r="L188" t="s">
        <v>23</v>
      </c>
      <c r="M188" t="s">
        <v>763</v>
      </c>
      <c r="N188" s="9">
        <f>IF(TablaSala[[#This Row],[CUENTA COBRADA]]="SI",'COCINA CONSOLIDADA'!E188*'COCINA CONSOLIDADA'!F188,"0 €")</f>
        <v>812</v>
      </c>
      <c r="O188" s="10">
        <v>45018.099305555559</v>
      </c>
      <c r="P188" s="11">
        <f t="shared" si="2"/>
        <v>0.12847222221898846</v>
      </c>
      <c r="Q188" s="11">
        <f>'COCINA CONSOLIDADA'!G188</f>
        <v>8.7499999999999994E-2</v>
      </c>
      <c r="R188" s="11">
        <f>IF(TablaSala[[#This Row],[TIEMPO DE PERMANENCIA]]-TablaSala[[#This Row],[TIEMPO PREPARACIÓN]]&lt;0,"0",TablaSala[[#This Row],[TIEMPO DE PERMANENCIA]]-TablaSala[[#This Row],[TIEMPO PREPARACIÓN]])</f>
        <v>4.0972222218988469E-2</v>
      </c>
      <c r="S188" t="str">
        <f>IF(TablaSala[[#This Row],[TIEMPO DEGUSTACIÓN]]&lt;&gt;"0","SI","NO")</f>
        <v>SI</v>
      </c>
    </row>
    <row r="189" spans="1:19" x14ac:dyDescent="0.2">
      <c r="A189" s="2">
        <v>188</v>
      </c>
      <c r="B189" s="3">
        <v>20</v>
      </c>
      <c r="C189" t="s">
        <v>215</v>
      </c>
      <c r="D189" s="3">
        <v>4</v>
      </c>
      <c r="E189" s="11">
        <v>45018.652777777781</v>
      </c>
      <c r="F189" s="11">
        <v>45018.722916666666</v>
      </c>
      <c r="G189" t="s">
        <v>1</v>
      </c>
      <c r="H189" t="s">
        <v>6</v>
      </c>
      <c r="I189" t="s">
        <v>600</v>
      </c>
      <c r="J189" s="5">
        <v>13.95</v>
      </c>
      <c r="K189" t="s">
        <v>3</v>
      </c>
      <c r="L189" t="s">
        <v>8</v>
      </c>
      <c r="M189" t="s">
        <v>715</v>
      </c>
      <c r="N189" s="9" t="str">
        <f>IF(TablaSala[[#This Row],[CUENTA COBRADA]]="SI",'COCINA CONSOLIDADA'!E189*'COCINA CONSOLIDADA'!F189,"0 €")</f>
        <v>0 €</v>
      </c>
      <c r="O189" s="10">
        <v>45018.152777777781</v>
      </c>
      <c r="P189" s="11">
        <f t="shared" si="2"/>
        <v>7.0138888884685002E-2</v>
      </c>
      <c r="Q189" s="11">
        <f>'COCINA CONSOLIDADA'!G189</f>
        <v>7.2916666666666671E-2</v>
      </c>
      <c r="R189" s="11" t="str">
        <f>IF(TablaSala[[#This Row],[TIEMPO DE PERMANENCIA]]-TablaSala[[#This Row],[TIEMPO PREPARACIÓN]]&lt;0,"0",TablaSala[[#This Row],[TIEMPO DE PERMANENCIA]]-TablaSala[[#This Row],[TIEMPO PREPARACIÓN]])</f>
        <v>0</v>
      </c>
      <c r="S189" t="str">
        <f>IF(TablaSala[[#This Row],[TIEMPO DEGUSTACIÓN]]&lt;&gt;"0","SI","NO")</f>
        <v>NO</v>
      </c>
    </row>
    <row r="190" spans="1:19" x14ac:dyDescent="0.2">
      <c r="A190" s="2">
        <v>189</v>
      </c>
      <c r="B190" s="3">
        <v>11</v>
      </c>
      <c r="C190" t="s">
        <v>216</v>
      </c>
      <c r="D190" s="3">
        <v>4</v>
      </c>
      <c r="E190" s="11">
        <v>45018.658333333333</v>
      </c>
      <c r="F190" s="11">
        <v>45018.756944444445</v>
      </c>
      <c r="G190" t="s">
        <v>10</v>
      </c>
      <c r="H190" t="s">
        <v>2</v>
      </c>
      <c r="I190" t="s">
        <v>600</v>
      </c>
      <c r="J190" s="5">
        <v>41.66</v>
      </c>
      <c r="K190" t="s">
        <v>3</v>
      </c>
      <c r="L190" t="s">
        <v>601</v>
      </c>
      <c r="M190" t="s">
        <v>764</v>
      </c>
      <c r="N190" s="9">
        <f>IF(TablaSala[[#This Row],[CUENTA COBRADA]]="SI",'COCINA CONSOLIDADA'!E190*'COCINA CONSOLIDADA'!F190,"0 €")</f>
        <v>588</v>
      </c>
      <c r="O190" s="10">
        <v>45018.158333333333</v>
      </c>
      <c r="P190" s="11">
        <f t="shared" si="2"/>
        <v>9.8611111112404615E-2</v>
      </c>
      <c r="Q190" s="11">
        <f>'COCINA CONSOLIDADA'!G190</f>
        <v>8.1249999999999989E-2</v>
      </c>
      <c r="R190" s="11">
        <f>IF(TablaSala[[#This Row],[TIEMPO DE PERMANENCIA]]-TablaSala[[#This Row],[TIEMPO PREPARACIÓN]]&lt;0,"0",TablaSala[[#This Row],[TIEMPO DE PERMANENCIA]]-TablaSala[[#This Row],[TIEMPO PREPARACIÓN]])</f>
        <v>1.7361111112404626E-2</v>
      </c>
      <c r="S190" t="str">
        <f>IF(TablaSala[[#This Row],[TIEMPO DEGUSTACIÓN]]&lt;&gt;"0","SI","NO")</f>
        <v>SI</v>
      </c>
    </row>
    <row r="191" spans="1:19" x14ac:dyDescent="0.2">
      <c r="A191" s="2">
        <v>190</v>
      </c>
      <c r="B191" s="3">
        <v>5</v>
      </c>
      <c r="C191" t="s">
        <v>177</v>
      </c>
      <c r="D191" s="3">
        <v>2</v>
      </c>
      <c r="E191" s="11">
        <v>45018.563194444447</v>
      </c>
      <c r="F191" s="11">
        <v>45018.640277777777</v>
      </c>
      <c r="G191" t="s">
        <v>10</v>
      </c>
      <c r="H191" t="s">
        <v>2</v>
      </c>
      <c r="I191" t="s">
        <v>600</v>
      </c>
      <c r="J191" s="5">
        <v>38.880000000000003</v>
      </c>
      <c r="K191" t="s">
        <v>11</v>
      </c>
      <c r="L191" t="s">
        <v>8</v>
      </c>
      <c r="M191" t="s">
        <v>765</v>
      </c>
      <c r="N191" s="9">
        <f>IF(TablaSala[[#This Row],[CUENTA COBRADA]]="SI",'COCINA CONSOLIDADA'!E191*'COCINA CONSOLIDADA'!F191,"0 €")</f>
        <v>812</v>
      </c>
      <c r="O191" s="10">
        <v>45018.063194444447</v>
      </c>
      <c r="P191" s="11">
        <f t="shared" si="2"/>
        <v>7.7083333329937886E-2</v>
      </c>
      <c r="Q191" s="11">
        <f>'COCINA CONSOLIDADA'!G191</f>
        <v>7.0833333333333331E-2</v>
      </c>
      <c r="R191" s="11">
        <f>IF(TablaSala[[#This Row],[TIEMPO DE PERMANENCIA]]-TablaSala[[#This Row],[TIEMPO PREPARACIÓN]]&lt;0,"0",TablaSala[[#This Row],[TIEMPO DE PERMANENCIA]]-TablaSala[[#This Row],[TIEMPO PREPARACIÓN]])</f>
        <v>6.249999996604555E-3</v>
      </c>
      <c r="S191" t="str">
        <f>IF(TablaSala[[#This Row],[TIEMPO DEGUSTACIÓN]]&lt;&gt;"0","SI","NO")</f>
        <v>SI</v>
      </c>
    </row>
    <row r="192" spans="1:19" x14ac:dyDescent="0.2">
      <c r="A192" s="2">
        <v>191</v>
      </c>
      <c r="B192" s="3">
        <v>12</v>
      </c>
      <c r="C192" t="s">
        <v>217</v>
      </c>
      <c r="D192" s="3">
        <v>6</v>
      </c>
      <c r="E192" s="11">
        <v>45018.5</v>
      </c>
      <c r="F192" s="11">
        <v>45018.60833333333</v>
      </c>
      <c r="G192" t="s">
        <v>10</v>
      </c>
      <c r="H192" t="s">
        <v>2</v>
      </c>
      <c r="I192" t="s">
        <v>600</v>
      </c>
      <c r="J192" s="5">
        <v>24.36</v>
      </c>
      <c r="K192" t="s">
        <v>22</v>
      </c>
      <c r="L192" t="s">
        <v>15</v>
      </c>
      <c r="M192" t="s">
        <v>766</v>
      </c>
      <c r="N192" s="9">
        <f>IF(TablaSala[[#This Row],[CUENTA COBRADA]]="SI",'COCINA CONSOLIDADA'!E192*'COCINA CONSOLIDADA'!F192,"0 €")</f>
        <v>324</v>
      </c>
      <c r="O192" s="10">
        <v>45018</v>
      </c>
      <c r="P192" s="11">
        <f t="shared" si="2"/>
        <v>0.11874999999660456</v>
      </c>
      <c r="Q192" s="11">
        <f>'COCINA CONSOLIDADA'!G192</f>
        <v>6.041666666666666E-2</v>
      </c>
      <c r="R192" s="11">
        <f>IF(TablaSala[[#This Row],[TIEMPO DE PERMANENCIA]]-TablaSala[[#This Row],[TIEMPO PREPARACIÓN]]&lt;0,"0",TablaSala[[#This Row],[TIEMPO DE PERMANENCIA]]-TablaSala[[#This Row],[TIEMPO PREPARACIÓN]])</f>
        <v>5.8333333329937898E-2</v>
      </c>
      <c r="S192" t="str">
        <f>IF(TablaSala[[#This Row],[TIEMPO DEGUSTACIÓN]]&lt;&gt;"0","SI","NO")</f>
        <v>SI</v>
      </c>
    </row>
    <row r="193" spans="1:19" x14ac:dyDescent="0.2">
      <c r="A193" s="2">
        <v>192</v>
      </c>
      <c r="B193" s="3">
        <v>17</v>
      </c>
      <c r="C193" t="s">
        <v>218</v>
      </c>
      <c r="D193" s="3">
        <v>4</v>
      </c>
      <c r="E193" s="11">
        <v>45018.60833333333</v>
      </c>
      <c r="F193" s="11">
        <v>45018.703472222223</v>
      </c>
      <c r="G193" t="s">
        <v>10</v>
      </c>
      <c r="H193" t="s">
        <v>6</v>
      </c>
      <c r="I193" t="s">
        <v>7</v>
      </c>
      <c r="J193" s="5">
        <v>15.99</v>
      </c>
      <c r="K193" t="s">
        <v>11</v>
      </c>
      <c r="L193" t="s">
        <v>41</v>
      </c>
      <c r="M193" t="s">
        <v>686</v>
      </c>
      <c r="N193" s="9">
        <f>IF(TablaSala[[#This Row],[CUENTA COBRADA]]="SI",'COCINA CONSOLIDADA'!E193*'COCINA CONSOLIDADA'!F193,"0 €")</f>
        <v>75</v>
      </c>
      <c r="O193" s="10">
        <v>45018.10833333333</v>
      </c>
      <c r="P193" s="11">
        <f t="shared" si="2"/>
        <v>9.5138888893416151E-2</v>
      </c>
      <c r="Q193" s="11">
        <f>'COCINA CONSOLIDADA'!G193</f>
        <v>1.8055555555555557E-2</v>
      </c>
      <c r="R193" s="11">
        <f>IF(TablaSala[[#This Row],[TIEMPO DE PERMANENCIA]]-TablaSala[[#This Row],[TIEMPO PREPARACIÓN]]&lt;0,"0",TablaSala[[#This Row],[TIEMPO DE PERMANENCIA]]-TablaSala[[#This Row],[TIEMPO PREPARACIÓN]])</f>
        <v>7.7083333337860591E-2</v>
      </c>
      <c r="S193" t="str">
        <f>IF(TablaSala[[#This Row],[TIEMPO DEGUSTACIÓN]]&lt;&gt;"0","SI","NO")</f>
        <v>SI</v>
      </c>
    </row>
    <row r="194" spans="1:19" x14ac:dyDescent="0.2">
      <c r="A194" s="2">
        <v>193</v>
      </c>
      <c r="B194" s="3">
        <v>3</v>
      </c>
      <c r="C194" t="s">
        <v>219</v>
      </c>
      <c r="D194" s="3">
        <v>5</v>
      </c>
      <c r="E194" s="11">
        <v>45018.508333333331</v>
      </c>
      <c r="F194" s="11">
        <v>45018.62777777778</v>
      </c>
      <c r="G194" t="s">
        <v>14</v>
      </c>
      <c r="H194" t="s">
        <v>6</v>
      </c>
      <c r="I194" t="s">
        <v>600</v>
      </c>
      <c r="J194" s="5">
        <v>24.85</v>
      </c>
      <c r="K194" t="s">
        <v>3</v>
      </c>
      <c r="L194" t="s">
        <v>53</v>
      </c>
      <c r="M194" t="s">
        <v>767</v>
      </c>
      <c r="N194" s="9">
        <f>IF(TablaSala[[#This Row],[CUENTA COBRADA]]="SI",'COCINA CONSOLIDADA'!E194*'COCINA CONSOLIDADA'!F194,"0 €")</f>
        <v>896</v>
      </c>
      <c r="O194" s="10">
        <v>45018.008333333331</v>
      </c>
      <c r="P194" s="11">
        <f t="shared" ref="P194:P257" si="3">IF(K194="Ocupada",(F194-E194)+"00:15",F194-E194)</f>
        <v>0.11944444444816327</v>
      </c>
      <c r="Q194" s="11">
        <f>'COCINA CONSOLIDADA'!G194</f>
        <v>0.11874999999999999</v>
      </c>
      <c r="R194" s="11">
        <f>IF(TablaSala[[#This Row],[TIEMPO DE PERMANENCIA]]-TablaSala[[#This Row],[TIEMPO PREPARACIÓN]]&lt;0,"0",TablaSala[[#This Row],[TIEMPO DE PERMANENCIA]]-TablaSala[[#This Row],[TIEMPO PREPARACIÓN]])</f>
        <v>6.9444444816327278E-4</v>
      </c>
      <c r="S194" t="str">
        <f>IF(TablaSala[[#This Row],[TIEMPO DEGUSTACIÓN]]&lt;&gt;"0","SI","NO")</f>
        <v>SI</v>
      </c>
    </row>
    <row r="195" spans="1:19" x14ac:dyDescent="0.2">
      <c r="A195" s="2">
        <v>194</v>
      </c>
      <c r="B195" s="3">
        <v>3</v>
      </c>
      <c r="C195" t="s">
        <v>220</v>
      </c>
      <c r="D195" s="3">
        <v>6</v>
      </c>
      <c r="E195" s="11">
        <v>45018.611111111109</v>
      </c>
      <c r="F195" s="11">
        <v>45018.663888888892</v>
      </c>
      <c r="G195" t="s">
        <v>14</v>
      </c>
      <c r="H195" t="s">
        <v>2</v>
      </c>
      <c r="I195" t="s">
        <v>599</v>
      </c>
      <c r="J195" s="5">
        <v>11.41</v>
      </c>
      <c r="K195" t="s">
        <v>3</v>
      </c>
      <c r="L195" t="s">
        <v>602</v>
      </c>
      <c r="M195" t="s">
        <v>768</v>
      </c>
      <c r="N195" s="9">
        <f>IF(TablaSala[[#This Row],[CUENTA COBRADA]]="SI",'COCINA CONSOLIDADA'!E195*'COCINA CONSOLIDADA'!F195,"0 €")</f>
        <v>189</v>
      </c>
      <c r="O195" s="10">
        <v>45018.111111111109</v>
      </c>
      <c r="P195" s="11">
        <f t="shared" si="3"/>
        <v>5.2777777782466728E-2</v>
      </c>
      <c r="Q195" s="11">
        <f>'COCINA CONSOLIDADA'!G195</f>
        <v>4.7222222222222221E-2</v>
      </c>
      <c r="R195" s="11">
        <f>IF(TablaSala[[#This Row],[TIEMPO DE PERMANENCIA]]-TablaSala[[#This Row],[TIEMPO PREPARACIÓN]]&lt;0,"0",TablaSala[[#This Row],[TIEMPO DE PERMANENCIA]]-TablaSala[[#This Row],[TIEMPO PREPARACIÓN]])</f>
        <v>5.5555555602445073E-3</v>
      </c>
      <c r="S195" t="str">
        <f>IF(TablaSala[[#This Row],[TIEMPO DEGUSTACIÓN]]&lt;&gt;"0","SI","NO")</f>
        <v>SI</v>
      </c>
    </row>
    <row r="196" spans="1:19" x14ac:dyDescent="0.2">
      <c r="A196" s="2">
        <v>195</v>
      </c>
      <c r="B196" s="3">
        <v>2</v>
      </c>
      <c r="C196" t="s">
        <v>221</v>
      </c>
      <c r="D196" s="3">
        <v>1</v>
      </c>
      <c r="E196" s="11">
        <v>45018.62777777778</v>
      </c>
      <c r="F196" s="11">
        <v>45018.67291666667</v>
      </c>
      <c r="G196" t="s">
        <v>1</v>
      </c>
      <c r="H196" t="s">
        <v>2</v>
      </c>
      <c r="I196" t="s">
        <v>599</v>
      </c>
      <c r="J196" s="5">
        <v>10.06</v>
      </c>
      <c r="K196" t="s">
        <v>22</v>
      </c>
      <c r="L196" t="s">
        <v>8</v>
      </c>
      <c r="M196" t="s">
        <v>686</v>
      </c>
      <c r="N196" s="9">
        <f>IF(TablaSala[[#This Row],[CUENTA COBRADA]]="SI",'COCINA CONSOLIDADA'!E196*'COCINA CONSOLIDADA'!F196,"0 €")</f>
        <v>50</v>
      </c>
      <c r="O196" s="10">
        <v>45018.12777777778</v>
      </c>
      <c r="P196" s="11">
        <f t="shared" si="3"/>
        <v>5.5555555557172433E-2</v>
      </c>
      <c r="Q196" s="11">
        <f>'COCINA CONSOLIDADA'!G196</f>
        <v>3.5416666666666666E-2</v>
      </c>
      <c r="R196" s="11">
        <f>IF(TablaSala[[#This Row],[TIEMPO DE PERMANENCIA]]-TablaSala[[#This Row],[TIEMPO PREPARACIÓN]]&lt;0,"0",TablaSala[[#This Row],[TIEMPO DE PERMANENCIA]]-TablaSala[[#This Row],[TIEMPO PREPARACIÓN]])</f>
        <v>2.0138888890505767E-2</v>
      </c>
      <c r="S196" t="str">
        <f>IF(TablaSala[[#This Row],[TIEMPO DEGUSTACIÓN]]&lt;&gt;"0","SI","NO")</f>
        <v>SI</v>
      </c>
    </row>
    <row r="197" spans="1:19" x14ac:dyDescent="0.2">
      <c r="A197" s="2">
        <v>196</v>
      </c>
      <c r="B197" s="3">
        <v>4</v>
      </c>
      <c r="C197" t="s">
        <v>18</v>
      </c>
      <c r="D197" s="3">
        <v>3</v>
      </c>
      <c r="E197" s="11">
        <v>45018.507638888892</v>
      </c>
      <c r="F197" s="11">
        <v>45018.673611111109</v>
      </c>
      <c r="G197" t="s">
        <v>10</v>
      </c>
      <c r="H197" t="s">
        <v>2</v>
      </c>
      <c r="I197" t="s">
        <v>600</v>
      </c>
      <c r="J197" s="5">
        <v>42.65</v>
      </c>
      <c r="K197" t="s">
        <v>3</v>
      </c>
      <c r="L197" t="s">
        <v>601</v>
      </c>
      <c r="M197" t="s">
        <v>769</v>
      </c>
      <c r="N197" s="9">
        <f>IF(TablaSala[[#This Row],[CUENTA COBRADA]]="SI",'COCINA CONSOLIDADA'!E197*'COCINA CONSOLIDADA'!F197,"0 €")</f>
        <v>800</v>
      </c>
      <c r="O197" s="10">
        <v>45018.007638888892</v>
      </c>
      <c r="P197" s="11">
        <f t="shared" si="3"/>
        <v>0.16597222221753327</v>
      </c>
      <c r="Q197" s="11">
        <f>'COCINA CONSOLIDADA'!G197</f>
        <v>0.12222222222222223</v>
      </c>
      <c r="R197" s="11">
        <f>IF(TablaSala[[#This Row],[TIEMPO DE PERMANENCIA]]-TablaSala[[#This Row],[TIEMPO PREPARACIÓN]]&lt;0,"0",TablaSala[[#This Row],[TIEMPO DE PERMANENCIA]]-TablaSala[[#This Row],[TIEMPO PREPARACIÓN]])</f>
        <v>4.374999999531104E-2</v>
      </c>
      <c r="S197" t="str">
        <f>IF(TablaSala[[#This Row],[TIEMPO DEGUSTACIÓN]]&lt;&gt;"0","SI","NO")</f>
        <v>SI</v>
      </c>
    </row>
    <row r="198" spans="1:19" x14ac:dyDescent="0.2">
      <c r="A198" s="2">
        <v>197</v>
      </c>
      <c r="B198" s="3">
        <v>5</v>
      </c>
      <c r="C198" t="s">
        <v>222</v>
      </c>
      <c r="D198" s="3">
        <v>6</v>
      </c>
      <c r="E198" s="11">
        <v>45018.615277777775</v>
      </c>
      <c r="F198" s="11">
        <v>45018.70416666667</v>
      </c>
      <c r="G198" t="s">
        <v>10</v>
      </c>
      <c r="H198" t="s">
        <v>6</v>
      </c>
      <c r="I198" t="s">
        <v>599</v>
      </c>
      <c r="J198" s="5">
        <v>20.11</v>
      </c>
      <c r="K198" t="s">
        <v>22</v>
      </c>
      <c r="L198" t="s">
        <v>8</v>
      </c>
      <c r="M198" t="s">
        <v>770</v>
      </c>
      <c r="N198" s="9">
        <f>IF(TablaSala[[#This Row],[CUENTA COBRADA]]="SI",'COCINA CONSOLIDADA'!E198*'COCINA CONSOLIDADA'!F198,"0 €")</f>
        <v>244</v>
      </c>
      <c r="O198" s="10">
        <v>45018.115277777775</v>
      </c>
      <c r="P198" s="11">
        <f t="shared" si="3"/>
        <v>9.9305555561538014E-2</v>
      </c>
      <c r="Q198" s="11">
        <f>'COCINA CONSOLIDADA'!G198</f>
        <v>0.05</v>
      </c>
      <c r="R198" s="11">
        <f>IF(TablaSala[[#This Row],[TIEMPO DE PERMANENCIA]]-TablaSala[[#This Row],[TIEMPO PREPARACIÓN]]&lt;0,"0",TablaSala[[#This Row],[TIEMPO DE PERMANENCIA]]-TablaSala[[#This Row],[TIEMPO PREPARACIÓN]])</f>
        <v>4.9305555561538011E-2</v>
      </c>
      <c r="S198" t="str">
        <f>IF(TablaSala[[#This Row],[TIEMPO DEGUSTACIÓN]]&lt;&gt;"0","SI","NO")</f>
        <v>SI</v>
      </c>
    </row>
    <row r="199" spans="1:19" x14ac:dyDescent="0.2">
      <c r="A199" s="2">
        <v>198</v>
      </c>
      <c r="B199" s="3">
        <v>9</v>
      </c>
      <c r="C199" t="s">
        <v>223</v>
      </c>
      <c r="D199" s="3">
        <v>4</v>
      </c>
      <c r="E199" s="11">
        <v>45018.525000000001</v>
      </c>
      <c r="F199" s="11">
        <v>45018.628472222219</v>
      </c>
      <c r="G199" t="s">
        <v>5</v>
      </c>
      <c r="H199" t="s">
        <v>2</v>
      </c>
      <c r="I199" t="s">
        <v>600</v>
      </c>
      <c r="J199" s="5">
        <v>36.72</v>
      </c>
      <c r="K199" t="s">
        <v>3</v>
      </c>
      <c r="L199" t="s">
        <v>601</v>
      </c>
      <c r="M199" t="s">
        <v>674</v>
      </c>
      <c r="N199" s="9">
        <f>IF(TablaSala[[#This Row],[CUENTA COBRADA]]="SI",'COCINA CONSOLIDADA'!E199*'COCINA CONSOLIDADA'!F199,"0 €")</f>
        <v>54</v>
      </c>
      <c r="O199" s="10">
        <v>45018.025000000001</v>
      </c>
      <c r="P199" s="11">
        <f t="shared" si="3"/>
        <v>0.10347222221753327</v>
      </c>
      <c r="Q199" s="11">
        <f>'COCINA CONSOLIDADA'!G199</f>
        <v>2.2916666666666669E-2</v>
      </c>
      <c r="R199" s="11">
        <f>IF(TablaSala[[#This Row],[TIEMPO DE PERMANENCIA]]-TablaSala[[#This Row],[TIEMPO PREPARACIÓN]]&lt;0,"0",TablaSala[[#This Row],[TIEMPO DE PERMANENCIA]]-TablaSala[[#This Row],[TIEMPO PREPARACIÓN]])</f>
        <v>8.0555555550866603E-2</v>
      </c>
      <c r="S199" t="str">
        <f>IF(TablaSala[[#This Row],[TIEMPO DEGUSTACIÓN]]&lt;&gt;"0","SI","NO")</f>
        <v>SI</v>
      </c>
    </row>
    <row r="200" spans="1:19" x14ac:dyDescent="0.2">
      <c r="A200" s="2">
        <v>199</v>
      </c>
      <c r="B200" s="3">
        <v>11</v>
      </c>
      <c r="C200" t="s">
        <v>224</v>
      </c>
      <c r="D200" s="3">
        <v>5</v>
      </c>
      <c r="E200" s="11">
        <v>45018.580555555556</v>
      </c>
      <c r="F200" s="11">
        <v>45018.736111111109</v>
      </c>
      <c r="G200" t="s">
        <v>10</v>
      </c>
      <c r="H200" t="s">
        <v>19</v>
      </c>
      <c r="I200" t="s">
        <v>599</v>
      </c>
      <c r="J200" s="5">
        <v>13.26</v>
      </c>
      <c r="K200" t="s">
        <v>11</v>
      </c>
      <c r="L200" t="s">
        <v>15</v>
      </c>
      <c r="M200" t="s">
        <v>771</v>
      </c>
      <c r="N200" s="9">
        <f>IF(TablaSala[[#This Row],[CUENTA COBRADA]]="SI",'COCINA CONSOLIDADA'!E200*'COCINA CONSOLIDADA'!F200,"0 €")</f>
        <v>1008</v>
      </c>
      <c r="O200" s="10">
        <v>45018.080555555556</v>
      </c>
      <c r="P200" s="11">
        <f t="shared" si="3"/>
        <v>0.15555555555329192</v>
      </c>
      <c r="Q200" s="11">
        <f>'COCINA CONSOLIDADA'!G200</f>
        <v>9.8611111111111122E-2</v>
      </c>
      <c r="R200" s="11">
        <f>IF(TablaSala[[#This Row],[TIEMPO DE PERMANENCIA]]-TablaSala[[#This Row],[TIEMPO PREPARACIÓN]]&lt;0,"0",TablaSala[[#This Row],[TIEMPO DE PERMANENCIA]]-TablaSala[[#This Row],[TIEMPO PREPARACIÓN]])</f>
        <v>5.6944444442180803E-2</v>
      </c>
      <c r="S200" t="str">
        <f>IF(TablaSala[[#This Row],[TIEMPO DEGUSTACIÓN]]&lt;&gt;"0","SI","NO")</f>
        <v>SI</v>
      </c>
    </row>
    <row r="201" spans="1:19" x14ac:dyDescent="0.2">
      <c r="A201" s="2">
        <v>200</v>
      </c>
      <c r="B201" s="3">
        <v>11</v>
      </c>
      <c r="C201" t="s">
        <v>225</v>
      </c>
      <c r="D201" s="3">
        <v>4</v>
      </c>
      <c r="E201" s="11">
        <v>45018.607638888891</v>
      </c>
      <c r="F201" s="11">
        <v>45018.726388888892</v>
      </c>
      <c r="G201" t="s">
        <v>1</v>
      </c>
      <c r="H201" t="s">
        <v>2</v>
      </c>
      <c r="I201" t="s">
        <v>600</v>
      </c>
      <c r="J201" s="5">
        <v>48.73</v>
      </c>
      <c r="K201" t="s">
        <v>3</v>
      </c>
      <c r="L201" t="s">
        <v>8</v>
      </c>
      <c r="M201" t="s">
        <v>772</v>
      </c>
      <c r="N201" s="9">
        <f>IF(TablaSala[[#This Row],[CUENTA COBRADA]]="SI",'COCINA CONSOLIDADA'!E201*'COCINA CONSOLIDADA'!F201,"0 €")</f>
        <v>176</v>
      </c>
      <c r="O201" s="10">
        <v>45018.107638888891</v>
      </c>
      <c r="P201" s="11">
        <f t="shared" si="3"/>
        <v>0.11875000000145519</v>
      </c>
      <c r="Q201" s="11">
        <f>'COCINA CONSOLIDADA'!G201</f>
        <v>4.6527777777777779E-2</v>
      </c>
      <c r="R201" s="11">
        <f>IF(TablaSala[[#This Row],[TIEMPO DE PERMANENCIA]]-TablaSala[[#This Row],[TIEMPO PREPARACIÓN]]&lt;0,"0",TablaSala[[#This Row],[TIEMPO DE PERMANENCIA]]-TablaSala[[#This Row],[TIEMPO PREPARACIÓN]])</f>
        <v>7.2222222223677413E-2</v>
      </c>
      <c r="S201" t="str">
        <f>IF(TablaSala[[#This Row],[TIEMPO DEGUSTACIÓN]]&lt;&gt;"0","SI","NO")</f>
        <v>SI</v>
      </c>
    </row>
    <row r="202" spans="1:19" x14ac:dyDescent="0.2">
      <c r="A202" s="2">
        <v>201</v>
      </c>
      <c r="B202" s="3">
        <v>3</v>
      </c>
      <c r="C202" t="s">
        <v>226</v>
      </c>
      <c r="D202" s="3">
        <v>5</v>
      </c>
      <c r="E202" s="11">
        <v>45018.512499999997</v>
      </c>
      <c r="F202" s="11">
        <v>45018.576388888891</v>
      </c>
      <c r="G202" t="s">
        <v>5</v>
      </c>
      <c r="H202" t="s">
        <v>19</v>
      </c>
      <c r="I202" t="s">
        <v>600</v>
      </c>
      <c r="J202" s="5">
        <v>19.84</v>
      </c>
      <c r="K202" t="s">
        <v>3</v>
      </c>
      <c r="L202" t="s">
        <v>602</v>
      </c>
      <c r="M202" t="s">
        <v>717</v>
      </c>
      <c r="N202" s="9">
        <f>IF(TablaSala[[#This Row],[CUENTA COBRADA]]="SI",'COCINA CONSOLIDADA'!E202*'COCINA CONSOLIDADA'!F202,"0 €")</f>
        <v>72</v>
      </c>
      <c r="O202" s="10">
        <v>45018.012499999997</v>
      </c>
      <c r="P202" s="11">
        <f t="shared" si="3"/>
        <v>6.3888888893416151E-2</v>
      </c>
      <c r="Q202" s="11">
        <f>'COCINA CONSOLIDADA'!G202</f>
        <v>4.027777777777778E-2</v>
      </c>
      <c r="R202" s="11">
        <f>IF(TablaSala[[#This Row],[TIEMPO DE PERMANENCIA]]-TablaSala[[#This Row],[TIEMPO PREPARACIÓN]]&lt;0,"0",TablaSala[[#This Row],[TIEMPO DE PERMANENCIA]]-TablaSala[[#This Row],[TIEMPO PREPARACIÓN]])</f>
        <v>2.3611111115638371E-2</v>
      </c>
      <c r="S202" t="str">
        <f>IF(TablaSala[[#This Row],[TIEMPO DEGUSTACIÓN]]&lt;&gt;"0","SI","NO")</f>
        <v>SI</v>
      </c>
    </row>
    <row r="203" spans="1:19" x14ac:dyDescent="0.2">
      <c r="A203" s="2">
        <v>202</v>
      </c>
      <c r="B203" s="3">
        <v>16</v>
      </c>
      <c r="C203" t="s">
        <v>227</v>
      </c>
      <c r="D203" s="3">
        <v>5</v>
      </c>
      <c r="E203" s="11">
        <v>45018.540277777778</v>
      </c>
      <c r="F203" s="11">
        <v>45018.583333333336</v>
      </c>
      <c r="G203" t="s">
        <v>1</v>
      </c>
      <c r="H203" t="s">
        <v>2</v>
      </c>
      <c r="I203" t="s">
        <v>600</v>
      </c>
      <c r="J203" s="5">
        <v>24.19</v>
      </c>
      <c r="K203" t="s">
        <v>22</v>
      </c>
      <c r="L203" t="s">
        <v>26</v>
      </c>
      <c r="M203" t="s">
        <v>773</v>
      </c>
      <c r="N203" s="9" t="str">
        <f>IF(TablaSala[[#This Row],[CUENTA COBRADA]]="SI",'COCINA CONSOLIDADA'!E203*'COCINA CONSOLIDADA'!F203,"0 €")</f>
        <v>0 €</v>
      </c>
      <c r="O203" s="10">
        <v>45018.040277777778</v>
      </c>
      <c r="P203" s="11">
        <f t="shared" si="3"/>
        <v>5.3472222224324163E-2</v>
      </c>
      <c r="Q203" s="11">
        <f>'COCINA CONSOLIDADA'!G203</f>
        <v>0.10833333333333334</v>
      </c>
      <c r="R203" s="11" t="str">
        <f>IF(TablaSala[[#This Row],[TIEMPO DE PERMANENCIA]]-TablaSala[[#This Row],[TIEMPO PREPARACIÓN]]&lt;0,"0",TablaSala[[#This Row],[TIEMPO DE PERMANENCIA]]-TablaSala[[#This Row],[TIEMPO PREPARACIÓN]])</f>
        <v>0</v>
      </c>
      <c r="S203" t="str">
        <f>IF(TablaSala[[#This Row],[TIEMPO DEGUSTACIÓN]]&lt;&gt;"0","SI","NO")</f>
        <v>NO</v>
      </c>
    </row>
    <row r="204" spans="1:19" x14ac:dyDescent="0.2">
      <c r="A204" s="2">
        <v>203</v>
      </c>
      <c r="B204" s="3">
        <v>5</v>
      </c>
      <c r="C204" t="s">
        <v>228</v>
      </c>
      <c r="D204" s="3">
        <v>2</v>
      </c>
      <c r="E204" s="11">
        <v>45018.664583333331</v>
      </c>
      <c r="F204" s="11">
        <v>45018.722916666666</v>
      </c>
      <c r="G204" t="s">
        <v>5</v>
      </c>
      <c r="H204" t="s">
        <v>2</v>
      </c>
      <c r="I204" t="s">
        <v>600</v>
      </c>
      <c r="J204" s="5">
        <v>40.19</v>
      </c>
      <c r="K204" t="s">
        <v>11</v>
      </c>
      <c r="L204" t="s">
        <v>602</v>
      </c>
      <c r="M204" t="s">
        <v>774</v>
      </c>
      <c r="N204" s="9" t="str">
        <f>IF(TablaSala[[#This Row],[CUENTA COBRADA]]="SI",'COCINA CONSOLIDADA'!E204*'COCINA CONSOLIDADA'!F204,"0 €")</f>
        <v>0 €</v>
      </c>
      <c r="O204" s="10">
        <v>45018.164583333331</v>
      </c>
      <c r="P204" s="11">
        <f t="shared" si="3"/>
        <v>5.8333333334303461E-2</v>
      </c>
      <c r="Q204" s="11">
        <f>'COCINA CONSOLIDADA'!G204</f>
        <v>5.9027777777777776E-2</v>
      </c>
      <c r="R204" s="11" t="str">
        <f>IF(TablaSala[[#This Row],[TIEMPO DE PERMANENCIA]]-TablaSala[[#This Row],[TIEMPO PREPARACIÓN]]&lt;0,"0",TablaSala[[#This Row],[TIEMPO DE PERMANENCIA]]-TablaSala[[#This Row],[TIEMPO PREPARACIÓN]])</f>
        <v>0</v>
      </c>
      <c r="S204" t="str">
        <f>IF(TablaSala[[#This Row],[TIEMPO DEGUSTACIÓN]]&lt;&gt;"0","SI","NO")</f>
        <v>NO</v>
      </c>
    </row>
    <row r="205" spans="1:19" x14ac:dyDescent="0.2">
      <c r="A205" s="2">
        <v>204</v>
      </c>
      <c r="B205" s="3">
        <v>16</v>
      </c>
      <c r="C205" t="s">
        <v>229</v>
      </c>
      <c r="D205" s="3">
        <v>5</v>
      </c>
      <c r="E205" s="11">
        <v>45018.511805555558</v>
      </c>
      <c r="F205" s="11">
        <v>45018.600694444445</v>
      </c>
      <c r="G205" t="s">
        <v>5</v>
      </c>
      <c r="H205" t="s">
        <v>2</v>
      </c>
      <c r="I205" t="s">
        <v>7</v>
      </c>
      <c r="J205" s="5">
        <v>49.56</v>
      </c>
      <c r="K205" t="s">
        <v>11</v>
      </c>
      <c r="L205" t="s">
        <v>28</v>
      </c>
      <c r="M205" t="s">
        <v>717</v>
      </c>
      <c r="N205" s="9">
        <f>IF(TablaSala[[#This Row],[CUENTA COBRADA]]="SI",'COCINA CONSOLIDADA'!E205*'COCINA CONSOLIDADA'!F205,"0 €")</f>
        <v>48</v>
      </c>
      <c r="O205" s="10">
        <v>45018.011805555558</v>
      </c>
      <c r="P205" s="11">
        <f t="shared" si="3"/>
        <v>8.8888888887595385E-2</v>
      </c>
      <c r="Q205" s="11">
        <f>'COCINA CONSOLIDADA'!G205</f>
        <v>1.4583333333333332E-2</v>
      </c>
      <c r="R205" s="11">
        <f>IF(TablaSala[[#This Row],[TIEMPO DE PERMANENCIA]]-TablaSala[[#This Row],[TIEMPO PREPARACIÓN]]&lt;0,"0",TablaSala[[#This Row],[TIEMPO DE PERMANENCIA]]-TablaSala[[#This Row],[TIEMPO PREPARACIÓN]])</f>
        <v>7.4305555554262048E-2</v>
      </c>
      <c r="S205" t="str">
        <f>IF(TablaSala[[#This Row],[TIEMPO DEGUSTACIÓN]]&lt;&gt;"0","SI","NO")</f>
        <v>SI</v>
      </c>
    </row>
    <row r="206" spans="1:19" x14ac:dyDescent="0.2">
      <c r="A206" s="2">
        <v>205</v>
      </c>
      <c r="B206" s="3">
        <v>14</v>
      </c>
      <c r="C206" t="s">
        <v>230</v>
      </c>
      <c r="D206" s="3">
        <v>1</v>
      </c>
      <c r="E206" s="11">
        <v>45018.59375</v>
      </c>
      <c r="F206" s="11">
        <v>45018.759722222225</v>
      </c>
      <c r="G206" t="s">
        <v>10</v>
      </c>
      <c r="H206" t="s">
        <v>2</v>
      </c>
      <c r="I206" t="s">
        <v>599</v>
      </c>
      <c r="J206" s="5">
        <v>26.49</v>
      </c>
      <c r="K206" t="s">
        <v>11</v>
      </c>
      <c r="L206" t="s">
        <v>41</v>
      </c>
      <c r="M206" t="s">
        <v>775</v>
      </c>
      <c r="N206" s="9">
        <f>IF(TablaSala[[#This Row],[CUENTA COBRADA]]="SI",'COCINA CONSOLIDADA'!E206*'COCINA CONSOLIDADA'!F206,"0 €")</f>
        <v>122</v>
      </c>
      <c r="O206" s="10">
        <v>45018.09375</v>
      </c>
      <c r="P206" s="11">
        <f t="shared" si="3"/>
        <v>0.16597222222480923</v>
      </c>
      <c r="Q206" s="11">
        <f>'COCINA CONSOLIDADA'!G206</f>
        <v>5.9722222222222225E-2</v>
      </c>
      <c r="R206" s="11">
        <f>IF(TablaSala[[#This Row],[TIEMPO DE PERMANENCIA]]-TablaSala[[#This Row],[TIEMPO PREPARACIÓN]]&lt;0,"0",TablaSala[[#This Row],[TIEMPO DE PERMANENCIA]]-TablaSala[[#This Row],[TIEMPO PREPARACIÓN]])</f>
        <v>0.106250000002587</v>
      </c>
      <c r="S206" t="str">
        <f>IF(TablaSala[[#This Row],[TIEMPO DEGUSTACIÓN]]&lt;&gt;"0","SI","NO")</f>
        <v>SI</v>
      </c>
    </row>
    <row r="207" spans="1:19" x14ac:dyDescent="0.2">
      <c r="A207" s="2">
        <v>206</v>
      </c>
      <c r="B207" s="3">
        <v>4</v>
      </c>
      <c r="C207" t="s">
        <v>231</v>
      </c>
      <c r="D207" s="3">
        <v>6</v>
      </c>
      <c r="E207" s="11">
        <v>45018.643750000003</v>
      </c>
      <c r="F207" s="11">
        <v>45018.756249999999</v>
      </c>
      <c r="G207" t="s">
        <v>17</v>
      </c>
      <c r="H207" t="s">
        <v>2</v>
      </c>
      <c r="I207" t="s">
        <v>600</v>
      </c>
      <c r="J207" s="5">
        <v>36.96</v>
      </c>
      <c r="K207" t="s">
        <v>22</v>
      </c>
      <c r="L207" t="s">
        <v>26</v>
      </c>
      <c r="M207" t="s">
        <v>638</v>
      </c>
      <c r="N207" s="9">
        <f>IF(TablaSala[[#This Row],[CUENTA COBRADA]]="SI",'COCINA CONSOLIDADA'!E207*'COCINA CONSOLIDADA'!F207,"0 €")</f>
        <v>30</v>
      </c>
      <c r="O207" s="10">
        <v>45018.143750000003</v>
      </c>
      <c r="P207" s="11">
        <f t="shared" si="3"/>
        <v>0.1229166666623011</v>
      </c>
      <c r="Q207" s="11">
        <f>'COCINA CONSOLIDADA'!G207</f>
        <v>4.027777777777778E-2</v>
      </c>
      <c r="R207" s="11">
        <f>IF(TablaSala[[#This Row],[TIEMPO DE PERMANENCIA]]-TablaSala[[#This Row],[TIEMPO PREPARACIÓN]]&lt;0,"0",TablaSala[[#This Row],[TIEMPO DE PERMANENCIA]]-TablaSala[[#This Row],[TIEMPO PREPARACIÓN]])</f>
        <v>8.2638888884523309E-2</v>
      </c>
      <c r="S207" t="str">
        <f>IF(TablaSala[[#This Row],[TIEMPO DEGUSTACIÓN]]&lt;&gt;"0","SI","NO")</f>
        <v>SI</v>
      </c>
    </row>
    <row r="208" spans="1:19" x14ac:dyDescent="0.2">
      <c r="A208" s="2">
        <v>207</v>
      </c>
      <c r="B208" s="3">
        <v>20</v>
      </c>
      <c r="C208" t="s">
        <v>232</v>
      </c>
      <c r="D208" s="3">
        <v>3</v>
      </c>
      <c r="E208" s="11">
        <v>45018.617361111108</v>
      </c>
      <c r="F208" s="11">
        <v>45018.668055555558</v>
      </c>
      <c r="G208" t="s">
        <v>14</v>
      </c>
      <c r="H208" t="s">
        <v>19</v>
      </c>
      <c r="I208" t="s">
        <v>600</v>
      </c>
      <c r="J208" s="5">
        <v>46.54</v>
      </c>
      <c r="K208" t="s">
        <v>3</v>
      </c>
      <c r="L208" t="s">
        <v>12</v>
      </c>
      <c r="M208" t="s">
        <v>776</v>
      </c>
      <c r="N208" s="9" t="str">
        <f>IF(TablaSala[[#This Row],[CUENTA COBRADA]]="SI",'COCINA CONSOLIDADA'!E208*'COCINA CONSOLIDADA'!F208,"0 €")</f>
        <v>0 €</v>
      </c>
      <c r="O208" s="10">
        <v>45018.117361111108</v>
      </c>
      <c r="P208" s="11">
        <f t="shared" si="3"/>
        <v>5.0694444449618459E-2</v>
      </c>
      <c r="Q208" s="11">
        <f>'COCINA CONSOLIDADA'!G208</f>
        <v>7.7083333333333323E-2</v>
      </c>
      <c r="R208" s="11" t="str">
        <f>IF(TablaSala[[#This Row],[TIEMPO DE PERMANENCIA]]-TablaSala[[#This Row],[TIEMPO PREPARACIÓN]]&lt;0,"0",TablaSala[[#This Row],[TIEMPO DE PERMANENCIA]]-TablaSala[[#This Row],[TIEMPO PREPARACIÓN]])</f>
        <v>0</v>
      </c>
      <c r="S208" t="str">
        <f>IF(TablaSala[[#This Row],[TIEMPO DEGUSTACIÓN]]&lt;&gt;"0","SI","NO")</f>
        <v>NO</v>
      </c>
    </row>
    <row r="209" spans="1:19" x14ac:dyDescent="0.2">
      <c r="A209" s="2">
        <v>208</v>
      </c>
      <c r="B209" s="3">
        <v>16</v>
      </c>
      <c r="C209" t="s">
        <v>233</v>
      </c>
      <c r="D209" s="3">
        <v>4</v>
      </c>
      <c r="E209" s="11">
        <v>45018.647916666669</v>
      </c>
      <c r="F209" s="11">
        <v>45018.775000000001</v>
      </c>
      <c r="G209" t="s">
        <v>5</v>
      </c>
      <c r="H209" t="s">
        <v>2</v>
      </c>
      <c r="I209" t="s">
        <v>599</v>
      </c>
      <c r="J209" s="5">
        <v>36.700000000000003</v>
      </c>
      <c r="K209" t="s">
        <v>22</v>
      </c>
      <c r="L209" t="s">
        <v>602</v>
      </c>
      <c r="M209" t="s">
        <v>777</v>
      </c>
      <c r="N209" s="9">
        <f>IF(TablaSala[[#This Row],[CUENTA COBRADA]]="SI",'COCINA CONSOLIDADA'!E209*'COCINA CONSOLIDADA'!F209,"0 €")</f>
        <v>528</v>
      </c>
      <c r="O209" s="10">
        <v>45018.147916666669</v>
      </c>
      <c r="P209" s="11">
        <f t="shared" si="3"/>
        <v>0.13749999999951493</v>
      </c>
      <c r="Q209" s="11">
        <f>'COCINA CONSOLIDADA'!G209</f>
        <v>6.9444444444444448E-2</v>
      </c>
      <c r="R209" s="11">
        <f>IF(TablaSala[[#This Row],[TIEMPO DE PERMANENCIA]]-TablaSala[[#This Row],[TIEMPO PREPARACIÓN]]&lt;0,"0",TablaSala[[#This Row],[TIEMPO DE PERMANENCIA]]-TablaSala[[#This Row],[TIEMPO PREPARACIÓN]])</f>
        <v>6.8055555555070479E-2</v>
      </c>
      <c r="S209" t="str">
        <f>IF(TablaSala[[#This Row],[TIEMPO DEGUSTACIÓN]]&lt;&gt;"0","SI","NO")</f>
        <v>SI</v>
      </c>
    </row>
    <row r="210" spans="1:19" x14ac:dyDescent="0.2">
      <c r="A210" s="2">
        <v>209</v>
      </c>
      <c r="B210" s="3">
        <v>9</v>
      </c>
      <c r="C210" t="s">
        <v>234</v>
      </c>
      <c r="D210" s="3">
        <v>6</v>
      </c>
      <c r="E210" s="11">
        <v>45018.563194444447</v>
      </c>
      <c r="F210" s="11">
        <v>45018.67083333333</v>
      </c>
      <c r="G210" t="s">
        <v>5</v>
      </c>
      <c r="H210" t="s">
        <v>19</v>
      </c>
      <c r="I210" t="s">
        <v>7</v>
      </c>
      <c r="J210" s="5">
        <v>34.49</v>
      </c>
      <c r="K210" t="s">
        <v>3</v>
      </c>
      <c r="L210" t="s">
        <v>26</v>
      </c>
      <c r="M210" t="s">
        <v>778</v>
      </c>
      <c r="N210" s="9" t="str">
        <f>IF(TablaSala[[#This Row],[CUENTA COBRADA]]="SI",'COCINA CONSOLIDADA'!E210*'COCINA CONSOLIDADA'!F210,"0 €")</f>
        <v>0 €</v>
      </c>
      <c r="O210" s="10">
        <v>45018.063194444447</v>
      </c>
      <c r="P210" s="11">
        <f t="shared" si="3"/>
        <v>0.10763888888322981</v>
      </c>
      <c r="Q210" s="11">
        <f>'COCINA CONSOLIDADA'!G210</f>
        <v>0.11874999999999999</v>
      </c>
      <c r="R210" s="11" t="str">
        <f>IF(TablaSala[[#This Row],[TIEMPO DE PERMANENCIA]]-TablaSala[[#This Row],[TIEMPO PREPARACIÓN]]&lt;0,"0",TablaSala[[#This Row],[TIEMPO DE PERMANENCIA]]-TablaSala[[#This Row],[TIEMPO PREPARACIÓN]])</f>
        <v>0</v>
      </c>
      <c r="S210" t="str">
        <f>IF(TablaSala[[#This Row],[TIEMPO DEGUSTACIÓN]]&lt;&gt;"0","SI","NO")</f>
        <v>NO</v>
      </c>
    </row>
    <row r="211" spans="1:19" x14ac:dyDescent="0.2">
      <c r="A211" s="2">
        <v>210</v>
      </c>
      <c r="B211" s="3">
        <v>10</v>
      </c>
      <c r="C211" t="s">
        <v>235</v>
      </c>
      <c r="D211" s="3">
        <v>4</v>
      </c>
      <c r="E211" s="11">
        <v>45018.613194444442</v>
      </c>
      <c r="F211" s="11">
        <v>45018.686805555553</v>
      </c>
      <c r="G211" t="s">
        <v>10</v>
      </c>
      <c r="H211" t="s">
        <v>6</v>
      </c>
      <c r="I211" t="s">
        <v>600</v>
      </c>
      <c r="J211" s="5">
        <v>14.67</v>
      </c>
      <c r="K211" t="s">
        <v>11</v>
      </c>
      <c r="L211" t="s">
        <v>23</v>
      </c>
      <c r="M211" t="s">
        <v>779</v>
      </c>
      <c r="N211" s="9" t="str">
        <f>IF(TablaSala[[#This Row],[CUENTA COBRADA]]="SI",'COCINA CONSOLIDADA'!E211*'COCINA CONSOLIDADA'!F211,"0 €")</f>
        <v>0 €</v>
      </c>
      <c r="O211" s="10">
        <v>45018.113194444442</v>
      </c>
      <c r="P211" s="11">
        <f t="shared" si="3"/>
        <v>7.3611111110949423E-2</v>
      </c>
      <c r="Q211" s="11">
        <f>'COCINA CONSOLIDADA'!G211</f>
        <v>0.10972222222222222</v>
      </c>
      <c r="R211" s="11" t="str">
        <f>IF(TablaSala[[#This Row],[TIEMPO DE PERMANENCIA]]-TablaSala[[#This Row],[TIEMPO PREPARACIÓN]]&lt;0,"0",TablaSala[[#This Row],[TIEMPO DE PERMANENCIA]]-TablaSala[[#This Row],[TIEMPO PREPARACIÓN]])</f>
        <v>0</v>
      </c>
      <c r="S211" t="str">
        <f>IF(TablaSala[[#This Row],[TIEMPO DEGUSTACIÓN]]&lt;&gt;"0","SI","NO")</f>
        <v>NO</v>
      </c>
    </row>
    <row r="212" spans="1:19" x14ac:dyDescent="0.2">
      <c r="A212" s="2">
        <v>211</v>
      </c>
      <c r="B212" s="3">
        <v>1</v>
      </c>
      <c r="C212" t="s">
        <v>236</v>
      </c>
      <c r="D212" s="3">
        <v>2</v>
      </c>
      <c r="E212" s="11">
        <v>45018.652777777781</v>
      </c>
      <c r="F212" s="11">
        <v>45018.726388888892</v>
      </c>
      <c r="G212" t="s">
        <v>5</v>
      </c>
      <c r="H212" t="s">
        <v>2</v>
      </c>
      <c r="I212" t="s">
        <v>599</v>
      </c>
      <c r="J212" s="5">
        <v>11.13</v>
      </c>
      <c r="K212" t="s">
        <v>3</v>
      </c>
      <c r="L212" t="s">
        <v>53</v>
      </c>
      <c r="M212" t="s">
        <v>780</v>
      </c>
      <c r="N212" s="9" t="str">
        <f>IF(TablaSala[[#This Row],[CUENTA COBRADA]]="SI",'COCINA CONSOLIDADA'!E212*'COCINA CONSOLIDADA'!F212,"0 €")</f>
        <v>0 €</v>
      </c>
      <c r="O212" s="10">
        <v>45018.152777777781</v>
      </c>
      <c r="P212" s="11">
        <f t="shared" si="3"/>
        <v>7.3611111110949423E-2</v>
      </c>
      <c r="Q212" s="11">
        <f>'COCINA CONSOLIDADA'!G212</f>
        <v>9.3750000000000014E-2</v>
      </c>
      <c r="R212" s="11" t="str">
        <f>IF(TablaSala[[#This Row],[TIEMPO DE PERMANENCIA]]-TablaSala[[#This Row],[TIEMPO PREPARACIÓN]]&lt;0,"0",TablaSala[[#This Row],[TIEMPO DE PERMANENCIA]]-TablaSala[[#This Row],[TIEMPO PREPARACIÓN]])</f>
        <v>0</v>
      </c>
      <c r="S212" t="str">
        <f>IF(TablaSala[[#This Row],[TIEMPO DEGUSTACIÓN]]&lt;&gt;"0","SI","NO")</f>
        <v>NO</v>
      </c>
    </row>
    <row r="213" spans="1:19" x14ac:dyDescent="0.2">
      <c r="A213" s="2">
        <v>212</v>
      </c>
      <c r="B213" s="3">
        <v>14</v>
      </c>
      <c r="C213" t="s">
        <v>118</v>
      </c>
      <c r="D213" s="3">
        <v>6</v>
      </c>
      <c r="E213" s="11">
        <v>45018.607638888891</v>
      </c>
      <c r="F213" s="11">
        <v>45018.652777777781</v>
      </c>
      <c r="G213" t="s">
        <v>17</v>
      </c>
      <c r="H213" t="s">
        <v>2</v>
      </c>
      <c r="I213" t="s">
        <v>599</v>
      </c>
      <c r="J213" s="5">
        <v>18.850000000000001</v>
      </c>
      <c r="K213" t="s">
        <v>22</v>
      </c>
      <c r="L213" t="s">
        <v>602</v>
      </c>
      <c r="M213" t="s">
        <v>781</v>
      </c>
      <c r="N213" s="9" t="str">
        <f>IF(TablaSala[[#This Row],[CUENTA COBRADA]]="SI",'COCINA CONSOLIDADA'!E213*'COCINA CONSOLIDADA'!F213,"0 €")</f>
        <v>0 €</v>
      </c>
      <c r="O213" s="10">
        <v>45018.107638888891</v>
      </c>
      <c r="P213" s="11">
        <f t="shared" si="3"/>
        <v>5.5555555557172433E-2</v>
      </c>
      <c r="Q213" s="11">
        <f>'COCINA CONSOLIDADA'!G213</f>
        <v>0.1138888888888889</v>
      </c>
      <c r="R213" s="11" t="str">
        <f>IF(TablaSala[[#This Row],[TIEMPO DE PERMANENCIA]]-TablaSala[[#This Row],[TIEMPO PREPARACIÓN]]&lt;0,"0",TablaSala[[#This Row],[TIEMPO DE PERMANENCIA]]-TablaSala[[#This Row],[TIEMPO PREPARACIÓN]])</f>
        <v>0</v>
      </c>
      <c r="S213" t="str">
        <f>IF(TablaSala[[#This Row],[TIEMPO DEGUSTACIÓN]]&lt;&gt;"0","SI","NO")</f>
        <v>NO</v>
      </c>
    </row>
    <row r="214" spans="1:19" x14ac:dyDescent="0.2">
      <c r="A214" s="2">
        <v>213</v>
      </c>
      <c r="B214" s="3">
        <v>13</v>
      </c>
      <c r="C214" t="s">
        <v>237</v>
      </c>
      <c r="D214" s="3">
        <v>6</v>
      </c>
      <c r="E214" s="11">
        <v>45018.573611111111</v>
      </c>
      <c r="F214" s="11">
        <v>45018.706944444442</v>
      </c>
      <c r="G214" t="s">
        <v>14</v>
      </c>
      <c r="H214" t="s">
        <v>2</v>
      </c>
      <c r="I214" t="s">
        <v>600</v>
      </c>
      <c r="J214" s="5">
        <v>28.1</v>
      </c>
      <c r="K214" t="s">
        <v>11</v>
      </c>
      <c r="L214" t="s">
        <v>602</v>
      </c>
      <c r="M214" t="s">
        <v>782</v>
      </c>
      <c r="N214" s="9">
        <f>IF(TablaSala[[#This Row],[CUENTA COBRADA]]="SI",'COCINA CONSOLIDADA'!E214*'COCINA CONSOLIDADA'!F214,"0 €")</f>
        <v>171</v>
      </c>
      <c r="O214" s="10">
        <v>45018.073611111111</v>
      </c>
      <c r="P214" s="11">
        <f t="shared" si="3"/>
        <v>0.13333333333139308</v>
      </c>
      <c r="Q214" s="11">
        <f>'COCINA CONSOLIDADA'!G214</f>
        <v>6.9444444444444448E-2</v>
      </c>
      <c r="R214" s="11">
        <f>IF(TablaSala[[#This Row],[TIEMPO DE PERMANENCIA]]-TablaSala[[#This Row],[TIEMPO PREPARACIÓN]]&lt;0,"0",TablaSala[[#This Row],[TIEMPO DE PERMANENCIA]]-TablaSala[[#This Row],[TIEMPO PREPARACIÓN]])</f>
        <v>6.388888888694863E-2</v>
      </c>
      <c r="S214" t="str">
        <f>IF(TablaSala[[#This Row],[TIEMPO DEGUSTACIÓN]]&lt;&gt;"0","SI","NO")</f>
        <v>SI</v>
      </c>
    </row>
    <row r="215" spans="1:19" x14ac:dyDescent="0.2">
      <c r="A215" s="2">
        <v>214</v>
      </c>
      <c r="B215" s="3">
        <v>2</v>
      </c>
      <c r="C215" t="s">
        <v>238</v>
      </c>
      <c r="D215" s="3">
        <v>4</v>
      </c>
      <c r="E215" s="11">
        <v>45018.637499999997</v>
      </c>
      <c r="F215" s="11">
        <v>45018.714583333334</v>
      </c>
      <c r="G215" t="s">
        <v>5</v>
      </c>
      <c r="H215" t="s">
        <v>2</v>
      </c>
      <c r="I215" t="s">
        <v>599</v>
      </c>
      <c r="J215" s="5">
        <v>33.39</v>
      </c>
      <c r="K215" t="s">
        <v>22</v>
      </c>
      <c r="L215" t="s">
        <v>53</v>
      </c>
      <c r="M215" t="s">
        <v>783</v>
      </c>
      <c r="N215" s="9">
        <f>IF(TablaSala[[#This Row],[CUENTA COBRADA]]="SI",'COCINA CONSOLIDADA'!E215*'COCINA CONSOLIDADA'!F215,"0 €")</f>
        <v>658</v>
      </c>
      <c r="O215" s="10">
        <v>45018.137499999997</v>
      </c>
      <c r="P215" s="11">
        <f t="shared" si="3"/>
        <v>8.7500000003880515E-2</v>
      </c>
      <c r="Q215" s="11">
        <f>'COCINA CONSOLIDADA'!G215</f>
        <v>2.6388888888888885E-2</v>
      </c>
      <c r="R215" s="11">
        <f>IF(TablaSala[[#This Row],[TIEMPO DE PERMANENCIA]]-TablaSala[[#This Row],[TIEMPO PREPARACIÓN]]&lt;0,"0",TablaSala[[#This Row],[TIEMPO DE PERMANENCIA]]-TablaSala[[#This Row],[TIEMPO PREPARACIÓN]])</f>
        <v>6.111111111499163E-2</v>
      </c>
      <c r="S215" t="str">
        <f>IF(TablaSala[[#This Row],[TIEMPO DEGUSTACIÓN]]&lt;&gt;"0","SI","NO")</f>
        <v>SI</v>
      </c>
    </row>
    <row r="216" spans="1:19" x14ac:dyDescent="0.2">
      <c r="A216" s="2">
        <v>215</v>
      </c>
      <c r="B216" s="3">
        <v>6</v>
      </c>
      <c r="C216" t="s">
        <v>239</v>
      </c>
      <c r="D216" s="3">
        <v>4</v>
      </c>
      <c r="E216" s="11">
        <v>45018.661111111112</v>
      </c>
      <c r="F216" s="11">
        <v>45018.767361111109</v>
      </c>
      <c r="G216" t="s">
        <v>1</v>
      </c>
      <c r="H216" t="s">
        <v>2</v>
      </c>
      <c r="I216" t="s">
        <v>599</v>
      </c>
      <c r="J216" s="5">
        <v>35.64</v>
      </c>
      <c r="K216" t="s">
        <v>22</v>
      </c>
      <c r="L216" t="s">
        <v>28</v>
      </c>
      <c r="M216" t="s">
        <v>784</v>
      </c>
      <c r="N216" s="9">
        <f>IF(TablaSala[[#This Row],[CUENTA COBRADA]]="SI",'COCINA CONSOLIDADA'!E216*'COCINA CONSOLIDADA'!F216,"0 €")</f>
        <v>320</v>
      </c>
      <c r="O216" s="10">
        <v>45018.161111111112</v>
      </c>
      <c r="P216" s="11">
        <f t="shared" si="3"/>
        <v>0.11666666666375629</v>
      </c>
      <c r="Q216" s="11">
        <f>'COCINA CONSOLIDADA'!G216</f>
        <v>3.1944444444444442E-2</v>
      </c>
      <c r="R216" s="11">
        <f>IF(TablaSala[[#This Row],[TIEMPO DE PERMANENCIA]]-TablaSala[[#This Row],[TIEMPO PREPARACIÓN]]&lt;0,"0",TablaSala[[#This Row],[TIEMPO DE PERMANENCIA]]-TablaSala[[#This Row],[TIEMPO PREPARACIÓN]])</f>
        <v>8.4722222219311846E-2</v>
      </c>
      <c r="S216" t="str">
        <f>IF(TablaSala[[#This Row],[TIEMPO DEGUSTACIÓN]]&lt;&gt;"0","SI","NO")</f>
        <v>SI</v>
      </c>
    </row>
    <row r="217" spans="1:19" x14ac:dyDescent="0.2">
      <c r="A217" s="2">
        <v>216</v>
      </c>
      <c r="B217" s="3">
        <v>17</v>
      </c>
      <c r="C217" t="s">
        <v>240</v>
      </c>
      <c r="D217" s="3">
        <v>6</v>
      </c>
      <c r="E217" s="11">
        <v>45018.573611111111</v>
      </c>
      <c r="F217" s="11">
        <v>45018.73333333333</v>
      </c>
      <c r="G217" t="s">
        <v>10</v>
      </c>
      <c r="H217" t="s">
        <v>2</v>
      </c>
      <c r="I217" t="s">
        <v>600</v>
      </c>
      <c r="J217" s="5">
        <v>35.69</v>
      </c>
      <c r="K217" t="s">
        <v>11</v>
      </c>
      <c r="L217" t="s">
        <v>28</v>
      </c>
      <c r="M217" t="s">
        <v>785</v>
      </c>
      <c r="N217" s="9">
        <f>IF(TablaSala[[#This Row],[CUENTA COBRADA]]="SI",'COCINA CONSOLIDADA'!E217*'COCINA CONSOLIDADA'!F217,"0 €")</f>
        <v>438</v>
      </c>
      <c r="O217" s="10">
        <v>45018.073611111111</v>
      </c>
      <c r="P217" s="11">
        <f t="shared" si="3"/>
        <v>0.15972222221898846</v>
      </c>
      <c r="Q217" s="11">
        <f>'COCINA CONSOLIDADA'!G217</f>
        <v>8.3333333333333329E-2</v>
      </c>
      <c r="R217" s="11">
        <f>IF(TablaSala[[#This Row],[TIEMPO DE PERMANENCIA]]-TablaSala[[#This Row],[TIEMPO PREPARACIÓN]]&lt;0,"0",TablaSala[[#This Row],[TIEMPO DE PERMANENCIA]]-TablaSala[[#This Row],[TIEMPO PREPARACIÓN]])</f>
        <v>7.6388888885655135E-2</v>
      </c>
      <c r="S217" t="str">
        <f>IF(TablaSala[[#This Row],[TIEMPO DEGUSTACIÓN]]&lt;&gt;"0","SI","NO")</f>
        <v>SI</v>
      </c>
    </row>
    <row r="218" spans="1:19" x14ac:dyDescent="0.2">
      <c r="A218" s="2">
        <v>217</v>
      </c>
      <c r="B218" s="3">
        <v>1</v>
      </c>
      <c r="C218" t="s">
        <v>203</v>
      </c>
      <c r="D218" s="3">
        <v>2</v>
      </c>
      <c r="E218" s="11">
        <v>45018.537499999999</v>
      </c>
      <c r="F218" s="11">
        <v>45018.697916666664</v>
      </c>
      <c r="G218" t="s">
        <v>1</v>
      </c>
      <c r="H218" t="s">
        <v>19</v>
      </c>
      <c r="I218" t="s">
        <v>600</v>
      </c>
      <c r="J218" s="5">
        <v>31.17</v>
      </c>
      <c r="K218" t="s">
        <v>22</v>
      </c>
      <c r="L218" t="s">
        <v>8</v>
      </c>
      <c r="M218" t="s">
        <v>786</v>
      </c>
      <c r="N218" s="9">
        <f>IF(TablaSala[[#This Row],[CUENTA COBRADA]]="SI",'COCINA CONSOLIDADA'!E218*'COCINA CONSOLIDADA'!F218,"0 €")</f>
        <v>96</v>
      </c>
      <c r="O218" s="10">
        <v>45018.037499999999</v>
      </c>
      <c r="P218" s="11">
        <f t="shared" si="3"/>
        <v>0.1708333333323632</v>
      </c>
      <c r="Q218" s="11">
        <f>'COCINA CONSOLIDADA'!G218</f>
        <v>9.0277777777777787E-3</v>
      </c>
      <c r="R218" s="11">
        <f>IF(TablaSala[[#This Row],[TIEMPO DE PERMANENCIA]]-TablaSala[[#This Row],[TIEMPO PREPARACIÓN]]&lt;0,"0",TablaSala[[#This Row],[TIEMPO DE PERMANENCIA]]-TablaSala[[#This Row],[TIEMPO PREPARACIÓN]])</f>
        <v>0.16180555555458542</v>
      </c>
      <c r="S218" t="str">
        <f>IF(TablaSala[[#This Row],[TIEMPO DEGUSTACIÓN]]&lt;&gt;"0","SI","NO")</f>
        <v>SI</v>
      </c>
    </row>
    <row r="219" spans="1:19" x14ac:dyDescent="0.2">
      <c r="A219" s="2">
        <v>218</v>
      </c>
      <c r="B219" s="3">
        <v>13</v>
      </c>
      <c r="C219" t="s">
        <v>242</v>
      </c>
      <c r="D219" s="3">
        <v>3</v>
      </c>
      <c r="E219" s="11">
        <v>45018.518750000003</v>
      </c>
      <c r="F219" s="11">
        <v>45018.65347222222</v>
      </c>
      <c r="G219" t="s">
        <v>14</v>
      </c>
      <c r="H219" t="s">
        <v>2</v>
      </c>
      <c r="I219" t="s">
        <v>600</v>
      </c>
      <c r="J219" s="5">
        <v>23.34</v>
      </c>
      <c r="K219" t="s">
        <v>22</v>
      </c>
      <c r="L219" t="s">
        <v>53</v>
      </c>
      <c r="M219" t="s">
        <v>787</v>
      </c>
      <c r="N219" s="9">
        <f>IF(TablaSala[[#This Row],[CUENTA COBRADA]]="SI",'COCINA CONSOLIDADA'!E219*'COCINA CONSOLIDADA'!F219,"0 €")</f>
        <v>552</v>
      </c>
      <c r="O219" s="10">
        <v>45018.018750000003</v>
      </c>
      <c r="P219" s="11">
        <f t="shared" si="3"/>
        <v>0.14513888888419993</v>
      </c>
      <c r="Q219" s="11">
        <f>'COCINA CONSOLIDADA'!G219</f>
        <v>3.1944444444444442E-2</v>
      </c>
      <c r="R219" s="11">
        <f>IF(TablaSala[[#This Row],[TIEMPO DE PERMANENCIA]]-TablaSala[[#This Row],[TIEMPO PREPARACIÓN]]&lt;0,"0",TablaSala[[#This Row],[TIEMPO DE PERMANENCIA]]-TablaSala[[#This Row],[TIEMPO PREPARACIÓN]])</f>
        <v>0.11319444443975549</v>
      </c>
      <c r="S219" t="str">
        <f>IF(TablaSala[[#This Row],[TIEMPO DEGUSTACIÓN]]&lt;&gt;"0","SI","NO")</f>
        <v>SI</v>
      </c>
    </row>
    <row r="220" spans="1:19" x14ac:dyDescent="0.2">
      <c r="A220" s="2">
        <v>219</v>
      </c>
      <c r="B220" s="3">
        <v>1</v>
      </c>
      <c r="C220" t="s">
        <v>243</v>
      </c>
      <c r="D220" s="3">
        <v>5</v>
      </c>
      <c r="E220" s="11">
        <v>45018.606249999997</v>
      </c>
      <c r="F220" s="11">
        <v>45018.700694444444</v>
      </c>
      <c r="G220" t="s">
        <v>1</v>
      </c>
      <c r="H220" t="s">
        <v>2</v>
      </c>
      <c r="I220" t="s">
        <v>600</v>
      </c>
      <c r="J220" s="5">
        <v>46.96</v>
      </c>
      <c r="K220" t="s">
        <v>11</v>
      </c>
      <c r="L220" t="s">
        <v>23</v>
      </c>
      <c r="M220" t="s">
        <v>702</v>
      </c>
      <c r="N220" s="9">
        <f>IF(TablaSala[[#This Row],[CUENTA COBRADA]]="SI",'COCINA CONSOLIDADA'!E220*'COCINA CONSOLIDADA'!F220,"0 €")</f>
        <v>270</v>
      </c>
      <c r="O220" s="10">
        <v>45018.106249999997</v>
      </c>
      <c r="P220" s="11">
        <f t="shared" si="3"/>
        <v>9.4444444446708076E-2</v>
      </c>
      <c r="Q220" s="11">
        <f>'COCINA CONSOLIDADA'!G220</f>
        <v>1.5972222222222221E-2</v>
      </c>
      <c r="R220" s="11">
        <f>IF(TablaSala[[#This Row],[TIEMPO DE PERMANENCIA]]-TablaSala[[#This Row],[TIEMPO PREPARACIÓN]]&lt;0,"0",TablaSala[[#This Row],[TIEMPO DE PERMANENCIA]]-TablaSala[[#This Row],[TIEMPO PREPARACIÓN]])</f>
        <v>7.8472222224485855E-2</v>
      </c>
      <c r="S220" t="str">
        <f>IF(TablaSala[[#This Row],[TIEMPO DEGUSTACIÓN]]&lt;&gt;"0","SI","NO")</f>
        <v>SI</v>
      </c>
    </row>
    <row r="221" spans="1:19" x14ac:dyDescent="0.2">
      <c r="A221" s="2">
        <v>220</v>
      </c>
      <c r="B221" s="3">
        <v>15</v>
      </c>
      <c r="C221" t="s">
        <v>220</v>
      </c>
      <c r="D221" s="3">
        <v>6</v>
      </c>
      <c r="E221" s="11">
        <v>45018.542361111111</v>
      </c>
      <c r="F221" s="11">
        <v>45018.706250000003</v>
      </c>
      <c r="G221" t="s">
        <v>14</v>
      </c>
      <c r="H221" t="s">
        <v>2</v>
      </c>
      <c r="I221" t="s">
        <v>600</v>
      </c>
      <c r="J221" s="5">
        <v>48.5</v>
      </c>
      <c r="K221" t="s">
        <v>3</v>
      </c>
      <c r="L221" t="s">
        <v>38</v>
      </c>
      <c r="M221" t="s">
        <v>717</v>
      </c>
      <c r="N221" s="9">
        <f>IF(TablaSala[[#This Row],[CUENTA COBRADA]]="SI",'COCINA CONSOLIDADA'!E221*'COCINA CONSOLIDADA'!F221,"0 €")</f>
        <v>24</v>
      </c>
      <c r="O221" s="10">
        <v>45018.042361111111</v>
      </c>
      <c r="P221" s="11">
        <f t="shared" si="3"/>
        <v>0.16388888889196096</v>
      </c>
      <c r="Q221" s="11">
        <f>'COCINA CONSOLIDADA'!G221</f>
        <v>9.0277777777777787E-3</v>
      </c>
      <c r="R221" s="11">
        <f>IF(TablaSala[[#This Row],[TIEMPO DE PERMANENCIA]]-TablaSala[[#This Row],[TIEMPO PREPARACIÓN]]&lt;0,"0",TablaSala[[#This Row],[TIEMPO DE PERMANENCIA]]-TablaSala[[#This Row],[TIEMPO PREPARACIÓN]])</f>
        <v>0.15486111111418319</v>
      </c>
      <c r="S221" t="str">
        <f>IF(TablaSala[[#This Row],[TIEMPO DEGUSTACIÓN]]&lt;&gt;"0","SI","NO")</f>
        <v>SI</v>
      </c>
    </row>
    <row r="222" spans="1:19" x14ac:dyDescent="0.2">
      <c r="A222" s="2">
        <v>221</v>
      </c>
      <c r="B222" s="3">
        <v>16</v>
      </c>
      <c r="C222" t="s">
        <v>244</v>
      </c>
      <c r="D222" s="3">
        <v>1</v>
      </c>
      <c r="E222" s="11">
        <v>45018.57708333333</v>
      </c>
      <c r="F222" s="11">
        <v>45018.628472222219</v>
      </c>
      <c r="G222" t="s">
        <v>1</v>
      </c>
      <c r="H222" t="s">
        <v>2</v>
      </c>
      <c r="I222" t="s">
        <v>600</v>
      </c>
      <c r="J222" s="5">
        <v>17.829999999999998</v>
      </c>
      <c r="K222" t="s">
        <v>11</v>
      </c>
      <c r="L222" t="s">
        <v>41</v>
      </c>
      <c r="M222" t="s">
        <v>788</v>
      </c>
      <c r="N222" s="9" t="str">
        <f>IF(TablaSala[[#This Row],[CUENTA COBRADA]]="SI",'COCINA CONSOLIDADA'!E222*'COCINA CONSOLIDADA'!F222,"0 €")</f>
        <v>0 €</v>
      </c>
      <c r="O222" s="10">
        <v>45018.07708333333</v>
      </c>
      <c r="P222" s="11">
        <f t="shared" si="3"/>
        <v>5.1388888889050577E-2</v>
      </c>
      <c r="Q222" s="11">
        <f>'COCINA CONSOLIDADA'!G222</f>
        <v>7.5000000000000011E-2</v>
      </c>
      <c r="R222" s="11" t="str">
        <f>IF(TablaSala[[#This Row],[TIEMPO DE PERMANENCIA]]-TablaSala[[#This Row],[TIEMPO PREPARACIÓN]]&lt;0,"0",TablaSala[[#This Row],[TIEMPO DE PERMANENCIA]]-TablaSala[[#This Row],[TIEMPO PREPARACIÓN]])</f>
        <v>0</v>
      </c>
      <c r="S222" t="str">
        <f>IF(TablaSala[[#This Row],[TIEMPO DEGUSTACIÓN]]&lt;&gt;"0","SI","NO")</f>
        <v>NO</v>
      </c>
    </row>
    <row r="223" spans="1:19" x14ac:dyDescent="0.2">
      <c r="A223" s="2">
        <v>222</v>
      </c>
      <c r="B223" s="3">
        <v>3</v>
      </c>
      <c r="C223" t="s">
        <v>245</v>
      </c>
      <c r="D223" s="3">
        <v>3</v>
      </c>
      <c r="E223" s="11">
        <v>45018.651388888888</v>
      </c>
      <c r="F223" s="11">
        <v>45018.779166666667</v>
      </c>
      <c r="G223" t="s">
        <v>14</v>
      </c>
      <c r="H223" t="s">
        <v>19</v>
      </c>
      <c r="I223" t="s">
        <v>599</v>
      </c>
      <c r="J223" s="5">
        <v>32.58</v>
      </c>
      <c r="K223" t="s">
        <v>11</v>
      </c>
      <c r="L223" t="s">
        <v>38</v>
      </c>
      <c r="M223" t="s">
        <v>789</v>
      </c>
      <c r="N223" s="9">
        <f>IF(TablaSala[[#This Row],[CUENTA COBRADA]]="SI",'COCINA CONSOLIDADA'!E223*'COCINA CONSOLIDADA'!F223,"0 €")</f>
        <v>204</v>
      </c>
      <c r="O223" s="10">
        <v>45018.151388888888</v>
      </c>
      <c r="P223" s="11">
        <f t="shared" si="3"/>
        <v>0.12777777777955635</v>
      </c>
      <c r="Q223" s="11">
        <f>'COCINA CONSOLIDADA'!G223</f>
        <v>5.9027777777777776E-2</v>
      </c>
      <c r="R223" s="11">
        <f>IF(TablaSala[[#This Row],[TIEMPO DE PERMANENCIA]]-TablaSala[[#This Row],[TIEMPO PREPARACIÓN]]&lt;0,"0",TablaSala[[#This Row],[TIEMPO DE PERMANENCIA]]-TablaSala[[#This Row],[TIEMPO PREPARACIÓN]])</f>
        <v>6.8750000001778569E-2</v>
      </c>
      <c r="S223" t="str">
        <f>IF(TablaSala[[#This Row],[TIEMPO DEGUSTACIÓN]]&lt;&gt;"0","SI","NO")</f>
        <v>SI</v>
      </c>
    </row>
    <row r="224" spans="1:19" x14ac:dyDescent="0.2">
      <c r="A224" s="2">
        <v>223</v>
      </c>
      <c r="B224" s="3">
        <v>19</v>
      </c>
      <c r="C224" t="s">
        <v>246</v>
      </c>
      <c r="D224" s="3">
        <v>2</v>
      </c>
      <c r="E224" s="11">
        <v>45018.552777777775</v>
      </c>
      <c r="F224" s="11">
        <v>45018.618055555555</v>
      </c>
      <c r="G224" t="s">
        <v>14</v>
      </c>
      <c r="H224" t="s">
        <v>19</v>
      </c>
      <c r="I224" t="s">
        <v>600</v>
      </c>
      <c r="J224" s="5">
        <v>49.62</v>
      </c>
      <c r="K224" t="s">
        <v>3</v>
      </c>
      <c r="L224" t="s">
        <v>53</v>
      </c>
      <c r="M224" t="s">
        <v>786</v>
      </c>
      <c r="N224" s="9">
        <f>IF(TablaSala[[#This Row],[CUENTA COBRADA]]="SI",'COCINA CONSOLIDADA'!E224*'COCINA CONSOLIDADA'!F224,"0 €")</f>
        <v>32</v>
      </c>
      <c r="O224" s="10">
        <v>45018.052777777775</v>
      </c>
      <c r="P224" s="11">
        <f t="shared" si="3"/>
        <v>6.5277777779556345E-2</v>
      </c>
      <c r="Q224" s="11">
        <f>'COCINA CONSOLIDADA'!G224</f>
        <v>3.6805555555555557E-2</v>
      </c>
      <c r="R224" s="11">
        <f>IF(TablaSala[[#This Row],[TIEMPO DE PERMANENCIA]]-TablaSala[[#This Row],[TIEMPO PREPARACIÓN]]&lt;0,"0",TablaSala[[#This Row],[TIEMPO DE PERMANENCIA]]-TablaSala[[#This Row],[TIEMPO PREPARACIÓN]])</f>
        <v>2.8472222224000789E-2</v>
      </c>
      <c r="S224" t="str">
        <f>IF(TablaSala[[#This Row],[TIEMPO DEGUSTACIÓN]]&lt;&gt;"0","SI","NO")</f>
        <v>SI</v>
      </c>
    </row>
    <row r="225" spans="1:19" x14ac:dyDescent="0.2">
      <c r="A225" s="2">
        <v>224</v>
      </c>
      <c r="B225" s="3">
        <v>7</v>
      </c>
      <c r="C225" t="s">
        <v>247</v>
      </c>
      <c r="D225" s="3">
        <v>6</v>
      </c>
      <c r="E225" s="11">
        <v>45018.588194444441</v>
      </c>
      <c r="F225" s="11">
        <v>45018.740972222222</v>
      </c>
      <c r="G225" t="s">
        <v>1</v>
      </c>
      <c r="H225" t="s">
        <v>2</v>
      </c>
      <c r="I225" t="s">
        <v>600</v>
      </c>
      <c r="J225" s="5">
        <v>17.61</v>
      </c>
      <c r="K225" t="s">
        <v>22</v>
      </c>
      <c r="L225" t="s">
        <v>26</v>
      </c>
      <c r="M225" t="s">
        <v>716</v>
      </c>
      <c r="N225" s="9">
        <f>IF(TablaSala[[#This Row],[CUENTA COBRADA]]="SI",'COCINA CONSOLIDADA'!E225*'COCINA CONSOLIDADA'!F225,"0 €")</f>
        <v>52</v>
      </c>
      <c r="O225" s="10">
        <v>45018.088194444441</v>
      </c>
      <c r="P225" s="11">
        <f t="shared" si="3"/>
        <v>0.16319444444767819</v>
      </c>
      <c r="Q225" s="11">
        <f>'COCINA CONSOLIDADA'!G225</f>
        <v>1.3888888888888888E-2</v>
      </c>
      <c r="R225" s="11">
        <f>IF(TablaSala[[#This Row],[TIEMPO DE PERMANENCIA]]-TablaSala[[#This Row],[TIEMPO PREPARACIÓN]]&lt;0,"0",TablaSala[[#This Row],[TIEMPO DE PERMANENCIA]]-TablaSala[[#This Row],[TIEMPO PREPARACIÓN]])</f>
        <v>0.1493055555587893</v>
      </c>
      <c r="S225" t="str">
        <f>IF(TablaSala[[#This Row],[TIEMPO DEGUSTACIÓN]]&lt;&gt;"0","SI","NO")</f>
        <v>SI</v>
      </c>
    </row>
    <row r="226" spans="1:19" x14ac:dyDescent="0.2">
      <c r="A226" s="2">
        <v>225</v>
      </c>
      <c r="B226" s="3">
        <v>19</v>
      </c>
      <c r="C226" t="s">
        <v>248</v>
      </c>
      <c r="D226" s="3">
        <v>4</v>
      </c>
      <c r="E226" s="11">
        <v>45018.509722222225</v>
      </c>
      <c r="F226" s="11">
        <v>45018.558333333334</v>
      </c>
      <c r="G226" t="s">
        <v>1</v>
      </c>
      <c r="H226" t="s">
        <v>6</v>
      </c>
      <c r="I226" t="s">
        <v>600</v>
      </c>
      <c r="J226" s="5">
        <v>35.020000000000003</v>
      </c>
      <c r="K226" t="s">
        <v>3</v>
      </c>
      <c r="L226" t="s">
        <v>602</v>
      </c>
      <c r="M226" t="s">
        <v>790</v>
      </c>
      <c r="N226" s="9" t="str">
        <f>IF(TablaSala[[#This Row],[CUENTA COBRADA]]="SI",'COCINA CONSOLIDADA'!E226*'COCINA CONSOLIDADA'!F226,"0 €")</f>
        <v>0 €</v>
      </c>
      <c r="O226" s="10">
        <v>45018.009722222225</v>
      </c>
      <c r="P226" s="11">
        <f t="shared" si="3"/>
        <v>4.8611111109494232E-2</v>
      </c>
      <c r="Q226" s="11">
        <f>'COCINA CONSOLIDADA'!G226</f>
        <v>6.5277777777777782E-2</v>
      </c>
      <c r="R226" s="11" t="str">
        <f>IF(TablaSala[[#This Row],[TIEMPO DE PERMANENCIA]]-TablaSala[[#This Row],[TIEMPO PREPARACIÓN]]&lt;0,"0",TablaSala[[#This Row],[TIEMPO DE PERMANENCIA]]-TablaSala[[#This Row],[TIEMPO PREPARACIÓN]])</f>
        <v>0</v>
      </c>
      <c r="S226" t="str">
        <f>IF(TablaSala[[#This Row],[TIEMPO DEGUSTACIÓN]]&lt;&gt;"0","SI","NO")</f>
        <v>NO</v>
      </c>
    </row>
    <row r="227" spans="1:19" x14ac:dyDescent="0.2">
      <c r="A227" s="2">
        <v>226</v>
      </c>
      <c r="B227" s="3">
        <v>7</v>
      </c>
      <c r="C227" t="s">
        <v>249</v>
      </c>
      <c r="D227" s="3">
        <v>6</v>
      </c>
      <c r="E227" s="11">
        <v>45018.540277777778</v>
      </c>
      <c r="F227" s="11">
        <v>45018.67291666667</v>
      </c>
      <c r="G227" t="s">
        <v>5</v>
      </c>
      <c r="H227" t="s">
        <v>19</v>
      </c>
      <c r="I227" t="s">
        <v>600</v>
      </c>
      <c r="J227" s="5">
        <v>39.479999999999997</v>
      </c>
      <c r="K227" t="s">
        <v>3</v>
      </c>
      <c r="L227" t="s">
        <v>23</v>
      </c>
      <c r="M227" t="s">
        <v>791</v>
      </c>
      <c r="N227" s="9">
        <f>IF(TablaSala[[#This Row],[CUENTA COBRADA]]="SI",'COCINA CONSOLIDADA'!E227*'COCINA CONSOLIDADA'!F227,"0 €")</f>
        <v>679</v>
      </c>
      <c r="O227" s="10">
        <v>45018.040277777778</v>
      </c>
      <c r="P227" s="11">
        <f t="shared" si="3"/>
        <v>0.13263888889196096</v>
      </c>
      <c r="Q227" s="11">
        <f>'COCINA CONSOLIDADA'!G227</f>
        <v>0.10138888888888889</v>
      </c>
      <c r="R227" s="11">
        <f>IF(TablaSala[[#This Row],[TIEMPO DE PERMANENCIA]]-TablaSala[[#This Row],[TIEMPO PREPARACIÓN]]&lt;0,"0",TablaSala[[#This Row],[TIEMPO DE PERMANENCIA]]-TablaSala[[#This Row],[TIEMPO PREPARACIÓN]])</f>
        <v>3.125000000307207E-2</v>
      </c>
      <c r="S227" t="str">
        <f>IF(TablaSala[[#This Row],[TIEMPO DEGUSTACIÓN]]&lt;&gt;"0","SI","NO")</f>
        <v>SI</v>
      </c>
    </row>
    <row r="228" spans="1:19" x14ac:dyDescent="0.2">
      <c r="A228" s="2">
        <v>227</v>
      </c>
      <c r="B228" s="3">
        <v>17</v>
      </c>
      <c r="C228" t="s">
        <v>121</v>
      </c>
      <c r="D228" s="3">
        <v>6</v>
      </c>
      <c r="E228" s="11">
        <v>45018.575694444444</v>
      </c>
      <c r="F228" s="11">
        <v>45018.702777777777</v>
      </c>
      <c r="G228" t="s">
        <v>14</v>
      </c>
      <c r="H228" t="s">
        <v>2</v>
      </c>
      <c r="I228" t="s">
        <v>600</v>
      </c>
      <c r="J228" s="5">
        <v>41.05</v>
      </c>
      <c r="K228" t="s">
        <v>11</v>
      </c>
      <c r="L228" t="s">
        <v>41</v>
      </c>
      <c r="M228" t="s">
        <v>792</v>
      </c>
      <c r="N228" s="9">
        <f>IF(TablaSala[[#This Row],[CUENTA COBRADA]]="SI",'COCINA CONSOLIDADA'!E228*'COCINA CONSOLIDADA'!F228,"0 €")</f>
        <v>812</v>
      </c>
      <c r="O228" s="10">
        <v>45018.075694444444</v>
      </c>
      <c r="P228" s="11">
        <f t="shared" si="3"/>
        <v>0.12708333333284827</v>
      </c>
      <c r="Q228" s="11">
        <f>'COCINA CONSOLIDADA'!G228</f>
        <v>8.2638888888888901E-2</v>
      </c>
      <c r="R228" s="11">
        <f>IF(TablaSala[[#This Row],[TIEMPO DE PERMANENCIA]]-TablaSala[[#This Row],[TIEMPO PREPARACIÓN]]&lt;0,"0",TablaSala[[#This Row],[TIEMPO DE PERMANENCIA]]-TablaSala[[#This Row],[TIEMPO PREPARACIÓN]])</f>
        <v>4.4444444443959369E-2</v>
      </c>
      <c r="S228" t="str">
        <f>IF(TablaSala[[#This Row],[TIEMPO DEGUSTACIÓN]]&lt;&gt;"0","SI","NO")</f>
        <v>SI</v>
      </c>
    </row>
    <row r="229" spans="1:19" x14ac:dyDescent="0.2">
      <c r="A229" s="2">
        <v>228</v>
      </c>
      <c r="B229" s="3">
        <v>16</v>
      </c>
      <c r="C229" t="s">
        <v>250</v>
      </c>
      <c r="D229" s="3">
        <v>4</v>
      </c>
      <c r="E229" s="11">
        <v>45018.569444444445</v>
      </c>
      <c r="F229" s="11">
        <v>45018.668055555558</v>
      </c>
      <c r="G229" t="s">
        <v>1</v>
      </c>
      <c r="H229" t="s">
        <v>2</v>
      </c>
      <c r="I229" t="s">
        <v>600</v>
      </c>
      <c r="J229" s="5">
        <v>10.66</v>
      </c>
      <c r="K229" t="s">
        <v>22</v>
      </c>
      <c r="L229" t="s">
        <v>38</v>
      </c>
      <c r="M229" t="s">
        <v>748</v>
      </c>
      <c r="N229" s="9">
        <f>IF(TablaSala[[#This Row],[CUENTA COBRADA]]="SI",'COCINA CONSOLIDADA'!E229*'COCINA CONSOLIDADA'!F229,"0 €")</f>
        <v>69</v>
      </c>
      <c r="O229" s="10">
        <v>45018.069444444445</v>
      </c>
      <c r="P229" s="11">
        <f t="shared" si="3"/>
        <v>0.10902777777907129</v>
      </c>
      <c r="Q229" s="11">
        <f>'COCINA CONSOLIDADA'!G229</f>
        <v>2.4305555555555556E-2</v>
      </c>
      <c r="R229" s="11">
        <f>IF(TablaSala[[#This Row],[TIEMPO DE PERMANENCIA]]-TablaSala[[#This Row],[TIEMPO PREPARACIÓN]]&lt;0,"0",TablaSala[[#This Row],[TIEMPO DE PERMANENCIA]]-TablaSala[[#This Row],[TIEMPO PREPARACIÓN]])</f>
        <v>8.4722222223515734E-2</v>
      </c>
      <c r="S229" t="str">
        <f>IF(TablaSala[[#This Row],[TIEMPO DEGUSTACIÓN]]&lt;&gt;"0","SI","NO")</f>
        <v>SI</v>
      </c>
    </row>
    <row r="230" spans="1:19" x14ac:dyDescent="0.2">
      <c r="A230" s="2">
        <v>229</v>
      </c>
      <c r="B230" s="3">
        <v>14</v>
      </c>
      <c r="C230" t="s">
        <v>251</v>
      </c>
      <c r="D230" s="3">
        <v>3</v>
      </c>
      <c r="E230" s="11">
        <v>45018.606944444444</v>
      </c>
      <c r="F230" s="11">
        <v>45018.6875</v>
      </c>
      <c r="G230" t="s">
        <v>10</v>
      </c>
      <c r="H230" t="s">
        <v>19</v>
      </c>
      <c r="I230" t="s">
        <v>600</v>
      </c>
      <c r="J230" s="5">
        <v>28.58</v>
      </c>
      <c r="K230" t="s">
        <v>3</v>
      </c>
      <c r="L230" t="s">
        <v>26</v>
      </c>
      <c r="M230" t="s">
        <v>793</v>
      </c>
      <c r="N230" s="9" t="str">
        <f>IF(TablaSala[[#This Row],[CUENTA COBRADA]]="SI",'COCINA CONSOLIDADA'!E230*'COCINA CONSOLIDADA'!F230,"0 €")</f>
        <v>0 €</v>
      </c>
      <c r="O230" s="10">
        <v>45018.106944444444</v>
      </c>
      <c r="P230" s="11">
        <f t="shared" si="3"/>
        <v>8.0555555556202307E-2</v>
      </c>
      <c r="Q230" s="11">
        <f>'COCINA CONSOLIDADA'!G230</f>
        <v>8.1250000000000003E-2</v>
      </c>
      <c r="R230" s="11" t="str">
        <f>IF(TablaSala[[#This Row],[TIEMPO DE PERMANENCIA]]-TablaSala[[#This Row],[TIEMPO PREPARACIÓN]]&lt;0,"0",TablaSala[[#This Row],[TIEMPO DE PERMANENCIA]]-TablaSala[[#This Row],[TIEMPO PREPARACIÓN]])</f>
        <v>0</v>
      </c>
      <c r="S230" t="str">
        <f>IF(TablaSala[[#This Row],[TIEMPO DEGUSTACIÓN]]&lt;&gt;"0","SI","NO")</f>
        <v>NO</v>
      </c>
    </row>
    <row r="231" spans="1:19" x14ac:dyDescent="0.2">
      <c r="A231" s="2">
        <v>230</v>
      </c>
      <c r="B231" s="3">
        <v>5</v>
      </c>
      <c r="C231" t="s">
        <v>65</v>
      </c>
      <c r="D231" s="3">
        <v>5</v>
      </c>
      <c r="E231" s="11">
        <v>45018.59375</v>
      </c>
      <c r="F231" s="11">
        <v>45018.7</v>
      </c>
      <c r="G231" t="s">
        <v>10</v>
      </c>
      <c r="H231" t="s">
        <v>2</v>
      </c>
      <c r="I231" t="s">
        <v>600</v>
      </c>
      <c r="J231" s="5">
        <v>15.84</v>
      </c>
      <c r="K231" t="s">
        <v>11</v>
      </c>
      <c r="L231" t="s">
        <v>23</v>
      </c>
      <c r="M231" t="s">
        <v>794</v>
      </c>
      <c r="N231" s="9">
        <f>IF(TablaSala[[#This Row],[CUENTA COBRADA]]="SI",'COCINA CONSOLIDADA'!E231*'COCINA CONSOLIDADA'!F231,"0 €")</f>
        <v>637</v>
      </c>
      <c r="O231" s="10">
        <v>45018.09375</v>
      </c>
      <c r="P231" s="11">
        <f t="shared" si="3"/>
        <v>0.10624999999708962</v>
      </c>
      <c r="Q231" s="11">
        <f>'COCINA CONSOLIDADA'!G231</f>
        <v>6.3194444444444442E-2</v>
      </c>
      <c r="R231" s="11">
        <f>IF(TablaSala[[#This Row],[TIEMPO DE PERMANENCIA]]-TablaSala[[#This Row],[TIEMPO PREPARACIÓN]]&lt;0,"0",TablaSala[[#This Row],[TIEMPO DE PERMANENCIA]]-TablaSala[[#This Row],[TIEMPO PREPARACIÓN]])</f>
        <v>4.3055555552645175E-2</v>
      </c>
      <c r="S231" t="str">
        <f>IF(TablaSala[[#This Row],[TIEMPO DEGUSTACIÓN]]&lt;&gt;"0","SI","NO")</f>
        <v>SI</v>
      </c>
    </row>
    <row r="232" spans="1:19" x14ac:dyDescent="0.2">
      <c r="A232" s="2">
        <v>231</v>
      </c>
      <c r="B232" s="3">
        <v>8</v>
      </c>
      <c r="C232" t="s">
        <v>252</v>
      </c>
      <c r="D232" s="3">
        <v>2</v>
      </c>
      <c r="E232" s="11">
        <v>45018.55</v>
      </c>
      <c r="F232" s="11">
        <v>45018.631944444445</v>
      </c>
      <c r="G232" t="s">
        <v>10</v>
      </c>
      <c r="H232" t="s">
        <v>2</v>
      </c>
      <c r="I232" t="s">
        <v>600</v>
      </c>
      <c r="J232" s="5">
        <v>49.1</v>
      </c>
      <c r="K232" t="s">
        <v>22</v>
      </c>
      <c r="L232" t="s">
        <v>602</v>
      </c>
      <c r="M232" t="s">
        <v>795</v>
      </c>
      <c r="N232" s="9" t="str">
        <f>IF(TablaSala[[#This Row],[CUENTA COBRADA]]="SI",'COCINA CONSOLIDADA'!E232*'COCINA CONSOLIDADA'!F232,"0 €")</f>
        <v>0 €</v>
      </c>
      <c r="O232" s="10">
        <v>45018.05</v>
      </c>
      <c r="P232" s="11">
        <f t="shared" si="3"/>
        <v>9.2361111109009172E-2</v>
      </c>
      <c r="Q232" s="11">
        <f>'COCINA CONSOLIDADA'!G232</f>
        <v>0.10416666666666667</v>
      </c>
      <c r="R232" s="11" t="str">
        <f>IF(TablaSala[[#This Row],[TIEMPO DE PERMANENCIA]]-TablaSala[[#This Row],[TIEMPO PREPARACIÓN]]&lt;0,"0",TablaSala[[#This Row],[TIEMPO DE PERMANENCIA]]-TablaSala[[#This Row],[TIEMPO PREPARACIÓN]])</f>
        <v>0</v>
      </c>
      <c r="S232" t="str">
        <f>IF(TablaSala[[#This Row],[TIEMPO DEGUSTACIÓN]]&lt;&gt;"0","SI","NO")</f>
        <v>NO</v>
      </c>
    </row>
    <row r="233" spans="1:19" x14ac:dyDescent="0.2">
      <c r="A233" s="2">
        <v>232</v>
      </c>
      <c r="B233" s="3">
        <v>2</v>
      </c>
      <c r="C233" t="s">
        <v>253</v>
      </c>
      <c r="D233" s="3">
        <v>2</v>
      </c>
      <c r="E233" s="11">
        <v>45018.586111111108</v>
      </c>
      <c r="F233" s="11">
        <v>45018.642361111109</v>
      </c>
      <c r="G233" t="s">
        <v>5</v>
      </c>
      <c r="H233" t="s">
        <v>2</v>
      </c>
      <c r="I233" t="s">
        <v>600</v>
      </c>
      <c r="J233" s="5">
        <v>15.43</v>
      </c>
      <c r="K233" t="s">
        <v>3</v>
      </c>
      <c r="L233" t="s">
        <v>53</v>
      </c>
      <c r="M233" t="s">
        <v>796</v>
      </c>
      <c r="N233" s="9" t="str">
        <f>IF(TablaSala[[#This Row],[CUENTA COBRADA]]="SI",'COCINA CONSOLIDADA'!E233*'COCINA CONSOLIDADA'!F233,"0 €")</f>
        <v>0 €</v>
      </c>
      <c r="O233" s="10">
        <v>45018.086111111108</v>
      </c>
      <c r="P233" s="11">
        <f t="shared" si="3"/>
        <v>5.6250000001455192E-2</v>
      </c>
      <c r="Q233" s="11">
        <f>'COCINA CONSOLIDADA'!G233</f>
        <v>9.6527777777777768E-2</v>
      </c>
      <c r="R233" s="11" t="str">
        <f>IF(TablaSala[[#This Row],[TIEMPO DE PERMANENCIA]]-TablaSala[[#This Row],[TIEMPO PREPARACIÓN]]&lt;0,"0",TablaSala[[#This Row],[TIEMPO DE PERMANENCIA]]-TablaSala[[#This Row],[TIEMPO PREPARACIÓN]])</f>
        <v>0</v>
      </c>
      <c r="S233" t="str">
        <f>IF(TablaSala[[#This Row],[TIEMPO DEGUSTACIÓN]]&lt;&gt;"0","SI","NO")</f>
        <v>NO</v>
      </c>
    </row>
    <row r="234" spans="1:19" x14ac:dyDescent="0.2">
      <c r="A234" s="2">
        <v>233</v>
      </c>
      <c r="B234" s="3">
        <v>8</v>
      </c>
      <c r="C234" t="s">
        <v>29</v>
      </c>
      <c r="D234" s="3">
        <v>1</v>
      </c>
      <c r="E234" s="11">
        <v>45018.536111111112</v>
      </c>
      <c r="F234" s="11">
        <v>45018.61041666667</v>
      </c>
      <c r="G234" t="s">
        <v>10</v>
      </c>
      <c r="H234" t="s">
        <v>6</v>
      </c>
      <c r="I234" t="s">
        <v>599</v>
      </c>
      <c r="J234" s="5">
        <v>45.64</v>
      </c>
      <c r="K234" t="s">
        <v>11</v>
      </c>
      <c r="L234" t="s">
        <v>53</v>
      </c>
      <c r="M234" t="s">
        <v>679</v>
      </c>
      <c r="N234" s="9">
        <f>IF(TablaSala[[#This Row],[CUENTA COBRADA]]="SI",'COCINA CONSOLIDADA'!E234*'COCINA CONSOLIDADA'!F234,"0 €")</f>
        <v>38</v>
      </c>
      <c r="O234" s="10">
        <v>45018.036111111112</v>
      </c>
      <c r="P234" s="11">
        <f t="shared" si="3"/>
        <v>7.4305555557657499E-2</v>
      </c>
      <c r="Q234" s="11">
        <f>'COCINA CONSOLIDADA'!G234</f>
        <v>2.1527777777777781E-2</v>
      </c>
      <c r="R234" s="11">
        <f>IF(TablaSala[[#This Row],[TIEMPO DE PERMANENCIA]]-TablaSala[[#This Row],[TIEMPO PREPARACIÓN]]&lt;0,"0",TablaSala[[#This Row],[TIEMPO DE PERMANENCIA]]-TablaSala[[#This Row],[TIEMPO PREPARACIÓN]])</f>
        <v>5.2777777779879714E-2</v>
      </c>
      <c r="S234" t="str">
        <f>IF(TablaSala[[#This Row],[TIEMPO DEGUSTACIÓN]]&lt;&gt;"0","SI","NO")</f>
        <v>SI</v>
      </c>
    </row>
    <row r="235" spans="1:19" x14ac:dyDescent="0.2">
      <c r="A235" s="2">
        <v>234</v>
      </c>
      <c r="B235" s="3">
        <v>17</v>
      </c>
      <c r="C235" t="s">
        <v>254</v>
      </c>
      <c r="D235" s="3">
        <v>6</v>
      </c>
      <c r="E235" s="11">
        <v>45018.615277777775</v>
      </c>
      <c r="F235" s="11">
        <v>45018.727777777778</v>
      </c>
      <c r="G235" t="s">
        <v>1</v>
      </c>
      <c r="H235" t="s">
        <v>6</v>
      </c>
      <c r="I235" t="s">
        <v>600</v>
      </c>
      <c r="J235" s="5">
        <v>10.220000000000001</v>
      </c>
      <c r="K235" t="s">
        <v>11</v>
      </c>
      <c r="L235" t="s">
        <v>12</v>
      </c>
      <c r="M235" t="s">
        <v>797</v>
      </c>
      <c r="N235" s="9">
        <f>IF(TablaSala[[#This Row],[CUENTA COBRADA]]="SI",'COCINA CONSOLIDADA'!E235*'COCINA CONSOLIDADA'!F235,"0 €")</f>
        <v>680</v>
      </c>
      <c r="O235" s="10">
        <v>45018.115277777775</v>
      </c>
      <c r="P235" s="11">
        <f t="shared" si="3"/>
        <v>0.11250000000291038</v>
      </c>
      <c r="Q235" s="11">
        <f>'COCINA CONSOLIDADA'!G235</f>
        <v>6.8750000000000006E-2</v>
      </c>
      <c r="R235" s="11">
        <f>IF(TablaSala[[#This Row],[TIEMPO DE PERMANENCIA]]-TablaSala[[#This Row],[TIEMPO PREPARACIÓN]]&lt;0,"0",TablaSala[[#This Row],[TIEMPO DE PERMANENCIA]]-TablaSala[[#This Row],[TIEMPO PREPARACIÓN]])</f>
        <v>4.3750000002910377E-2</v>
      </c>
      <c r="S235" t="str">
        <f>IF(TablaSala[[#This Row],[TIEMPO DEGUSTACIÓN]]&lt;&gt;"0","SI","NO")</f>
        <v>SI</v>
      </c>
    </row>
    <row r="236" spans="1:19" x14ac:dyDescent="0.2">
      <c r="A236" s="2">
        <v>235</v>
      </c>
      <c r="B236" s="3">
        <v>13</v>
      </c>
      <c r="C236" t="s">
        <v>70</v>
      </c>
      <c r="D236" s="3">
        <v>5</v>
      </c>
      <c r="E236" s="11">
        <v>45018.515277777777</v>
      </c>
      <c r="F236" s="11">
        <v>45018.616666666669</v>
      </c>
      <c r="G236" t="s">
        <v>1</v>
      </c>
      <c r="H236" t="s">
        <v>19</v>
      </c>
      <c r="I236" t="s">
        <v>600</v>
      </c>
      <c r="J236" s="5">
        <v>26.37</v>
      </c>
      <c r="K236" t="s">
        <v>3</v>
      </c>
      <c r="L236" t="s">
        <v>601</v>
      </c>
      <c r="M236" t="s">
        <v>798</v>
      </c>
      <c r="N236" s="9">
        <f>IF(TablaSala[[#This Row],[CUENTA COBRADA]]="SI",'COCINA CONSOLIDADA'!E236*'COCINA CONSOLIDADA'!F236,"0 €")</f>
        <v>33</v>
      </c>
      <c r="O236" s="10">
        <v>45018.015277777777</v>
      </c>
      <c r="P236" s="11">
        <f t="shared" si="3"/>
        <v>0.10138888889196096</v>
      </c>
      <c r="Q236" s="11">
        <f>'COCINA CONSOLIDADA'!G236</f>
        <v>1.7361111111111112E-2</v>
      </c>
      <c r="R236" s="11">
        <f>IF(TablaSala[[#This Row],[TIEMPO DE PERMANENCIA]]-TablaSala[[#This Row],[TIEMPO PREPARACIÓN]]&lt;0,"0",TablaSala[[#This Row],[TIEMPO DE PERMANENCIA]]-TablaSala[[#This Row],[TIEMPO PREPARACIÓN]])</f>
        <v>8.4027777780849855E-2</v>
      </c>
      <c r="S236" t="str">
        <f>IF(TablaSala[[#This Row],[TIEMPO DEGUSTACIÓN]]&lt;&gt;"0","SI","NO")</f>
        <v>SI</v>
      </c>
    </row>
    <row r="237" spans="1:19" x14ac:dyDescent="0.2">
      <c r="A237" s="2">
        <v>236</v>
      </c>
      <c r="B237" s="3">
        <v>12</v>
      </c>
      <c r="C237" t="s">
        <v>256</v>
      </c>
      <c r="D237" s="3">
        <v>2</v>
      </c>
      <c r="E237" s="11">
        <v>45018.536111111112</v>
      </c>
      <c r="F237" s="11">
        <v>45018.601388888892</v>
      </c>
      <c r="G237" t="s">
        <v>1</v>
      </c>
      <c r="H237" t="s">
        <v>2</v>
      </c>
      <c r="I237" t="s">
        <v>600</v>
      </c>
      <c r="J237" s="5">
        <v>39.81</v>
      </c>
      <c r="K237" t="s">
        <v>11</v>
      </c>
      <c r="L237" t="s">
        <v>53</v>
      </c>
      <c r="M237" t="s">
        <v>799</v>
      </c>
      <c r="N237" s="9" t="str">
        <f>IF(TablaSala[[#This Row],[CUENTA COBRADA]]="SI",'COCINA CONSOLIDADA'!E237*'COCINA CONSOLIDADA'!F237,"0 €")</f>
        <v>0 €</v>
      </c>
      <c r="O237" s="10">
        <v>45018.036111111112</v>
      </c>
      <c r="P237" s="11">
        <f t="shared" si="3"/>
        <v>6.5277777779556345E-2</v>
      </c>
      <c r="Q237" s="11">
        <f>'COCINA CONSOLIDADA'!G237</f>
        <v>7.013888888888889E-2</v>
      </c>
      <c r="R237" s="11" t="str">
        <f>IF(TablaSala[[#This Row],[TIEMPO DE PERMANENCIA]]-TablaSala[[#This Row],[TIEMPO PREPARACIÓN]]&lt;0,"0",TablaSala[[#This Row],[TIEMPO DE PERMANENCIA]]-TablaSala[[#This Row],[TIEMPO PREPARACIÓN]])</f>
        <v>0</v>
      </c>
      <c r="S237" t="str">
        <f>IF(TablaSala[[#This Row],[TIEMPO DEGUSTACIÓN]]&lt;&gt;"0","SI","NO")</f>
        <v>NO</v>
      </c>
    </row>
    <row r="238" spans="1:19" x14ac:dyDescent="0.2">
      <c r="A238" s="2">
        <v>237</v>
      </c>
      <c r="B238" s="3">
        <v>4</v>
      </c>
      <c r="C238" t="s">
        <v>208</v>
      </c>
      <c r="D238" s="3">
        <v>6</v>
      </c>
      <c r="E238" s="11">
        <v>45018.614583333336</v>
      </c>
      <c r="F238" s="11">
        <v>45018.75</v>
      </c>
      <c r="G238" t="s">
        <v>10</v>
      </c>
      <c r="H238" t="s">
        <v>2</v>
      </c>
      <c r="I238" t="s">
        <v>600</v>
      </c>
      <c r="J238" s="5">
        <v>13.15</v>
      </c>
      <c r="K238" t="s">
        <v>22</v>
      </c>
      <c r="L238" t="s">
        <v>602</v>
      </c>
      <c r="M238" t="s">
        <v>800</v>
      </c>
      <c r="N238" s="9">
        <f>IF(TablaSala[[#This Row],[CUENTA COBRADA]]="SI",'COCINA CONSOLIDADA'!E238*'COCINA CONSOLIDADA'!F238,"0 €")</f>
        <v>212</v>
      </c>
      <c r="O238" s="10">
        <v>45018.114583333336</v>
      </c>
      <c r="P238" s="11">
        <f t="shared" si="3"/>
        <v>0.145833333330908</v>
      </c>
      <c r="Q238" s="11">
        <f>'COCINA CONSOLIDADA'!G238</f>
        <v>2.5694444444444443E-2</v>
      </c>
      <c r="R238" s="11">
        <f>IF(TablaSala[[#This Row],[TIEMPO DE PERMANENCIA]]-TablaSala[[#This Row],[TIEMPO PREPARACIÓN]]&lt;0,"0",TablaSala[[#This Row],[TIEMPO DE PERMANENCIA]]-TablaSala[[#This Row],[TIEMPO PREPARACIÓN]])</f>
        <v>0.12013888888646357</v>
      </c>
      <c r="S238" t="str">
        <f>IF(TablaSala[[#This Row],[TIEMPO DEGUSTACIÓN]]&lt;&gt;"0","SI","NO")</f>
        <v>SI</v>
      </c>
    </row>
    <row r="239" spans="1:19" x14ac:dyDescent="0.2">
      <c r="A239" s="2">
        <v>238</v>
      </c>
      <c r="B239" s="3">
        <v>13</v>
      </c>
      <c r="C239" t="s">
        <v>257</v>
      </c>
      <c r="D239" s="3">
        <v>6</v>
      </c>
      <c r="E239" s="11">
        <v>45018.595138888886</v>
      </c>
      <c r="F239" s="11">
        <v>45018.705555555556</v>
      </c>
      <c r="G239" t="s">
        <v>10</v>
      </c>
      <c r="H239" t="s">
        <v>6</v>
      </c>
      <c r="I239" t="s">
        <v>600</v>
      </c>
      <c r="J239" s="5">
        <v>33.020000000000003</v>
      </c>
      <c r="K239" t="s">
        <v>11</v>
      </c>
      <c r="L239" t="s">
        <v>12</v>
      </c>
      <c r="M239" t="s">
        <v>641</v>
      </c>
      <c r="N239" s="9">
        <f>IF(TablaSala[[#This Row],[CUENTA COBRADA]]="SI",'COCINA CONSOLIDADA'!E239*'COCINA CONSOLIDADA'!F239,"0 €")</f>
        <v>72</v>
      </c>
      <c r="O239" s="10">
        <v>45018.095138888886</v>
      </c>
      <c r="P239" s="11">
        <f t="shared" si="3"/>
        <v>0.11041666667006211</v>
      </c>
      <c r="Q239" s="11">
        <f>'COCINA CONSOLIDADA'!G239</f>
        <v>3.125E-2</v>
      </c>
      <c r="R239" s="11">
        <f>IF(TablaSala[[#This Row],[TIEMPO DE PERMANENCIA]]-TablaSala[[#This Row],[TIEMPO PREPARACIÓN]]&lt;0,"0",TablaSala[[#This Row],[TIEMPO DE PERMANENCIA]]-TablaSala[[#This Row],[TIEMPO PREPARACIÓN]])</f>
        <v>7.9166666670062114E-2</v>
      </c>
      <c r="S239" t="str">
        <f>IF(TablaSala[[#This Row],[TIEMPO DEGUSTACIÓN]]&lt;&gt;"0","SI","NO")</f>
        <v>SI</v>
      </c>
    </row>
    <row r="240" spans="1:19" x14ac:dyDescent="0.2">
      <c r="A240" s="2">
        <v>239</v>
      </c>
      <c r="B240" s="3">
        <v>12</v>
      </c>
      <c r="C240" t="s">
        <v>258</v>
      </c>
      <c r="D240" s="3">
        <v>6</v>
      </c>
      <c r="E240" s="11">
        <v>45018.615277777775</v>
      </c>
      <c r="F240" s="11">
        <v>45018.754861111112</v>
      </c>
      <c r="G240" t="s">
        <v>17</v>
      </c>
      <c r="H240" t="s">
        <v>2</v>
      </c>
      <c r="I240" t="s">
        <v>7</v>
      </c>
      <c r="J240" s="5">
        <v>11.76</v>
      </c>
      <c r="K240" t="s">
        <v>3</v>
      </c>
      <c r="L240" t="s">
        <v>12</v>
      </c>
      <c r="M240" t="s">
        <v>801</v>
      </c>
      <c r="N240" s="9">
        <f>IF(TablaSala[[#This Row],[CUENTA COBRADA]]="SI",'COCINA CONSOLIDADA'!E240*'COCINA CONSOLIDADA'!F240,"0 €")</f>
        <v>150</v>
      </c>
      <c r="O240" s="10">
        <v>45018.115277777775</v>
      </c>
      <c r="P240" s="11">
        <f t="shared" si="3"/>
        <v>0.13958333333721384</v>
      </c>
      <c r="Q240" s="11">
        <f>'COCINA CONSOLIDADA'!G240</f>
        <v>5.0694444444444445E-2</v>
      </c>
      <c r="R240" s="11">
        <f>IF(TablaSala[[#This Row],[TIEMPO DE PERMANENCIA]]-TablaSala[[#This Row],[TIEMPO PREPARACIÓN]]&lt;0,"0",TablaSala[[#This Row],[TIEMPO DE PERMANENCIA]]-TablaSala[[#This Row],[TIEMPO PREPARACIÓN]])</f>
        <v>8.8888888892769399E-2</v>
      </c>
      <c r="S240" t="str">
        <f>IF(TablaSala[[#This Row],[TIEMPO DEGUSTACIÓN]]&lt;&gt;"0","SI","NO")</f>
        <v>SI</v>
      </c>
    </row>
    <row r="241" spans="1:19" x14ac:dyDescent="0.2">
      <c r="A241" s="2">
        <v>240</v>
      </c>
      <c r="B241" s="3">
        <v>9</v>
      </c>
      <c r="C241" t="s">
        <v>259</v>
      </c>
      <c r="D241" s="3">
        <v>1</v>
      </c>
      <c r="E241" s="11">
        <v>45018.511111111111</v>
      </c>
      <c r="F241" s="11">
        <v>45018.631944444445</v>
      </c>
      <c r="G241" t="s">
        <v>1</v>
      </c>
      <c r="H241" t="s">
        <v>2</v>
      </c>
      <c r="I241" t="s">
        <v>599</v>
      </c>
      <c r="J241" s="5">
        <v>33.81</v>
      </c>
      <c r="K241" t="s">
        <v>11</v>
      </c>
      <c r="L241" t="s">
        <v>602</v>
      </c>
      <c r="M241" t="s">
        <v>802</v>
      </c>
      <c r="N241" s="9">
        <f>IF(TablaSala[[#This Row],[CUENTA COBRADA]]="SI",'COCINA CONSOLIDADA'!E241*'COCINA CONSOLIDADA'!F241,"0 €")</f>
        <v>1144</v>
      </c>
      <c r="O241" s="10">
        <v>45018.011111111111</v>
      </c>
      <c r="P241" s="11">
        <f t="shared" si="3"/>
        <v>0.12083333333430346</v>
      </c>
      <c r="Q241" s="11">
        <f>'COCINA CONSOLIDADA'!G241</f>
        <v>8.9583333333333334E-2</v>
      </c>
      <c r="R241" s="11">
        <f>IF(TablaSala[[#This Row],[TIEMPO DE PERMANENCIA]]-TablaSala[[#This Row],[TIEMPO PREPARACIÓN]]&lt;0,"0",TablaSala[[#This Row],[TIEMPO DE PERMANENCIA]]-TablaSala[[#This Row],[TIEMPO PREPARACIÓN]])</f>
        <v>3.1250000000970127E-2</v>
      </c>
      <c r="S241" t="str">
        <f>IF(TablaSala[[#This Row],[TIEMPO DEGUSTACIÓN]]&lt;&gt;"0","SI","NO")</f>
        <v>SI</v>
      </c>
    </row>
    <row r="242" spans="1:19" x14ac:dyDescent="0.2">
      <c r="A242" s="2">
        <v>241</v>
      </c>
      <c r="B242" s="3">
        <v>12</v>
      </c>
      <c r="C242" t="s">
        <v>260</v>
      </c>
      <c r="D242" s="3">
        <v>4</v>
      </c>
      <c r="E242" s="11">
        <v>45018.50277777778</v>
      </c>
      <c r="F242" s="11">
        <v>45018.544444444444</v>
      </c>
      <c r="G242" t="s">
        <v>14</v>
      </c>
      <c r="H242" t="s">
        <v>2</v>
      </c>
      <c r="I242" t="s">
        <v>600</v>
      </c>
      <c r="J242" s="5">
        <v>38.97</v>
      </c>
      <c r="K242" t="s">
        <v>22</v>
      </c>
      <c r="L242" t="s">
        <v>12</v>
      </c>
      <c r="M242" t="s">
        <v>647</v>
      </c>
      <c r="N242" s="9">
        <f>IF(TablaSala[[#This Row],[CUENTA COBRADA]]="SI",'COCINA CONSOLIDADA'!E242*'COCINA CONSOLIDADA'!F242,"0 €")</f>
        <v>18</v>
      </c>
      <c r="O242" s="10">
        <v>45018.00277777778</v>
      </c>
      <c r="P242" s="11">
        <f t="shared" si="3"/>
        <v>5.2083333330908012E-2</v>
      </c>
      <c r="Q242" s="11">
        <f>'COCINA CONSOLIDADA'!G242</f>
        <v>7.6388888888888886E-3</v>
      </c>
      <c r="R242" s="11">
        <f>IF(TablaSala[[#This Row],[TIEMPO DE PERMANENCIA]]-TablaSala[[#This Row],[TIEMPO PREPARACIÓN]]&lt;0,"0",TablaSala[[#This Row],[TIEMPO DE PERMANENCIA]]-TablaSala[[#This Row],[TIEMPO PREPARACIÓN]])</f>
        <v>4.4444444442019122E-2</v>
      </c>
      <c r="S242" t="str">
        <f>IF(TablaSala[[#This Row],[TIEMPO DEGUSTACIÓN]]&lt;&gt;"0","SI","NO")</f>
        <v>SI</v>
      </c>
    </row>
    <row r="243" spans="1:19" x14ac:dyDescent="0.2">
      <c r="A243" s="2">
        <v>242</v>
      </c>
      <c r="B243" s="3">
        <v>12</v>
      </c>
      <c r="C243" t="s">
        <v>261</v>
      </c>
      <c r="D243" s="3">
        <v>2</v>
      </c>
      <c r="E243" s="11">
        <v>45018.654166666667</v>
      </c>
      <c r="F243" s="11">
        <v>45018.714583333334</v>
      </c>
      <c r="G243" t="s">
        <v>10</v>
      </c>
      <c r="H243" t="s">
        <v>2</v>
      </c>
      <c r="I243" t="s">
        <v>600</v>
      </c>
      <c r="J243" s="5">
        <v>31.29</v>
      </c>
      <c r="K243" t="s">
        <v>3</v>
      </c>
      <c r="L243" t="s">
        <v>23</v>
      </c>
      <c r="M243" t="s">
        <v>803</v>
      </c>
      <c r="N243" s="9" t="str">
        <f>IF(TablaSala[[#This Row],[CUENTA COBRADA]]="SI",'COCINA CONSOLIDADA'!E243*'COCINA CONSOLIDADA'!F243,"0 €")</f>
        <v>0 €</v>
      </c>
      <c r="O243" s="10">
        <v>45018.154166666667</v>
      </c>
      <c r="P243" s="11">
        <f t="shared" si="3"/>
        <v>6.0416666667151731E-2</v>
      </c>
      <c r="Q243" s="11">
        <f>'COCINA CONSOLIDADA'!G243</f>
        <v>6.8749999999999992E-2</v>
      </c>
      <c r="R243" s="11" t="str">
        <f>IF(TablaSala[[#This Row],[TIEMPO DE PERMANENCIA]]-TablaSala[[#This Row],[TIEMPO PREPARACIÓN]]&lt;0,"0",TablaSala[[#This Row],[TIEMPO DE PERMANENCIA]]-TablaSala[[#This Row],[TIEMPO PREPARACIÓN]])</f>
        <v>0</v>
      </c>
      <c r="S243" t="str">
        <f>IF(TablaSala[[#This Row],[TIEMPO DEGUSTACIÓN]]&lt;&gt;"0","SI","NO")</f>
        <v>NO</v>
      </c>
    </row>
    <row r="244" spans="1:19" x14ac:dyDescent="0.2">
      <c r="A244" s="2">
        <v>243</v>
      </c>
      <c r="B244" s="3">
        <v>4</v>
      </c>
      <c r="C244" t="s">
        <v>262</v>
      </c>
      <c r="D244" s="3">
        <v>4</v>
      </c>
      <c r="E244" s="11">
        <v>45018.529166666667</v>
      </c>
      <c r="F244" s="11">
        <v>45018.674305555556</v>
      </c>
      <c r="G244" t="s">
        <v>10</v>
      </c>
      <c r="H244" t="s">
        <v>2</v>
      </c>
      <c r="I244" t="s">
        <v>600</v>
      </c>
      <c r="J244" s="5">
        <v>21.45</v>
      </c>
      <c r="K244" t="s">
        <v>11</v>
      </c>
      <c r="L244" t="s">
        <v>601</v>
      </c>
      <c r="M244" t="s">
        <v>621</v>
      </c>
      <c r="N244" s="9">
        <f>IF(TablaSala[[#This Row],[CUENTA COBRADA]]="SI",'COCINA CONSOLIDADA'!E244*'COCINA CONSOLIDADA'!F244,"0 €")</f>
        <v>120</v>
      </c>
      <c r="O244" s="10">
        <v>45018.029166666667</v>
      </c>
      <c r="P244" s="11">
        <f t="shared" si="3"/>
        <v>0.14513888888905058</v>
      </c>
      <c r="Q244" s="11">
        <f>'COCINA CONSOLIDADA'!G244</f>
        <v>1.5277777777777777E-2</v>
      </c>
      <c r="R244" s="11">
        <f>IF(TablaSala[[#This Row],[TIEMPO DE PERMANENCIA]]-TablaSala[[#This Row],[TIEMPO PREPARACIÓN]]&lt;0,"0",TablaSala[[#This Row],[TIEMPO DE PERMANENCIA]]-TablaSala[[#This Row],[TIEMPO PREPARACIÓN]])</f>
        <v>0.1298611111112728</v>
      </c>
      <c r="S244" t="str">
        <f>IF(TablaSala[[#This Row],[TIEMPO DEGUSTACIÓN]]&lt;&gt;"0","SI","NO")</f>
        <v>SI</v>
      </c>
    </row>
    <row r="245" spans="1:19" x14ac:dyDescent="0.2">
      <c r="A245" s="2">
        <v>244</v>
      </c>
      <c r="B245" s="3">
        <v>17</v>
      </c>
      <c r="C245" t="s">
        <v>83</v>
      </c>
      <c r="D245" s="3">
        <v>6</v>
      </c>
      <c r="E245" s="11">
        <v>45018.655555555553</v>
      </c>
      <c r="F245" s="11">
        <v>45018.750694444447</v>
      </c>
      <c r="G245" t="s">
        <v>1</v>
      </c>
      <c r="H245" t="s">
        <v>2</v>
      </c>
      <c r="I245" t="s">
        <v>7</v>
      </c>
      <c r="J245" s="5">
        <v>17.649999999999999</v>
      </c>
      <c r="K245" t="s">
        <v>3</v>
      </c>
      <c r="L245" t="s">
        <v>602</v>
      </c>
      <c r="M245" t="s">
        <v>804</v>
      </c>
      <c r="N245" s="9">
        <f>IF(TablaSala[[#This Row],[CUENTA COBRADA]]="SI",'COCINA CONSOLIDADA'!E245*'COCINA CONSOLIDADA'!F245,"0 €")</f>
        <v>295</v>
      </c>
      <c r="O245" s="10">
        <v>45018.155555555553</v>
      </c>
      <c r="P245" s="11">
        <f t="shared" si="3"/>
        <v>9.5138888893416151E-2</v>
      </c>
      <c r="Q245" s="11">
        <f>'COCINA CONSOLIDADA'!G245</f>
        <v>6.1805555555555558E-2</v>
      </c>
      <c r="R245" s="11">
        <f>IF(TablaSala[[#This Row],[TIEMPO DE PERMANENCIA]]-TablaSala[[#This Row],[TIEMPO PREPARACIÓN]]&lt;0,"0",TablaSala[[#This Row],[TIEMPO DE PERMANENCIA]]-TablaSala[[#This Row],[TIEMPO PREPARACIÓN]])</f>
        <v>3.3333333337860593E-2</v>
      </c>
      <c r="S245" t="str">
        <f>IF(TablaSala[[#This Row],[TIEMPO DEGUSTACIÓN]]&lt;&gt;"0","SI","NO")</f>
        <v>SI</v>
      </c>
    </row>
    <row r="246" spans="1:19" x14ac:dyDescent="0.2">
      <c r="A246" s="2">
        <v>245</v>
      </c>
      <c r="B246" s="3">
        <v>11</v>
      </c>
      <c r="C246" t="s">
        <v>263</v>
      </c>
      <c r="D246" s="3">
        <v>1</v>
      </c>
      <c r="E246" s="11">
        <v>45018.646527777775</v>
      </c>
      <c r="F246" s="11">
        <v>45018.789583333331</v>
      </c>
      <c r="G246" t="s">
        <v>5</v>
      </c>
      <c r="H246" t="s">
        <v>2</v>
      </c>
      <c r="I246" t="s">
        <v>600</v>
      </c>
      <c r="J246" s="5">
        <v>14.82</v>
      </c>
      <c r="K246" t="s">
        <v>3</v>
      </c>
      <c r="L246" t="s">
        <v>26</v>
      </c>
      <c r="M246" t="s">
        <v>805</v>
      </c>
      <c r="N246" s="9">
        <f>IF(TablaSala[[#This Row],[CUENTA COBRADA]]="SI",'COCINA CONSOLIDADA'!E246*'COCINA CONSOLIDADA'!F246,"0 €")</f>
        <v>1125</v>
      </c>
      <c r="O246" s="10">
        <v>45018.146527777775</v>
      </c>
      <c r="P246" s="11">
        <f t="shared" si="3"/>
        <v>0.14305555555620231</v>
      </c>
      <c r="Q246" s="11">
        <f>'COCINA CONSOLIDADA'!G246</f>
        <v>8.0555555555555547E-2</v>
      </c>
      <c r="R246" s="11">
        <f>IF(TablaSala[[#This Row],[TIEMPO DE PERMANENCIA]]-TablaSala[[#This Row],[TIEMPO PREPARACIÓN]]&lt;0,"0",TablaSala[[#This Row],[TIEMPO DE PERMANENCIA]]-TablaSala[[#This Row],[TIEMPO PREPARACIÓN]])</f>
        <v>6.250000000064676E-2</v>
      </c>
      <c r="S246" t="str">
        <f>IF(TablaSala[[#This Row],[TIEMPO DEGUSTACIÓN]]&lt;&gt;"0","SI","NO")</f>
        <v>SI</v>
      </c>
    </row>
    <row r="247" spans="1:19" x14ac:dyDescent="0.2">
      <c r="A247" s="2">
        <v>246</v>
      </c>
      <c r="B247" s="3">
        <v>2</v>
      </c>
      <c r="C247" t="s">
        <v>261</v>
      </c>
      <c r="D247" s="3">
        <v>6</v>
      </c>
      <c r="E247" s="11">
        <v>45018.576388888891</v>
      </c>
      <c r="F247" s="11">
        <v>45018.67291666667</v>
      </c>
      <c r="G247" t="s">
        <v>10</v>
      </c>
      <c r="H247" t="s">
        <v>2</v>
      </c>
      <c r="I247" t="s">
        <v>600</v>
      </c>
      <c r="J247" s="5">
        <v>42.75</v>
      </c>
      <c r="K247" t="s">
        <v>11</v>
      </c>
      <c r="L247" t="s">
        <v>26</v>
      </c>
      <c r="M247" t="s">
        <v>806</v>
      </c>
      <c r="N247" s="9" t="str">
        <f>IF(TablaSala[[#This Row],[CUENTA COBRADA]]="SI",'COCINA CONSOLIDADA'!E247*'COCINA CONSOLIDADA'!F247,"0 €")</f>
        <v>0 €</v>
      </c>
      <c r="O247" s="10">
        <v>45018.076388888891</v>
      </c>
      <c r="P247" s="11">
        <f t="shared" si="3"/>
        <v>9.6527777779556345E-2</v>
      </c>
      <c r="Q247" s="11">
        <f>'COCINA CONSOLIDADA'!G247</f>
        <v>0.10138888888888889</v>
      </c>
      <c r="R247" s="11" t="str">
        <f>IF(TablaSala[[#This Row],[TIEMPO DE PERMANENCIA]]-TablaSala[[#This Row],[TIEMPO PREPARACIÓN]]&lt;0,"0",TablaSala[[#This Row],[TIEMPO DE PERMANENCIA]]-TablaSala[[#This Row],[TIEMPO PREPARACIÓN]])</f>
        <v>0</v>
      </c>
      <c r="S247" t="str">
        <f>IF(TablaSala[[#This Row],[TIEMPO DEGUSTACIÓN]]&lt;&gt;"0","SI","NO")</f>
        <v>NO</v>
      </c>
    </row>
    <row r="248" spans="1:19" x14ac:dyDescent="0.2">
      <c r="A248" s="2">
        <v>247</v>
      </c>
      <c r="B248" s="3">
        <v>11</v>
      </c>
      <c r="C248" t="s">
        <v>187</v>
      </c>
      <c r="D248" s="3">
        <v>6</v>
      </c>
      <c r="E248" s="11">
        <v>45018.606944444444</v>
      </c>
      <c r="F248" s="11">
        <v>45018.722916666666</v>
      </c>
      <c r="G248" t="s">
        <v>10</v>
      </c>
      <c r="H248" t="s">
        <v>2</v>
      </c>
      <c r="I248" t="s">
        <v>600</v>
      </c>
      <c r="J248" s="5">
        <v>49.07</v>
      </c>
      <c r="K248" t="s">
        <v>22</v>
      </c>
      <c r="L248" t="s">
        <v>38</v>
      </c>
      <c r="M248" t="s">
        <v>798</v>
      </c>
      <c r="N248" s="9">
        <f>IF(TablaSala[[#This Row],[CUENTA COBRADA]]="SI",'COCINA CONSOLIDADA'!E248*'COCINA CONSOLIDADA'!F248,"0 €")</f>
        <v>66</v>
      </c>
      <c r="O248" s="10">
        <v>45018.106944444444</v>
      </c>
      <c r="P248" s="11">
        <f t="shared" si="3"/>
        <v>0.1263888888885655</v>
      </c>
      <c r="Q248" s="11">
        <f>'COCINA CONSOLIDADA'!G248</f>
        <v>4.0972222222222222E-2</v>
      </c>
      <c r="R248" s="11">
        <f>IF(TablaSala[[#This Row],[TIEMPO DE PERMANENCIA]]-TablaSala[[#This Row],[TIEMPO PREPARACIÓN]]&lt;0,"0",TablaSala[[#This Row],[TIEMPO DE PERMANENCIA]]-TablaSala[[#This Row],[TIEMPO PREPARACIÓN]])</f>
        <v>8.5416666666343288E-2</v>
      </c>
      <c r="S248" t="str">
        <f>IF(TablaSala[[#This Row],[TIEMPO DEGUSTACIÓN]]&lt;&gt;"0","SI","NO")</f>
        <v>SI</v>
      </c>
    </row>
    <row r="249" spans="1:19" x14ac:dyDescent="0.2">
      <c r="A249" s="2">
        <v>248</v>
      </c>
      <c r="B249" s="3">
        <v>12</v>
      </c>
      <c r="C249" t="s">
        <v>264</v>
      </c>
      <c r="D249" s="3">
        <v>6</v>
      </c>
      <c r="E249" s="11">
        <v>45018.518055555556</v>
      </c>
      <c r="F249" s="11">
        <v>45018.595833333333</v>
      </c>
      <c r="G249" t="s">
        <v>10</v>
      </c>
      <c r="H249" t="s">
        <v>2</v>
      </c>
      <c r="I249" t="s">
        <v>599</v>
      </c>
      <c r="J249" s="5">
        <v>18.690000000000001</v>
      </c>
      <c r="K249" t="s">
        <v>22</v>
      </c>
      <c r="L249" t="s">
        <v>41</v>
      </c>
      <c r="M249" t="s">
        <v>807</v>
      </c>
      <c r="N249" s="9">
        <f>IF(TablaSala[[#This Row],[CUENTA COBRADA]]="SI",'COCINA CONSOLIDADA'!E249*'COCINA CONSOLIDADA'!F249,"0 €")</f>
        <v>920</v>
      </c>
      <c r="O249" s="10">
        <v>45018.018055555556</v>
      </c>
      <c r="P249" s="11">
        <f t="shared" si="3"/>
        <v>8.8194444443312633E-2</v>
      </c>
      <c r="Q249" s="11">
        <f>'COCINA CONSOLIDADA'!G249</f>
        <v>8.3333333333333343E-2</v>
      </c>
      <c r="R249" s="11">
        <f>IF(TablaSala[[#This Row],[TIEMPO DE PERMANENCIA]]-TablaSala[[#This Row],[TIEMPO PREPARACIÓN]]&lt;0,"0",TablaSala[[#This Row],[TIEMPO DE PERMANENCIA]]-TablaSala[[#This Row],[TIEMPO PREPARACIÓN]])</f>
        <v>4.8611111099792909E-3</v>
      </c>
      <c r="S249" t="str">
        <f>IF(TablaSala[[#This Row],[TIEMPO DEGUSTACIÓN]]&lt;&gt;"0","SI","NO")</f>
        <v>SI</v>
      </c>
    </row>
    <row r="250" spans="1:19" x14ac:dyDescent="0.2">
      <c r="A250" s="2">
        <v>249</v>
      </c>
      <c r="B250" s="3">
        <v>8</v>
      </c>
      <c r="C250" t="s">
        <v>265</v>
      </c>
      <c r="D250" s="3">
        <v>6</v>
      </c>
      <c r="E250" s="11">
        <v>45018.540277777778</v>
      </c>
      <c r="F250" s="11">
        <v>45018.663194444445</v>
      </c>
      <c r="G250" t="s">
        <v>10</v>
      </c>
      <c r="H250" t="s">
        <v>19</v>
      </c>
      <c r="I250" t="s">
        <v>600</v>
      </c>
      <c r="J250" s="5">
        <v>47.71</v>
      </c>
      <c r="K250" t="s">
        <v>22</v>
      </c>
      <c r="L250" t="s">
        <v>601</v>
      </c>
      <c r="M250" t="s">
        <v>808</v>
      </c>
      <c r="N250" s="9">
        <f>IF(TablaSala[[#This Row],[CUENTA COBRADA]]="SI",'COCINA CONSOLIDADA'!E250*'COCINA CONSOLIDADA'!F250,"0 €")</f>
        <v>160</v>
      </c>
      <c r="O250" s="10">
        <v>45018.040277777778</v>
      </c>
      <c r="P250" s="11">
        <f t="shared" si="3"/>
        <v>0.13333333333381839</v>
      </c>
      <c r="Q250" s="11">
        <f>'COCINA CONSOLIDADA'!G250</f>
        <v>7.5694444444444453E-2</v>
      </c>
      <c r="R250" s="11">
        <f>IF(TablaSala[[#This Row],[TIEMPO DE PERMANENCIA]]-TablaSala[[#This Row],[TIEMPO PREPARACIÓN]]&lt;0,"0",TablaSala[[#This Row],[TIEMPO DE PERMANENCIA]]-TablaSala[[#This Row],[TIEMPO PREPARACIÓN]])</f>
        <v>5.7638888889373935E-2</v>
      </c>
      <c r="S250" t="str">
        <f>IF(TablaSala[[#This Row],[TIEMPO DEGUSTACIÓN]]&lt;&gt;"0","SI","NO")</f>
        <v>SI</v>
      </c>
    </row>
    <row r="251" spans="1:19" x14ac:dyDescent="0.2">
      <c r="A251" s="2">
        <v>250</v>
      </c>
      <c r="B251" s="3">
        <v>8</v>
      </c>
      <c r="C251" t="s">
        <v>266</v>
      </c>
      <c r="D251" s="3">
        <v>2</v>
      </c>
      <c r="E251" s="11">
        <v>45018.62222222222</v>
      </c>
      <c r="F251" s="11">
        <v>45018.772916666669</v>
      </c>
      <c r="G251" t="s">
        <v>17</v>
      </c>
      <c r="H251" t="s">
        <v>2</v>
      </c>
      <c r="I251" t="s">
        <v>600</v>
      </c>
      <c r="J251" s="5">
        <v>23.21</v>
      </c>
      <c r="K251" t="s">
        <v>11</v>
      </c>
      <c r="L251" t="s">
        <v>601</v>
      </c>
      <c r="M251" t="s">
        <v>709</v>
      </c>
      <c r="N251" s="9">
        <f>IF(TablaSala[[#This Row],[CUENTA COBRADA]]="SI",'COCINA CONSOLIDADA'!E251*'COCINA CONSOLIDADA'!F251,"0 €")</f>
        <v>20</v>
      </c>
      <c r="O251" s="10">
        <v>45018.12222222222</v>
      </c>
      <c r="P251" s="11">
        <f t="shared" si="3"/>
        <v>0.15069444444816327</v>
      </c>
      <c r="Q251" s="11">
        <f>'COCINA CONSOLIDADA'!G251</f>
        <v>2.013888888888889E-2</v>
      </c>
      <c r="R251" s="11">
        <f>IF(TablaSala[[#This Row],[TIEMPO DE PERMANENCIA]]-TablaSala[[#This Row],[TIEMPO PREPARACIÓN]]&lt;0,"0",TablaSala[[#This Row],[TIEMPO DE PERMANENCIA]]-TablaSala[[#This Row],[TIEMPO PREPARACIÓN]])</f>
        <v>0.13055555555927437</v>
      </c>
      <c r="S251" t="str">
        <f>IF(TablaSala[[#This Row],[TIEMPO DEGUSTACIÓN]]&lt;&gt;"0","SI","NO")</f>
        <v>SI</v>
      </c>
    </row>
    <row r="252" spans="1:19" x14ac:dyDescent="0.2">
      <c r="A252" s="2">
        <v>251</v>
      </c>
      <c r="B252" s="3">
        <v>12</v>
      </c>
      <c r="C252" t="s">
        <v>267</v>
      </c>
      <c r="D252" s="3">
        <v>6</v>
      </c>
      <c r="E252" s="11">
        <v>45018.555555555555</v>
      </c>
      <c r="F252" s="11">
        <v>45018.683333333334</v>
      </c>
      <c r="G252" t="s">
        <v>5</v>
      </c>
      <c r="H252" t="s">
        <v>2</v>
      </c>
      <c r="I252" t="s">
        <v>600</v>
      </c>
      <c r="J252" s="5">
        <v>13.69</v>
      </c>
      <c r="K252" t="s">
        <v>22</v>
      </c>
      <c r="L252" t="s">
        <v>28</v>
      </c>
      <c r="M252" t="s">
        <v>809</v>
      </c>
      <c r="N252" s="9">
        <f>IF(TablaSala[[#This Row],[CUENTA COBRADA]]="SI",'COCINA CONSOLIDADA'!E252*'COCINA CONSOLIDADA'!F252,"0 €")</f>
        <v>450</v>
      </c>
      <c r="O252" s="10">
        <v>45018.055555555555</v>
      </c>
      <c r="P252" s="11">
        <f t="shared" si="3"/>
        <v>0.138194444446223</v>
      </c>
      <c r="Q252" s="11">
        <f>'COCINA CONSOLIDADA'!G252</f>
        <v>8.4722222222222227E-2</v>
      </c>
      <c r="R252" s="11">
        <f>IF(TablaSala[[#This Row],[TIEMPO DE PERMANENCIA]]-TablaSala[[#This Row],[TIEMPO PREPARACIÓN]]&lt;0,"0",TablaSala[[#This Row],[TIEMPO DE PERMANENCIA]]-TablaSala[[#This Row],[TIEMPO PREPARACIÓN]])</f>
        <v>5.3472222224000776E-2</v>
      </c>
      <c r="S252" t="str">
        <f>IF(TablaSala[[#This Row],[TIEMPO DEGUSTACIÓN]]&lt;&gt;"0","SI","NO")</f>
        <v>SI</v>
      </c>
    </row>
    <row r="253" spans="1:19" x14ac:dyDescent="0.2">
      <c r="A253" s="2">
        <v>252</v>
      </c>
      <c r="B253" s="3">
        <v>4</v>
      </c>
      <c r="C253" t="s">
        <v>268</v>
      </c>
      <c r="D253" s="3">
        <v>3</v>
      </c>
      <c r="E253" s="11">
        <v>45018.527083333334</v>
      </c>
      <c r="F253" s="11">
        <v>45018.683333333334</v>
      </c>
      <c r="G253" t="s">
        <v>17</v>
      </c>
      <c r="H253" t="s">
        <v>2</v>
      </c>
      <c r="I253" t="s">
        <v>600</v>
      </c>
      <c r="J253" s="5">
        <v>43.81</v>
      </c>
      <c r="K253" t="s">
        <v>11</v>
      </c>
      <c r="L253" t="s">
        <v>8</v>
      </c>
      <c r="M253" t="s">
        <v>810</v>
      </c>
      <c r="N253" s="9">
        <f>IF(TablaSala[[#This Row],[CUENTA COBRADA]]="SI",'COCINA CONSOLIDADA'!E253*'COCINA CONSOLIDADA'!F253,"0 €")</f>
        <v>204</v>
      </c>
      <c r="O253" s="10">
        <v>45018.027083333334</v>
      </c>
      <c r="P253" s="11">
        <f t="shared" si="3"/>
        <v>0.15625</v>
      </c>
      <c r="Q253" s="11">
        <f>'COCINA CONSOLIDADA'!G253</f>
        <v>5.8333333333333334E-2</v>
      </c>
      <c r="R253" s="11">
        <f>IF(TablaSala[[#This Row],[TIEMPO DE PERMANENCIA]]-TablaSala[[#This Row],[TIEMPO PREPARACIÓN]]&lt;0,"0",TablaSala[[#This Row],[TIEMPO DE PERMANENCIA]]-TablaSala[[#This Row],[TIEMPO PREPARACIÓN]])</f>
        <v>9.7916666666666666E-2</v>
      </c>
      <c r="S253" t="str">
        <f>IF(TablaSala[[#This Row],[TIEMPO DEGUSTACIÓN]]&lt;&gt;"0","SI","NO")</f>
        <v>SI</v>
      </c>
    </row>
    <row r="254" spans="1:19" x14ac:dyDescent="0.2">
      <c r="A254" s="2">
        <v>253</v>
      </c>
      <c r="B254" s="3">
        <v>8</v>
      </c>
      <c r="C254" t="s">
        <v>269</v>
      </c>
      <c r="D254" s="3">
        <v>2</v>
      </c>
      <c r="E254" s="11">
        <v>45018.537499999999</v>
      </c>
      <c r="F254" s="11">
        <v>45018.65625</v>
      </c>
      <c r="G254" t="s">
        <v>1</v>
      </c>
      <c r="H254" t="s">
        <v>19</v>
      </c>
      <c r="I254" t="s">
        <v>600</v>
      </c>
      <c r="J254" s="5">
        <v>34.69</v>
      </c>
      <c r="K254" t="s">
        <v>22</v>
      </c>
      <c r="L254" t="s">
        <v>53</v>
      </c>
      <c r="M254" t="s">
        <v>811</v>
      </c>
      <c r="N254" s="9">
        <f>IF(TablaSala[[#This Row],[CUENTA COBRADA]]="SI",'COCINA CONSOLIDADA'!E254*'COCINA CONSOLIDADA'!F254,"0 €")</f>
        <v>450</v>
      </c>
      <c r="O254" s="10">
        <v>45018.037499999999</v>
      </c>
      <c r="P254" s="11">
        <f t="shared" si="3"/>
        <v>0.12916666666812185</v>
      </c>
      <c r="Q254" s="11">
        <f>'COCINA CONSOLIDADA'!G254</f>
        <v>3.8194444444444448E-2</v>
      </c>
      <c r="R254" s="11">
        <f>IF(TablaSala[[#This Row],[TIEMPO DE PERMANENCIA]]-TablaSala[[#This Row],[TIEMPO PREPARACIÓN]]&lt;0,"0",TablaSala[[#This Row],[TIEMPO DE PERMANENCIA]]-TablaSala[[#This Row],[TIEMPO PREPARACIÓN]])</f>
        <v>9.0972222223677401E-2</v>
      </c>
      <c r="S254" t="str">
        <f>IF(TablaSala[[#This Row],[TIEMPO DEGUSTACIÓN]]&lt;&gt;"0","SI","NO")</f>
        <v>SI</v>
      </c>
    </row>
    <row r="255" spans="1:19" x14ac:dyDescent="0.2">
      <c r="A255" s="2">
        <v>254</v>
      </c>
      <c r="B255" s="3">
        <v>10</v>
      </c>
      <c r="C255" t="s">
        <v>270</v>
      </c>
      <c r="D255" s="3">
        <v>6</v>
      </c>
      <c r="E255" s="11">
        <v>45018.628472222219</v>
      </c>
      <c r="F255" s="11">
        <v>45018.740972222222</v>
      </c>
      <c r="G255" t="s">
        <v>5</v>
      </c>
      <c r="H255" t="s">
        <v>19</v>
      </c>
      <c r="I255" t="s">
        <v>600</v>
      </c>
      <c r="J255" s="5">
        <v>36.43</v>
      </c>
      <c r="K255" t="s">
        <v>3</v>
      </c>
      <c r="L255" t="s">
        <v>15</v>
      </c>
      <c r="M255" t="s">
        <v>812</v>
      </c>
      <c r="N255" s="9">
        <f>IF(TablaSala[[#This Row],[CUENTA COBRADA]]="SI",'COCINA CONSOLIDADA'!E255*'COCINA CONSOLIDADA'!F255,"0 €")</f>
        <v>1190</v>
      </c>
      <c r="O255" s="10">
        <v>45018.128472222219</v>
      </c>
      <c r="P255" s="11">
        <f t="shared" si="3"/>
        <v>0.11250000000291038</v>
      </c>
      <c r="Q255" s="11">
        <f>'COCINA CONSOLIDADA'!G255</f>
        <v>9.7916666666666666E-2</v>
      </c>
      <c r="R255" s="11">
        <f>IF(TablaSala[[#This Row],[TIEMPO DE PERMANENCIA]]-TablaSala[[#This Row],[TIEMPO PREPARACIÓN]]&lt;0,"0",TablaSala[[#This Row],[TIEMPO DE PERMANENCIA]]-TablaSala[[#This Row],[TIEMPO PREPARACIÓN]])</f>
        <v>1.4583333336243717E-2</v>
      </c>
      <c r="S255" t="str">
        <f>IF(TablaSala[[#This Row],[TIEMPO DEGUSTACIÓN]]&lt;&gt;"0","SI","NO")</f>
        <v>SI</v>
      </c>
    </row>
    <row r="256" spans="1:19" x14ac:dyDescent="0.2">
      <c r="A256" s="2">
        <v>255</v>
      </c>
      <c r="B256" s="3">
        <v>8</v>
      </c>
      <c r="C256" t="s">
        <v>271</v>
      </c>
      <c r="D256" s="3">
        <v>4</v>
      </c>
      <c r="E256" s="11">
        <v>45018.599305555559</v>
      </c>
      <c r="F256" s="11">
        <v>45018.665972222225</v>
      </c>
      <c r="G256" t="s">
        <v>10</v>
      </c>
      <c r="H256" t="s">
        <v>19</v>
      </c>
      <c r="I256" t="s">
        <v>7</v>
      </c>
      <c r="J256" s="5">
        <v>13.34</v>
      </c>
      <c r="K256" t="s">
        <v>3</v>
      </c>
      <c r="L256" t="s">
        <v>28</v>
      </c>
      <c r="M256" t="s">
        <v>686</v>
      </c>
      <c r="N256" s="9">
        <f>IF(TablaSala[[#This Row],[CUENTA COBRADA]]="SI",'COCINA CONSOLIDADA'!E256*'COCINA CONSOLIDADA'!F256,"0 €")</f>
        <v>25</v>
      </c>
      <c r="O256" s="10">
        <v>45018.099305555559</v>
      </c>
      <c r="P256" s="11">
        <f t="shared" si="3"/>
        <v>6.6666666665696539E-2</v>
      </c>
      <c r="Q256" s="11">
        <f>'COCINA CONSOLIDADA'!G256</f>
        <v>2.5694444444444447E-2</v>
      </c>
      <c r="R256" s="11">
        <f>IF(TablaSala[[#This Row],[TIEMPO DE PERMANENCIA]]-TablaSala[[#This Row],[TIEMPO PREPARACIÓN]]&lt;0,"0",TablaSala[[#This Row],[TIEMPO DE PERMANENCIA]]-TablaSala[[#This Row],[TIEMPO PREPARACIÓN]])</f>
        <v>4.0972222221252089E-2</v>
      </c>
      <c r="S256" t="str">
        <f>IF(TablaSala[[#This Row],[TIEMPO DEGUSTACIÓN]]&lt;&gt;"0","SI","NO")</f>
        <v>SI</v>
      </c>
    </row>
    <row r="257" spans="1:19" x14ac:dyDescent="0.2">
      <c r="A257" s="2">
        <v>256</v>
      </c>
      <c r="B257" s="3">
        <v>5</v>
      </c>
      <c r="C257" t="s">
        <v>272</v>
      </c>
      <c r="D257" s="3">
        <v>2</v>
      </c>
      <c r="E257" s="11">
        <v>45018.515972222223</v>
      </c>
      <c r="F257" s="11">
        <v>45018.643750000003</v>
      </c>
      <c r="G257" t="s">
        <v>14</v>
      </c>
      <c r="H257" t="s">
        <v>6</v>
      </c>
      <c r="I257" t="s">
        <v>7</v>
      </c>
      <c r="J257" s="5">
        <v>49.88</v>
      </c>
      <c r="K257" t="s">
        <v>3</v>
      </c>
      <c r="L257" t="s">
        <v>53</v>
      </c>
      <c r="M257" t="s">
        <v>639</v>
      </c>
      <c r="N257" s="9">
        <f>IF(TablaSala[[#This Row],[CUENTA COBRADA]]="SI",'COCINA CONSOLIDADA'!E257*'COCINA CONSOLIDADA'!F257,"0 €")</f>
        <v>21</v>
      </c>
      <c r="O257" s="10">
        <v>45018.015972222223</v>
      </c>
      <c r="P257" s="11">
        <f t="shared" si="3"/>
        <v>0.12777777777955635</v>
      </c>
      <c r="Q257" s="11">
        <f>'COCINA CONSOLIDADA'!G257</f>
        <v>1.1111111111111112E-2</v>
      </c>
      <c r="R257" s="11">
        <f>IF(TablaSala[[#This Row],[TIEMPO DE PERMANENCIA]]-TablaSala[[#This Row],[TIEMPO PREPARACIÓN]]&lt;0,"0",TablaSala[[#This Row],[TIEMPO DE PERMANENCIA]]-TablaSala[[#This Row],[TIEMPO PREPARACIÓN]])</f>
        <v>0.11666666666844523</v>
      </c>
      <c r="S257" t="str">
        <f>IF(TablaSala[[#This Row],[TIEMPO DEGUSTACIÓN]]&lt;&gt;"0","SI","NO")</f>
        <v>SI</v>
      </c>
    </row>
    <row r="258" spans="1:19" x14ac:dyDescent="0.2">
      <c r="A258" s="2">
        <v>257</v>
      </c>
      <c r="B258" s="3">
        <v>12</v>
      </c>
      <c r="C258" t="s">
        <v>273</v>
      </c>
      <c r="D258" s="3">
        <v>5</v>
      </c>
      <c r="E258" s="11">
        <v>45018.588888888888</v>
      </c>
      <c r="F258" s="11">
        <v>45018.636805555558</v>
      </c>
      <c r="G258" t="s">
        <v>10</v>
      </c>
      <c r="H258" t="s">
        <v>2</v>
      </c>
      <c r="I258" t="s">
        <v>600</v>
      </c>
      <c r="J258" s="5">
        <v>26.78</v>
      </c>
      <c r="K258" t="s">
        <v>3</v>
      </c>
      <c r="L258" t="s">
        <v>38</v>
      </c>
      <c r="M258" t="s">
        <v>748</v>
      </c>
      <c r="N258" s="9">
        <f>IF(TablaSala[[#This Row],[CUENTA COBRADA]]="SI",'COCINA CONSOLIDADA'!E258*'COCINA CONSOLIDADA'!F258,"0 €")</f>
        <v>46</v>
      </c>
      <c r="O258" s="10">
        <v>45018.088888888888</v>
      </c>
      <c r="P258" s="11">
        <f t="shared" ref="P258:P321" si="4">IF(K258="Ocupada",(F258-E258)+"00:15",F258-E258)</f>
        <v>4.7916666670062114E-2</v>
      </c>
      <c r="Q258" s="11">
        <f>'COCINA CONSOLIDADA'!G258</f>
        <v>1.9444444444444445E-2</v>
      </c>
      <c r="R258" s="11">
        <f>IF(TablaSala[[#This Row],[TIEMPO DE PERMANENCIA]]-TablaSala[[#This Row],[TIEMPO PREPARACIÓN]]&lt;0,"0",TablaSala[[#This Row],[TIEMPO DE PERMANENCIA]]-TablaSala[[#This Row],[TIEMPO PREPARACIÓN]])</f>
        <v>2.8472222225617669E-2</v>
      </c>
      <c r="S258" t="str">
        <f>IF(TablaSala[[#This Row],[TIEMPO DEGUSTACIÓN]]&lt;&gt;"0","SI","NO")</f>
        <v>SI</v>
      </c>
    </row>
    <row r="259" spans="1:19" x14ac:dyDescent="0.2">
      <c r="A259" s="2">
        <v>258</v>
      </c>
      <c r="B259" s="3">
        <v>12</v>
      </c>
      <c r="C259" t="s">
        <v>274</v>
      </c>
      <c r="D259" s="3">
        <v>1</v>
      </c>
      <c r="E259" s="11">
        <v>45018.527083333334</v>
      </c>
      <c r="F259" s="11">
        <v>45018.688888888886</v>
      </c>
      <c r="G259" t="s">
        <v>10</v>
      </c>
      <c r="H259" t="s">
        <v>6</v>
      </c>
      <c r="I259" t="s">
        <v>600</v>
      </c>
      <c r="J259" s="5">
        <v>47.99</v>
      </c>
      <c r="K259" t="s">
        <v>3</v>
      </c>
      <c r="L259" t="s">
        <v>26</v>
      </c>
      <c r="M259" t="s">
        <v>813</v>
      </c>
      <c r="N259" s="9">
        <f>IF(TablaSala[[#This Row],[CUENTA COBRADA]]="SI",'COCINA CONSOLIDADA'!E259*'COCINA CONSOLIDADA'!F259,"0 €")</f>
        <v>468</v>
      </c>
      <c r="O259" s="10">
        <v>45018.027083333334</v>
      </c>
      <c r="P259" s="11">
        <f t="shared" si="4"/>
        <v>0.16180555555183673</v>
      </c>
      <c r="Q259" s="11">
        <f>'COCINA CONSOLIDADA'!G259</f>
        <v>7.2916666666666671E-2</v>
      </c>
      <c r="R259" s="11">
        <f>IF(TablaSala[[#This Row],[TIEMPO DE PERMANENCIA]]-TablaSala[[#This Row],[TIEMPO PREPARACIÓN]]&lt;0,"0",TablaSala[[#This Row],[TIEMPO DE PERMANENCIA]]-TablaSala[[#This Row],[TIEMPO PREPARACIÓN]])</f>
        <v>8.8888888885170061E-2</v>
      </c>
      <c r="S259" t="str">
        <f>IF(TablaSala[[#This Row],[TIEMPO DEGUSTACIÓN]]&lt;&gt;"0","SI","NO")</f>
        <v>SI</v>
      </c>
    </row>
    <row r="260" spans="1:19" x14ac:dyDescent="0.2">
      <c r="A260" s="2">
        <v>259</v>
      </c>
      <c r="B260" s="3">
        <v>10</v>
      </c>
      <c r="C260" t="s">
        <v>88</v>
      </c>
      <c r="D260" s="3">
        <v>5</v>
      </c>
      <c r="E260" s="11">
        <v>45018.643750000003</v>
      </c>
      <c r="F260" s="11">
        <v>45018.761111111111</v>
      </c>
      <c r="G260" t="s">
        <v>5</v>
      </c>
      <c r="H260" t="s">
        <v>2</v>
      </c>
      <c r="I260" t="s">
        <v>600</v>
      </c>
      <c r="J260" s="5">
        <v>46.72</v>
      </c>
      <c r="K260" t="s">
        <v>22</v>
      </c>
      <c r="L260" t="s">
        <v>23</v>
      </c>
      <c r="M260" t="s">
        <v>674</v>
      </c>
      <c r="N260" s="9">
        <f>IF(TablaSala[[#This Row],[CUENTA COBRADA]]="SI",'COCINA CONSOLIDADA'!E260*'COCINA CONSOLIDADA'!F260,"0 €")</f>
        <v>81</v>
      </c>
      <c r="O260" s="10">
        <v>45018.143750000003</v>
      </c>
      <c r="P260" s="11">
        <f t="shared" si="4"/>
        <v>0.1277777777747057</v>
      </c>
      <c r="Q260" s="11">
        <f>'COCINA CONSOLIDADA'!G260</f>
        <v>7.6388888888888886E-3</v>
      </c>
      <c r="R260" s="11">
        <f>IF(TablaSala[[#This Row],[TIEMPO DE PERMANENCIA]]-TablaSala[[#This Row],[TIEMPO PREPARACIÓN]]&lt;0,"0",TablaSala[[#This Row],[TIEMPO DE PERMANENCIA]]-TablaSala[[#This Row],[TIEMPO PREPARACIÓN]])</f>
        <v>0.12013888888581681</v>
      </c>
      <c r="S260" t="str">
        <f>IF(TablaSala[[#This Row],[TIEMPO DEGUSTACIÓN]]&lt;&gt;"0","SI","NO")</f>
        <v>SI</v>
      </c>
    </row>
    <row r="261" spans="1:19" x14ac:dyDescent="0.2">
      <c r="A261" s="2">
        <v>260</v>
      </c>
      <c r="B261" s="3">
        <v>20</v>
      </c>
      <c r="C261" t="s">
        <v>275</v>
      </c>
      <c r="D261" s="3">
        <v>6</v>
      </c>
      <c r="E261" s="11">
        <v>45018.557638888888</v>
      </c>
      <c r="F261" s="11">
        <v>45018.693055555559</v>
      </c>
      <c r="G261" t="s">
        <v>14</v>
      </c>
      <c r="H261" t="s">
        <v>2</v>
      </c>
      <c r="I261" t="s">
        <v>7</v>
      </c>
      <c r="J261" s="5">
        <v>47.55</v>
      </c>
      <c r="K261" t="s">
        <v>22</v>
      </c>
      <c r="L261" t="s">
        <v>28</v>
      </c>
      <c r="M261" t="s">
        <v>748</v>
      </c>
      <c r="N261" s="9">
        <f>IF(TablaSala[[#This Row],[CUENTA COBRADA]]="SI",'COCINA CONSOLIDADA'!E261*'COCINA CONSOLIDADA'!F261,"0 €")</f>
        <v>69</v>
      </c>
      <c r="O261" s="10">
        <v>45018.057638888888</v>
      </c>
      <c r="P261" s="11">
        <f t="shared" si="4"/>
        <v>0.14583333333818396</v>
      </c>
      <c r="Q261" s="11">
        <f>'COCINA CONSOLIDADA'!G261</f>
        <v>3.4027777777777775E-2</v>
      </c>
      <c r="R261" s="11">
        <f>IF(TablaSala[[#This Row],[TIEMPO DE PERMANENCIA]]-TablaSala[[#This Row],[TIEMPO PREPARACIÓN]]&lt;0,"0",TablaSala[[#This Row],[TIEMPO DE PERMANENCIA]]-TablaSala[[#This Row],[TIEMPO PREPARACIÓN]])</f>
        <v>0.11180555556040619</v>
      </c>
      <c r="S261" t="str">
        <f>IF(TablaSala[[#This Row],[TIEMPO DEGUSTACIÓN]]&lt;&gt;"0","SI","NO")</f>
        <v>SI</v>
      </c>
    </row>
    <row r="262" spans="1:19" x14ac:dyDescent="0.2">
      <c r="A262" s="2">
        <v>261</v>
      </c>
      <c r="B262" s="3">
        <v>8</v>
      </c>
      <c r="C262" t="s">
        <v>276</v>
      </c>
      <c r="D262" s="3">
        <v>1</v>
      </c>
      <c r="E262" s="11">
        <v>45018.547222222223</v>
      </c>
      <c r="F262" s="11">
        <v>45018.621527777781</v>
      </c>
      <c r="G262" t="s">
        <v>17</v>
      </c>
      <c r="H262" t="s">
        <v>2</v>
      </c>
      <c r="I262" t="s">
        <v>600</v>
      </c>
      <c r="J262" s="5">
        <v>32.42</v>
      </c>
      <c r="K262" t="s">
        <v>22</v>
      </c>
      <c r="L262" t="s">
        <v>41</v>
      </c>
      <c r="M262" t="s">
        <v>775</v>
      </c>
      <c r="N262" s="9">
        <f>IF(TablaSala[[#This Row],[CUENTA COBRADA]]="SI",'COCINA CONSOLIDADA'!E262*'COCINA CONSOLIDADA'!F262,"0 €")</f>
        <v>305</v>
      </c>
      <c r="O262" s="10">
        <v>45018.047222222223</v>
      </c>
      <c r="P262" s="11">
        <f t="shared" si="4"/>
        <v>8.472222222432417E-2</v>
      </c>
      <c r="Q262" s="11">
        <f>'COCINA CONSOLIDADA'!G262</f>
        <v>3.8194444444444441E-2</v>
      </c>
      <c r="R262" s="11">
        <f>IF(TablaSala[[#This Row],[TIEMPO DE PERMANENCIA]]-TablaSala[[#This Row],[TIEMPO PREPARACIÓN]]&lt;0,"0",TablaSala[[#This Row],[TIEMPO DE PERMANENCIA]]-TablaSala[[#This Row],[TIEMPO PREPARACIÓN]])</f>
        <v>4.652777777987973E-2</v>
      </c>
      <c r="S262" t="str">
        <f>IF(TablaSala[[#This Row],[TIEMPO DEGUSTACIÓN]]&lt;&gt;"0","SI","NO")</f>
        <v>SI</v>
      </c>
    </row>
    <row r="263" spans="1:19" x14ac:dyDescent="0.2">
      <c r="A263" s="2">
        <v>262</v>
      </c>
      <c r="B263" s="3">
        <v>18</v>
      </c>
      <c r="C263" t="s">
        <v>277</v>
      </c>
      <c r="D263" s="3">
        <v>4</v>
      </c>
      <c r="E263" s="11">
        <v>45018.655555555553</v>
      </c>
      <c r="F263" s="11">
        <v>45018.806250000001</v>
      </c>
      <c r="G263" t="s">
        <v>10</v>
      </c>
      <c r="H263" t="s">
        <v>2</v>
      </c>
      <c r="I263" t="s">
        <v>600</v>
      </c>
      <c r="J263" s="5">
        <v>42.83</v>
      </c>
      <c r="K263" t="s">
        <v>22</v>
      </c>
      <c r="L263" t="s">
        <v>23</v>
      </c>
      <c r="M263" t="s">
        <v>814</v>
      </c>
      <c r="N263" s="9">
        <f>IF(TablaSala[[#This Row],[CUENTA COBRADA]]="SI",'COCINA CONSOLIDADA'!E263*'COCINA CONSOLIDADA'!F263,"0 €")</f>
        <v>212</v>
      </c>
      <c r="O263" s="10">
        <v>45018.155555555553</v>
      </c>
      <c r="P263" s="11">
        <f t="shared" si="4"/>
        <v>0.16111111111482992</v>
      </c>
      <c r="Q263" s="11">
        <f>'COCINA CONSOLIDADA'!G263</f>
        <v>3.3333333333333333E-2</v>
      </c>
      <c r="R263" s="11">
        <f>IF(TablaSala[[#This Row],[TIEMPO DE PERMANENCIA]]-TablaSala[[#This Row],[TIEMPO PREPARACIÓN]]&lt;0,"0",TablaSala[[#This Row],[TIEMPO DE PERMANENCIA]]-TablaSala[[#This Row],[TIEMPO PREPARACIÓN]])</f>
        <v>0.1277777777814966</v>
      </c>
      <c r="S263" t="str">
        <f>IF(TablaSala[[#This Row],[TIEMPO DEGUSTACIÓN]]&lt;&gt;"0","SI","NO")</f>
        <v>SI</v>
      </c>
    </row>
    <row r="264" spans="1:19" x14ac:dyDescent="0.2">
      <c r="A264" s="2">
        <v>263</v>
      </c>
      <c r="B264" s="3">
        <v>5</v>
      </c>
      <c r="C264" t="s">
        <v>154</v>
      </c>
      <c r="D264" s="3">
        <v>1</v>
      </c>
      <c r="E264" s="11">
        <v>45018.620138888888</v>
      </c>
      <c r="F264" s="11">
        <v>45018.726388888892</v>
      </c>
      <c r="G264" t="s">
        <v>5</v>
      </c>
      <c r="H264" t="s">
        <v>6</v>
      </c>
      <c r="I264" t="s">
        <v>600</v>
      </c>
      <c r="J264" s="5">
        <v>42.96</v>
      </c>
      <c r="K264" t="s">
        <v>11</v>
      </c>
      <c r="L264" t="s">
        <v>28</v>
      </c>
      <c r="M264" t="s">
        <v>815</v>
      </c>
      <c r="N264" s="9">
        <f>IF(TablaSala[[#This Row],[CUENTA COBRADA]]="SI",'COCINA CONSOLIDADA'!E264*'COCINA CONSOLIDADA'!F264,"0 €")</f>
        <v>484</v>
      </c>
      <c r="O264" s="10">
        <v>45018.120138888888</v>
      </c>
      <c r="P264" s="11">
        <f t="shared" si="4"/>
        <v>0.10625000000436557</v>
      </c>
      <c r="Q264" s="11">
        <f>'COCINA CONSOLIDADA'!G264</f>
        <v>0.10347222222222222</v>
      </c>
      <c r="R264" s="11">
        <f>IF(TablaSala[[#This Row],[TIEMPO DE PERMANENCIA]]-TablaSala[[#This Row],[TIEMPO PREPARACIÓN]]&lt;0,"0",TablaSala[[#This Row],[TIEMPO DE PERMANENCIA]]-TablaSala[[#This Row],[TIEMPO PREPARACIÓN]])</f>
        <v>2.7777777821433591E-3</v>
      </c>
      <c r="S264" t="str">
        <f>IF(TablaSala[[#This Row],[TIEMPO DEGUSTACIÓN]]&lt;&gt;"0","SI","NO")</f>
        <v>SI</v>
      </c>
    </row>
    <row r="265" spans="1:19" x14ac:dyDescent="0.2">
      <c r="A265" s="2">
        <v>264</v>
      </c>
      <c r="B265" s="3">
        <v>2</v>
      </c>
      <c r="C265" t="s">
        <v>278</v>
      </c>
      <c r="D265" s="3">
        <v>1</v>
      </c>
      <c r="E265" s="11">
        <v>45018.632638888892</v>
      </c>
      <c r="F265" s="11">
        <v>45018.68472222222</v>
      </c>
      <c r="G265" t="s">
        <v>5</v>
      </c>
      <c r="H265" t="s">
        <v>2</v>
      </c>
      <c r="I265" t="s">
        <v>600</v>
      </c>
      <c r="J265" s="5">
        <v>49.21</v>
      </c>
      <c r="K265" t="s">
        <v>11</v>
      </c>
      <c r="L265" t="s">
        <v>26</v>
      </c>
      <c r="M265" t="s">
        <v>816</v>
      </c>
      <c r="N265" s="9" t="str">
        <f>IF(TablaSala[[#This Row],[CUENTA COBRADA]]="SI",'COCINA CONSOLIDADA'!E265*'COCINA CONSOLIDADA'!F265,"0 €")</f>
        <v>0 €</v>
      </c>
      <c r="O265" s="10">
        <v>45018.132638888892</v>
      </c>
      <c r="P265" s="11">
        <f t="shared" si="4"/>
        <v>5.2083333328482695E-2</v>
      </c>
      <c r="Q265" s="11">
        <f>'COCINA CONSOLIDADA'!G265</f>
        <v>8.1250000000000017E-2</v>
      </c>
      <c r="R265" s="11" t="str">
        <f>IF(TablaSala[[#This Row],[TIEMPO DE PERMANENCIA]]-TablaSala[[#This Row],[TIEMPO PREPARACIÓN]]&lt;0,"0",TablaSala[[#This Row],[TIEMPO DE PERMANENCIA]]-TablaSala[[#This Row],[TIEMPO PREPARACIÓN]])</f>
        <v>0</v>
      </c>
      <c r="S265" t="str">
        <f>IF(TablaSala[[#This Row],[TIEMPO DEGUSTACIÓN]]&lt;&gt;"0","SI","NO")</f>
        <v>NO</v>
      </c>
    </row>
    <row r="266" spans="1:19" x14ac:dyDescent="0.2">
      <c r="A266" s="2">
        <v>265</v>
      </c>
      <c r="B266" s="3">
        <v>6</v>
      </c>
      <c r="C266" t="s">
        <v>279</v>
      </c>
      <c r="D266" s="3">
        <v>1</v>
      </c>
      <c r="E266" s="11">
        <v>45018.620833333334</v>
      </c>
      <c r="F266" s="11">
        <v>45018.760416666664</v>
      </c>
      <c r="G266" t="s">
        <v>10</v>
      </c>
      <c r="H266" t="s">
        <v>6</v>
      </c>
      <c r="I266" t="s">
        <v>599</v>
      </c>
      <c r="J266" s="5">
        <v>21.48</v>
      </c>
      <c r="K266" t="s">
        <v>11</v>
      </c>
      <c r="L266" t="s">
        <v>41</v>
      </c>
      <c r="M266" t="s">
        <v>817</v>
      </c>
      <c r="N266" s="9">
        <f>IF(TablaSala[[#This Row],[CUENTA COBRADA]]="SI",'COCINA CONSOLIDADA'!E266*'COCINA CONSOLIDADA'!F266,"0 €")</f>
        <v>666</v>
      </c>
      <c r="O266" s="10">
        <v>45018.120833333334</v>
      </c>
      <c r="P266" s="11">
        <f t="shared" si="4"/>
        <v>0.13958333332993789</v>
      </c>
      <c r="Q266" s="11">
        <f>'COCINA CONSOLIDADA'!G266</f>
        <v>9.375E-2</v>
      </c>
      <c r="R266" s="11">
        <f>IF(TablaSala[[#This Row],[TIEMPO DE PERMANENCIA]]-TablaSala[[#This Row],[TIEMPO PREPARACIÓN]]&lt;0,"0",TablaSala[[#This Row],[TIEMPO DE PERMANENCIA]]-TablaSala[[#This Row],[TIEMPO PREPARACIÓN]])</f>
        <v>4.5833333329937886E-2</v>
      </c>
      <c r="S266" t="str">
        <f>IF(TablaSala[[#This Row],[TIEMPO DEGUSTACIÓN]]&lt;&gt;"0","SI","NO")</f>
        <v>SI</v>
      </c>
    </row>
    <row r="267" spans="1:19" x14ac:dyDescent="0.2">
      <c r="A267" s="2">
        <v>266</v>
      </c>
      <c r="B267" s="3">
        <v>4</v>
      </c>
      <c r="C267" t="s">
        <v>280</v>
      </c>
      <c r="D267" s="3">
        <v>4</v>
      </c>
      <c r="E267" s="11">
        <v>45018.520833333336</v>
      </c>
      <c r="F267" s="11">
        <v>45018.586111111108</v>
      </c>
      <c r="G267" t="s">
        <v>10</v>
      </c>
      <c r="H267" t="s">
        <v>2</v>
      </c>
      <c r="I267" t="s">
        <v>600</v>
      </c>
      <c r="J267" s="5">
        <v>24.75</v>
      </c>
      <c r="K267" t="s">
        <v>3</v>
      </c>
      <c r="L267" t="s">
        <v>15</v>
      </c>
      <c r="M267" t="s">
        <v>818</v>
      </c>
      <c r="N267" s="9" t="str">
        <f>IF(TablaSala[[#This Row],[CUENTA COBRADA]]="SI",'COCINA CONSOLIDADA'!E267*'COCINA CONSOLIDADA'!F267,"0 €")</f>
        <v>0 €</v>
      </c>
      <c r="O267" s="10">
        <v>45018.020833333336</v>
      </c>
      <c r="P267" s="11">
        <f t="shared" si="4"/>
        <v>6.5277777772280388E-2</v>
      </c>
      <c r="Q267" s="11">
        <f>'COCINA CONSOLIDADA'!G267</f>
        <v>7.3611111111111113E-2</v>
      </c>
      <c r="R267" s="11" t="str">
        <f>IF(TablaSala[[#This Row],[TIEMPO DE PERMANENCIA]]-TablaSala[[#This Row],[TIEMPO PREPARACIÓN]]&lt;0,"0",TablaSala[[#This Row],[TIEMPO DE PERMANENCIA]]-TablaSala[[#This Row],[TIEMPO PREPARACIÓN]])</f>
        <v>0</v>
      </c>
      <c r="S267" t="str">
        <f>IF(TablaSala[[#This Row],[TIEMPO DEGUSTACIÓN]]&lt;&gt;"0","SI","NO")</f>
        <v>NO</v>
      </c>
    </row>
    <row r="268" spans="1:19" x14ac:dyDescent="0.2">
      <c r="A268" s="2">
        <v>267</v>
      </c>
      <c r="B268" s="3">
        <v>7</v>
      </c>
      <c r="C268" t="s">
        <v>281</v>
      </c>
      <c r="D268" s="3">
        <v>5</v>
      </c>
      <c r="E268" s="11">
        <v>45019.588194444441</v>
      </c>
      <c r="F268" s="11">
        <v>45019.658333333333</v>
      </c>
      <c r="G268" t="s">
        <v>10</v>
      </c>
      <c r="H268" t="s">
        <v>19</v>
      </c>
      <c r="I268" t="s">
        <v>600</v>
      </c>
      <c r="J268" s="5">
        <v>44.66</v>
      </c>
      <c r="K268" t="s">
        <v>22</v>
      </c>
      <c r="L268" t="s">
        <v>601</v>
      </c>
      <c r="M268" t="s">
        <v>819</v>
      </c>
      <c r="N268" s="9">
        <f>IF(TablaSala[[#This Row],[CUENTA COBRADA]]="SI",'COCINA CONSOLIDADA'!E268*'COCINA CONSOLIDADA'!F268,"0 €")</f>
        <v>360</v>
      </c>
      <c r="O268" s="10">
        <v>45019.088194444441</v>
      </c>
      <c r="P268" s="11">
        <f t="shared" si="4"/>
        <v>8.0555555558627631E-2</v>
      </c>
      <c r="Q268" s="11">
        <f>'COCINA CONSOLIDADA'!G268</f>
        <v>6.6666666666666666E-2</v>
      </c>
      <c r="R268" s="11">
        <f>IF(TablaSala[[#This Row],[TIEMPO DE PERMANENCIA]]-TablaSala[[#This Row],[TIEMPO PREPARACIÓN]]&lt;0,"0",TablaSala[[#This Row],[TIEMPO DE PERMANENCIA]]-TablaSala[[#This Row],[TIEMPO PREPARACIÓN]])</f>
        <v>1.3888888891960965E-2</v>
      </c>
      <c r="S268" t="str">
        <f>IF(TablaSala[[#This Row],[TIEMPO DEGUSTACIÓN]]&lt;&gt;"0","SI","NO")</f>
        <v>SI</v>
      </c>
    </row>
    <row r="269" spans="1:19" x14ac:dyDescent="0.2">
      <c r="A269" s="2">
        <v>268</v>
      </c>
      <c r="B269" s="3">
        <v>14</v>
      </c>
      <c r="C269" t="s">
        <v>282</v>
      </c>
      <c r="D269" s="3">
        <v>1</v>
      </c>
      <c r="E269" s="11">
        <v>45019.531944444447</v>
      </c>
      <c r="F269" s="11">
        <v>45019.655555555553</v>
      </c>
      <c r="G269" t="s">
        <v>1</v>
      </c>
      <c r="H269" t="s">
        <v>2</v>
      </c>
      <c r="I269" t="s">
        <v>599</v>
      </c>
      <c r="J269" s="5">
        <v>23.16</v>
      </c>
      <c r="K269" t="s">
        <v>11</v>
      </c>
      <c r="L269" t="s">
        <v>28</v>
      </c>
      <c r="M269" t="s">
        <v>820</v>
      </c>
      <c r="N269" s="9">
        <f>IF(TablaSala[[#This Row],[CUENTA COBRADA]]="SI",'COCINA CONSOLIDADA'!E269*'COCINA CONSOLIDADA'!F269,"0 €")</f>
        <v>138</v>
      </c>
      <c r="O269" s="10">
        <v>45019.031944444447</v>
      </c>
      <c r="P269" s="11">
        <f t="shared" si="4"/>
        <v>0.12361111110658385</v>
      </c>
      <c r="Q269" s="11">
        <f>'COCINA CONSOLIDADA'!G269</f>
        <v>5.7638888888888892E-2</v>
      </c>
      <c r="R269" s="11">
        <f>IF(TablaSala[[#This Row],[TIEMPO DE PERMANENCIA]]-TablaSala[[#This Row],[TIEMPO PREPARACIÓN]]&lt;0,"0",TablaSala[[#This Row],[TIEMPO DE PERMANENCIA]]-TablaSala[[#This Row],[TIEMPO PREPARACIÓN]])</f>
        <v>6.5972222217694956E-2</v>
      </c>
      <c r="S269" t="str">
        <f>IF(TablaSala[[#This Row],[TIEMPO DEGUSTACIÓN]]&lt;&gt;"0","SI","NO")</f>
        <v>SI</v>
      </c>
    </row>
    <row r="270" spans="1:19" x14ac:dyDescent="0.2">
      <c r="A270" s="2">
        <v>269</v>
      </c>
      <c r="B270" s="3">
        <v>11</v>
      </c>
      <c r="C270" t="s">
        <v>283</v>
      </c>
      <c r="D270" s="3">
        <v>2</v>
      </c>
      <c r="E270" s="11">
        <v>45019.623611111114</v>
      </c>
      <c r="F270" s="11">
        <v>45019.677083333336</v>
      </c>
      <c r="G270" t="s">
        <v>10</v>
      </c>
      <c r="H270" t="s">
        <v>2</v>
      </c>
      <c r="I270" t="s">
        <v>599</v>
      </c>
      <c r="J270" s="5">
        <v>39.17</v>
      </c>
      <c r="K270" t="s">
        <v>11</v>
      </c>
      <c r="L270" t="s">
        <v>23</v>
      </c>
      <c r="M270" t="s">
        <v>821</v>
      </c>
      <c r="N270" s="9" t="str">
        <f>IF(TablaSala[[#This Row],[CUENTA COBRADA]]="SI",'COCINA CONSOLIDADA'!E270*'COCINA CONSOLIDADA'!F270,"0 €")</f>
        <v>0 €</v>
      </c>
      <c r="O270" s="10">
        <v>45019.123611111114</v>
      </c>
      <c r="P270" s="11">
        <f t="shared" si="4"/>
        <v>5.3472222221898846E-2</v>
      </c>
      <c r="Q270" s="11">
        <f>'COCINA CONSOLIDADA'!G270</f>
        <v>7.013888888888889E-2</v>
      </c>
      <c r="R270" s="11" t="str">
        <f>IF(TablaSala[[#This Row],[TIEMPO DE PERMANENCIA]]-TablaSala[[#This Row],[TIEMPO PREPARACIÓN]]&lt;0,"0",TablaSala[[#This Row],[TIEMPO DE PERMANENCIA]]-TablaSala[[#This Row],[TIEMPO PREPARACIÓN]])</f>
        <v>0</v>
      </c>
      <c r="S270" t="str">
        <f>IF(TablaSala[[#This Row],[TIEMPO DEGUSTACIÓN]]&lt;&gt;"0","SI","NO")</f>
        <v>NO</v>
      </c>
    </row>
    <row r="271" spans="1:19" x14ac:dyDescent="0.2">
      <c r="A271" s="2">
        <v>270</v>
      </c>
      <c r="B271" s="3">
        <v>10</v>
      </c>
      <c r="C271" t="s">
        <v>51</v>
      </c>
      <c r="D271" s="3">
        <v>1</v>
      </c>
      <c r="E271" s="11">
        <v>45019.549305555556</v>
      </c>
      <c r="F271" s="11">
        <v>45019.707638888889</v>
      </c>
      <c r="G271" t="s">
        <v>17</v>
      </c>
      <c r="H271" t="s">
        <v>2</v>
      </c>
      <c r="I271" t="s">
        <v>600</v>
      </c>
      <c r="J271" s="5">
        <v>10.130000000000001</v>
      </c>
      <c r="K271" t="s">
        <v>11</v>
      </c>
      <c r="L271" t="s">
        <v>38</v>
      </c>
      <c r="M271" t="s">
        <v>627</v>
      </c>
      <c r="N271" s="9">
        <f>IF(TablaSala[[#This Row],[CUENTA COBRADA]]="SI",'COCINA CONSOLIDADA'!E271*'COCINA CONSOLIDADA'!F271,"0 €")</f>
        <v>102</v>
      </c>
      <c r="O271" s="10">
        <v>45019.049305555556</v>
      </c>
      <c r="P271" s="11">
        <f t="shared" si="4"/>
        <v>0.15833333333284827</v>
      </c>
      <c r="Q271" s="11">
        <f>'COCINA CONSOLIDADA'!G271</f>
        <v>1.8055555555555557E-2</v>
      </c>
      <c r="R271" s="11">
        <f>IF(TablaSala[[#This Row],[TIEMPO DE PERMANENCIA]]-TablaSala[[#This Row],[TIEMPO PREPARACIÓN]]&lt;0,"0",TablaSala[[#This Row],[TIEMPO DE PERMANENCIA]]-TablaSala[[#This Row],[TIEMPO PREPARACIÓN]])</f>
        <v>0.14027777777729272</v>
      </c>
      <c r="S271" t="str">
        <f>IF(TablaSala[[#This Row],[TIEMPO DEGUSTACIÓN]]&lt;&gt;"0","SI","NO")</f>
        <v>SI</v>
      </c>
    </row>
    <row r="272" spans="1:19" x14ac:dyDescent="0.2">
      <c r="A272" s="2">
        <v>271</v>
      </c>
      <c r="B272" s="3">
        <v>3</v>
      </c>
      <c r="C272" t="s">
        <v>284</v>
      </c>
      <c r="D272" s="3">
        <v>3</v>
      </c>
      <c r="E272" s="11">
        <v>45019.569444444445</v>
      </c>
      <c r="F272" s="11">
        <v>45019.715277777781</v>
      </c>
      <c r="G272" t="s">
        <v>1</v>
      </c>
      <c r="H272" t="s">
        <v>2</v>
      </c>
      <c r="I272" t="s">
        <v>600</v>
      </c>
      <c r="J272" s="5">
        <v>16.11</v>
      </c>
      <c r="K272" t="s">
        <v>22</v>
      </c>
      <c r="L272" t="s">
        <v>26</v>
      </c>
      <c r="M272" t="s">
        <v>750</v>
      </c>
      <c r="N272" s="9">
        <f>IF(TablaSala[[#This Row],[CUENTA COBRADA]]="SI",'COCINA CONSOLIDADA'!E272*'COCINA CONSOLIDADA'!F272,"0 €")</f>
        <v>44</v>
      </c>
      <c r="O272" s="10">
        <v>45019.069444444445</v>
      </c>
      <c r="P272" s="11">
        <f t="shared" si="4"/>
        <v>0.15625000000242531</v>
      </c>
      <c r="Q272" s="11">
        <f>'COCINA CONSOLIDADA'!G272</f>
        <v>3.8194444444444441E-2</v>
      </c>
      <c r="R272" s="11">
        <f>IF(TablaSala[[#This Row],[TIEMPO DE PERMANENCIA]]-TablaSala[[#This Row],[TIEMPO PREPARACIÓN]]&lt;0,"0",TablaSala[[#This Row],[TIEMPO DE PERMANENCIA]]-TablaSala[[#This Row],[TIEMPO PREPARACIÓN]])</f>
        <v>0.11805555555798086</v>
      </c>
      <c r="S272" t="str">
        <f>IF(TablaSala[[#This Row],[TIEMPO DEGUSTACIÓN]]&lt;&gt;"0","SI","NO")</f>
        <v>SI</v>
      </c>
    </row>
    <row r="273" spans="1:19" x14ac:dyDescent="0.2">
      <c r="A273" s="2">
        <v>272</v>
      </c>
      <c r="B273" s="3">
        <v>7</v>
      </c>
      <c r="C273" t="s">
        <v>285</v>
      </c>
      <c r="D273" s="3">
        <v>1</v>
      </c>
      <c r="E273" s="11">
        <v>45019.523611111108</v>
      </c>
      <c r="F273" s="11">
        <v>45019.683333333334</v>
      </c>
      <c r="G273" t="s">
        <v>17</v>
      </c>
      <c r="H273" t="s">
        <v>2</v>
      </c>
      <c r="I273" t="s">
        <v>600</v>
      </c>
      <c r="J273" s="5">
        <v>42.73</v>
      </c>
      <c r="K273" t="s">
        <v>3</v>
      </c>
      <c r="L273" t="s">
        <v>601</v>
      </c>
      <c r="M273" t="s">
        <v>822</v>
      </c>
      <c r="N273" s="9">
        <f>IF(TablaSala[[#This Row],[CUENTA COBRADA]]="SI",'COCINA CONSOLIDADA'!E273*'COCINA CONSOLIDADA'!F273,"0 €")</f>
        <v>177</v>
      </c>
      <c r="O273" s="10">
        <v>45019.023611111108</v>
      </c>
      <c r="P273" s="11">
        <f t="shared" si="4"/>
        <v>0.15972222222626442</v>
      </c>
      <c r="Q273" s="11">
        <f>'COCINA CONSOLIDADA'!G273</f>
        <v>5.7638888888888892E-2</v>
      </c>
      <c r="R273" s="11">
        <f>IF(TablaSala[[#This Row],[TIEMPO DE PERMANENCIA]]-TablaSala[[#This Row],[TIEMPO PREPARACIÓN]]&lt;0,"0",TablaSala[[#This Row],[TIEMPO DE PERMANENCIA]]-TablaSala[[#This Row],[TIEMPO PREPARACIÓN]])</f>
        <v>0.10208333333737553</v>
      </c>
      <c r="S273" t="str">
        <f>IF(TablaSala[[#This Row],[TIEMPO DEGUSTACIÓN]]&lt;&gt;"0","SI","NO")</f>
        <v>SI</v>
      </c>
    </row>
    <row r="274" spans="1:19" x14ac:dyDescent="0.2">
      <c r="A274" s="2">
        <v>273</v>
      </c>
      <c r="B274" s="3">
        <v>20</v>
      </c>
      <c r="C274" t="s">
        <v>177</v>
      </c>
      <c r="D274" s="3">
        <v>5</v>
      </c>
      <c r="E274" s="11">
        <v>45019.574305555558</v>
      </c>
      <c r="F274" s="11">
        <v>45019.645138888889</v>
      </c>
      <c r="G274" t="s">
        <v>10</v>
      </c>
      <c r="H274" t="s">
        <v>2</v>
      </c>
      <c r="I274" t="s">
        <v>7</v>
      </c>
      <c r="J274" s="5">
        <v>36.299999999999997</v>
      </c>
      <c r="K274" t="s">
        <v>22</v>
      </c>
      <c r="L274" t="s">
        <v>8</v>
      </c>
      <c r="M274" t="s">
        <v>823</v>
      </c>
      <c r="N274" s="9">
        <f>IF(TablaSala[[#This Row],[CUENTA COBRADA]]="SI",'COCINA CONSOLIDADA'!E274*'COCINA CONSOLIDADA'!F274,"0 €")</f>
        <v>395</v>
      </c>
      <c r="O274" s="10">
        <v>45019.074305555558</v>
      </c>
      <c r="P274" s="11">
        <f t="shared" si="4"/>
        <v>8.1249999998059749E-2</v>
      </c>
      <c r="Q274" s="11">
        <f>'COCINA CONSOLIDADA'!G274</f>
        <v>4.6527777777777779E-2</v>
      </c>
      <c r="R274" s="11">
        <f>IF(TablaSala[[#This Row],[TIEMPO DE PERMANENCIA]]-TablaSala[[#This Row],[TIEMPO PREPARACIÓN]]&lt;0,"0",TablaSala[[#This Row],[TIEMPO DE PERMANENCIA]]-TablaSala[[#This Row],[TIEMPO PREPARACIÓN]])</f>
        <v>3.472222222028197E-2</v>
      </c>
      <c r="S274" t="str">
        <f>IF(TablaSala[[#This Row],[TIEMPO DEGUSTACIÓN]]&lt;&gt;"0","SI","NO")</f>
        <v>SI</v>
      </c>
    </row>
    <row r="275" spans="1:19" x14ac:dyDescent="0.2">
      <c r="A275" s="2">
        <v>274</v>
      </c>
      <c r="B275" s="3">
        <v>7</v>
      </c>
      <c r="C275" t="s">
        <v>286</v>
      </c>
      <c r="D275" s="3">
        <v>1</v>
      </c>
      <c r="E275" s="11">
        <v>45019.635416666664</v>
      </c>
      <c r="F275" s="11">
        <v>45019.744444444441</v>
      </c>
      <c r="G275" t="s">
        <v>5</v>
      </c>
      <c r="H275" t="s">
        <v>2</v>
      </c>
      <c r="I275" t="s">
        <v>599</v>
      </c>
      <c r="J275" s="5">
        <v>19.93</v>
      </c>
      <c r="K275" t="s">
        <v>22</v>
      </c>
      <c r="L275" t="s">
        <v>12</v>
      </c>
      <c r="M275" t="s">
        <v>824</v>
      </c>
      <c r="N275" s="9">
        <f>IF(TablaSala[[#This Row],[CUENTA COBRADA]]="SI",'COCINA CONSOLIDADA'!E275*'COCINA CONSOLIDADA'!F275,"0 €")</f>
        <v>225</v>
      </c>
      <c r="O275" s="10">
        <v>45019.135416666664</v>
      </c>
      <c r="P275" s="11">
        <f t="shared" si="4"/>
        <v>0.11944444444331263</v>
      </c>
      <c r="Q275" s="11">
        <f>'COCINA CONSOLIDADA'!G275</f>
        <v>5.2083333333333329E-2</v>
      </c>
      <c r="R275" s="11">
        <f>IF(TablaSala[[#This Row],[TIEMPO DE PERMANENCIA]]-TablaSala[[#This Row],[TIEMPO PREPARACIÓN]]&lt;0,"0",TablaSala[[#This Row],[TIEMPO DE PERMANENCIA]]-TablaSala[[#This Row],[TIEMPO PREPARACIÓN]])</f>
        <v>6.7361111109979305E-2</v>
      </c>
      <c r="S275" t="str">
        <f>IF(TablaSala[[#This Row],[TIEMPO DEGUSTACIÓN]]&lt;&gt;"0","SI","NO")</f>
        <v>SI</v>
      </c>
    </row>
    <row r="276" spans="1:19" x14ac:dyDescent="0.2">
      <c r="A276" s="2">
        <v>275</v>
      </c>
      <c r="B276" s="3">
        <v>5</v>
      </c>
      <c r="C276" t="s">
        <v>225</v>
      </c>
      <c r="D276" s="3">
        <v>3</v>
      </c>
      <c r="E276" s="11">
        <v>45019.592361111114</v>
      </c>
      <c r="F276" s="11">
        <v>45019.748611111114</v>
      </c>
      <c r="G276" t="s">
        <v>10</v>
      </c>
      <c r="H276" t="s">
        <v>2</v>
      </c>
      <c r="I276" t="s">
        <v>600</v>
      </c>
      <c r="J276" s="5">
        <v>49.67</v>
      </c>
      <c r="K276" t="s">
        <v>3</v>
      </c>
      <c r="L276" t="s">
        <v>26</v>
      </c>
      <c r="M276" t="s">
        <v>825</v>
      </c>
      <c r="N276" s="9">
        <f>IF(TablaSala[[#This Row],[CUENTA COBRADA]]="SI",'COCINA CONSOLIDADA'!E276*'COCINA CONSOLIDADA'!F276,"0 €")</f>
        <v>360</v>
      </c>
      <c r="O276" s="10">
        <v>45019.092361111114</v>
      </c>
      <c r="P276" s="11">
        <f t="shared" si="4"/>
        <v>0.15625</v>
      </c>
      <c r="Q276" s="11">
        <f>'COCINA CONSOLIDADA'!G276</f>
        <v>8.4722222222222227E-2</v>
      </c>
      <c r="R276" s="11">
        <f>IF(TablaSala[[#This Row],[TIEMPO DE PERMANENCIA]]-TablaSala[[#This Row],[TIEMPO PREPARACIÓN]]&lt;0,"0",TablaSala[[#This Row],[TIEMPO DE PERMANENCIA]]-TablaSala[[#This Row],[TIEMPO PREPARACIÓN]])</f>
        <v>7.1527777777777773E-2</v>
      </c>
      <c r="S276" t="str">
        <f>IF(TablaSala[[#This Row],[TIEMPO DEGUSTACIÓN]]&lt;&gt;"0","SI","NO")</f>
        <v>SI</v>
      </c>
    </row>
    <row r="277" spans="1:19" x14ac:dyDescent="0.2">
      <c r="A277" s="2">
        <v>276</v>
      </c>
      <c r="B277" s="3">
        <v>15</v>
      </c>
      <c r="C277" t="s">
        <v>287</v>
      </c>
      <c r="D277" s="3">
        <v>6</v>
      </c>
      <c r="E277" s="11">
        <v>45019.607638888891</v>
      </c>
      <c r="F277" s="11">
        <v>45019.731944444444</v>
      </c>
      <c r="G277" t="s">
        <v>17</v>
      </c>
      <c r="H277" t="s">
        <v>2</v>
      </c>
      <c r="I277" t="s">
        <v>599</v>
      </c>
      <c r="J277" s="5">
        <v>20.98</v>
      </c>
      <c r="K277" t="s">
        <v>3</v>
      </c>
      <c r="L277" t="s">
        <v>38</v>
      </c>
      <c r="M277" t="s">
        <v>826</v>
      </c>
      <c r="N277" s="9">
        <f>IF(TablaSala[[#This Row],[CUENTA COBRADA]]="SI",'COCINA CONSOLIDADA'!E277*'COCINA CONSOLIDADA'!F277,"0 €")</f>
        <v>144</v>
      </c>
      <c r="O277" s="10">
        <v>45019.107638888891</v>
      </c>
      <c r="P277" s="11">
        <f t="shared" si="4"/>
        <v>0.12430555555329192</v>
      </c>
      <c r="Q277" s="11">
        <f>'COCINA CONSOLIDADA'!G277</f>
        <v>5.9027777777777776E-2</v>
      </c>
      <c r="R277" s="11">
        <f>IF(TablaSala[[#This Row],[TIEMPO DE PERMANENCIA]]-TablaSala[[#This Row],[TIEMPO PREPARACIÓN]]&lt;0,"0",TablaSala[[#This Row],[TIEMPO DE PERMANENCIA]]-TablaSala[[#This Row],[TIEMPO PREPARACIÓN]])</f>
        <v>6.5277777775514148E-2</v>
      </c>
      <c r="S277" t="str">
        <f>IF(TablaSala[[#This Row],[TIEMPO DEGUSTACIÓN]]&lt;&gt;"0","SI","NO")</f>
        <v>SI</v>
      </c>
    </row>
    <row r="278" spans="1:19" x14ac:dyDescent="0.2">
      <c r="A278" s="2">
        <v>277</v>
      </c>
      <c r="B278" s="3">
        <v>4</v>
      </c>
      <c r="C278" t="s">
        <v>288</v>
      </c>
      <c r="D278" s="3">
        <v>2</v>
      </c>
      <c r="E278" s="11">
        <v>45019.561111111114</v>
      </c>
      <c r="F278" s="11">
        <v>45019.663888888892</v>
      </c>
      <c r="G278" t="s">
        <v>14</v>
      </c>
      <c r="H278" t="s">
        <v>2</v>
      </c>
      <c r="I278" t="s">
        <v>600</v>
      </c>
      <c r="J278" s="5">
        <v>10.29</v>
      </c>
      <c r="K278" t="s">
        <v>11</v>
      </c>
      <c r="L278" t="s">
        <v>601</v>
      </c>
      <c r="M278" t="s">
        <v>682</v>
      </c>
      <c r="N278" s="9">
        <f>IF(TablaSala[[#This Row],[CUENTA COBRADA]]="SI",'COCINA CONSOLIDADA'!E278*'COCINA CONSOLIDADA'!F278,"0 €")</f>
        <v>93</v>
      </c>
      <c r="O278" s="10">
        <v>45019.061111111114</v>
      </c>
      <c r="P278" s="11">
        <f t="shared" si="4"/>
        <v>0.10277777777810115</v>
      </c>
      <c r="Q278" s="11">
        <f>'COCINA CONSOLIDADA'!G278</f>
        <v>2.013888888888889E-2</v>
      </c>
      <c r="R278" s="11">
        <f>IF(TablaSala[[#This Row],[TIEMPO DE PERMANENCIA]]-TablaSala[[#This Row],[TIEMPO PREPARACIÓN]]&lt;0,"0",TablaSala[[#This Row],[TIEMPO DE PERMANENCIA]]-TablaSala[[#This Row],[TIEMPO PREPARACIÓN]])</f>
        <v>8.2638888889212267E-2</v>
      </c>
      <c r="S278" t="str">
        <f>IF(TablaSala[[#This Row],[TIEMPO DEGUSTACIÓN]]&lt;&gt;"0","SI","NO")</f>
        <v>SI</v>
      </c>
    </row>
    <row r="279" spans="1:19" x14ac:dyDescent="0.2">
      <c r="A279" s="2">
        <v>278</v>
      </c>
      <c r="B279" s="3">
        <v>5</v>
      </c>
      <c r="C279" t="s">
        <v>63</v>
      </c>
      <c r="D279" s="3">
        <v>4</v>
      </c>
      <c r="E279" s="11">
        <v>45019.631944444445</v>
      </c>
      <c r="F279" s="11">
        <v>45019.716666666667</v>
      </c>
      <c r="G279" t="s">
        <v>1</v>
      </c>
      <c r="H279" t="s">
        <v>2</v>
      </c>
      <c r="I279" t="s">
        <v>7</v>
      </c>
      <c r="J279" s="5">
        <v>41.36</v>
      </c>
      <c r="K279" t="s">
        <v>11</v>
      </c>
      <c r="L279" t="s">
        <v>23</v>
      </c>
      <c r="M279" t="s">
        <v>827</v>
      </c>
      <c r="N279" s="9">
        <f>IF(TablaSala[[#This Row],[CUENTA COBRADA]]="SI",'COCINA CONSOLIDADA'!E279*'COCINA CONSOLIDADA'!F279,"0 €")</f>
        <v>275</v>
      </c>
      <c r="O279" s="10">
        <v>45019.131944444445</v>
      </c>
      <c r="P279" s="11">
        <f t="shared" si="4"/>
        <v>8.4722222221898846E-2</v>
      </c>
      <c r="Q279" s="11">
        <f>'COCINA CONSOLIDADA'!G279</f>
        <v>4.2361111111111113E-2</v>
      </c>
      <c r="R279" s="11">
        <f>IF(TablaSala[[#This Row],[TIEMPO DE PERMANENCIA]]-TablaSala[[#This Row],[TIEMPO PREPARACIÓN]]&lt;0,"0",TablaSala[[#This Row],[TIEMPO DE PERMANENCIA]]-TablaSala[[#This Row],[TIEMPO PREPARACIÓN]])</f>
        <v>4.2361111110787733E-2</v>
      </c>
      <c r="S279" t="str">
        <f>IF(TablaSala[[#This Row],[TIEMPO DEGUSTACIÓN]]&lt;&gt;"0","SI","NO")</f>
        <v>SI</v>
      </c>
    </row>
    <row r="280" spans="1:19" x14ac:dyDescent="0.2">
      <c r="A280" s="2">
        <v>279</v>
      </c>
      <c r="B280" s="3">
        <v>11</v>
      </c>
      <c r="C280" t="s">
        <v>85</v>
      </c>
      <c r="D280" s="3">
        <v>5</v>
      </c>
      <c r="E280" s="11">
        <v>45019.510416666664</v>
      </c>
      <c r="F280" s="11">
        <v>45019.607638888891</v>
      </c>
      <c r="G280" t="s">
        <v>10</v>
      </c>
      <c r="H280" t="s">
        <v>19</v>
      </c>
      <c r="I280" t="s">
        <v>600</v>
      </c>
      <c r="J280" s="5">
        <v>43.53</v>
      </c>
      <c r="K280" t="s">
        <v>11</v>
      </c>
      <c r="L280" t="s">
        <v>23</v>
      </c>
      <c r="M280" t="s">
        <v>828</v>
      </c>
      <c r="N280" s="9" t="str">
        <f>IF(TablaSala[[#This Row],[CUENTA COBRADA]]="SI",'COCINA CONSOLIDADA'!E280*'COCINA CONSOLIDADA'!F280,"0 €")</f>
        <v>0 €</v>
      </c>
      <c r="O280" s="10">
        <v>45019.010416666664</v>
      </c>
      <c r="P280" s="11">
        <f t="shared" si="4"/>
        <v>9.7222222226264421E-2</v>
      </c>
      <c r="Q280" s="11">
        <f>'COCINA CONSOLIDADA'!G280</f>
        <v>9.8611111111111108E-2</v>
      </c>
      <c r="R280" s="11" t="str">
        <f>IF(TablaSala[[#This Row],[TIEMPO DE PERMANENCIA]]-TablaSala[[#This Row],[TIEMPO PREPARACIÓN]]&lt;0,"0",TablaSala[[#This Row],[TIEMPO DE PERMANENCIA]]-TablaSala[[#This Row],[TIEMPO PREPARACIÓN]])</f>
        <v>0</v>
      </c>
      <c r="S280" t="str">
        <f>IF(TablaSala[[#This Row],[TIEMPO DEGUSTACIÓN]]&lt;&gt;"0","SI","NO")</f>
        <v>NO</v>
      </c>
    </row>
    <row r="281" spans="1:19" x14ac:dyDescent="0.2">
      <c r="A281" s="2">
        <v>280</v>
      </c>
      <c r="B281" s="3">
        <v>14</v>
      </c>
      <c r="C281" t="s">
        <v>289</v>
      </c>
      <c r="D281" s="3">
        <v>6</v>
      </c>
      <c r="E281" s="11">
        <v>45019.520833333336</v>
      </c>
      <c r="F281" s="11">
        <v>45019.611805555556</v>
      </c>
      <c r="G281" t="s">
        <v>14</v>
      </c>
      <c r="H281" t="s">
        <v>2</v>
      </c>
      <c r="I281" t="s">
        <v>600</v>
      </c>
      <c r="J281" s="5">
        <v>36.08</v>
      </c>
      <c r="K281" t="s">
        <v>3</v>
      </c>
      <c r="L281" t="s">
        <v>38</v>
      </c>
      <c r="M281" t="s">
        <v>829</v>
      </c>
      <c r="N281" s="9">
        <f>IF(TablaSala[[#This Row],[CUENTA COBRADA]]="SI",'COCINA CONSOLIDADA'!E281*'COCINA CONSOLIDADA'!F281,"0 €")</f>
        <v>235</v>
      </c>
      <c r="O281" s="10">
        <v>45019.020833333336</v>
      </c>
      <c r="P281" s="11">
        <f t="shared" si="4"/>
        <v>9.0972222220443655E-2</v>
      </c>
      <c r="Q281" s="11">
        <f>'COCINA CONSOLIDADA'!G281</f>
        <v>5.9722222222222225E-2</v>
      </c>
      <c r="R281" s="11">
        <f>IF(TablaSala[[#This Row],[TIEMPO DE PERMANENCIA]]-TablaSala[[#This Row],[TIEMPO PREPARACIÓN]]&lt;0,"0",TablaSala[[#This Row],[TIEMPO DE PERMANENCIA]]-TablaSala[[#This Row],[TIEMPO PREPARACIÓN]])</f>
        <v>3.124999999822143E-2</v>
      </c>
      <c r="S281" t="str">
        <f>IF(TablaSala[[#This Row],[TIEMPO DEGUSTACIÓN]]&lt;&gt;"0","SI","NO")</f>
        <v>SI</v>
      </c>
    </row>
    <row r="282" spans="1:19" x14ac:dyDescent="0.2">
      <c r="A282" s="2">
        <v>281</v>
      </c>
      <c r="B282" s="3">
        <v>18</v>
      </c>
      <c r="C282" t="s">
        <v>290</v>
      </c>
      <c r="D282" s="3">
        <v>2</v>
      </c>
      <c r="E282" s="11">
        <v>45019.661111111112</v>
      </c>
      <c r="F282" s="11">
        <v>45019.826388888891</v>
      </c>
      <c r="G282" t="s">
        <v>17</v>
      </c>
      <c r="H282" t="s">
        <v>6</v>
      </c>
      <c r="I282" t="s">
        <v>7</v>
      </c>
      <c r="J282" s="5">
        <v>44.3</v>
      </c>
      <c r="K282" t="s">
        <v>22</v>
      </c>
      <c r="L282" t="s">
        <v>602</v>
      </c>
      <c r="M282" t="s">
        <v>798</v>
      </c>
      <c r="N282" s="9">
        <f>IF(TablaSala[[#This Row],[CUENTA COBRADA]]="SI",'COCINA CONSOLIDADA'!E282*'COCINA CONSOLIDADA'!F282,"0 €")</f>
        <v>66</v>
      </c>
      <c r="O282" s="10">
        <v>45019.161111111112</v>
      </c>
      <c r="P282" s="11">
        <f t="shared" si="4"/>
        <v>0.17569444444476781</v>
      </c>
      <c r="Q282" s="11">
        <f>'COCINA CONSOLIDADA'!G282</f>
        <v>6.2499999999999995E-3</v>
      </c>
      <c r="R282" s="11">
        <f>IF(TablaSala[[#This Row],[TIEMPO DE PERMANENCIA]]-TablaSala[[#This Row],[TIEMPO PREPARACIÓN]]&lt;0,"0",TablaSala[[#This Row],[TIEMPO DE PERMANENCIA]]-TablaSala[[#This Row],[TIEMPO PREPARACIÓN]])</f>
        <v>0.16944444444476781</v>
      </c>
      <c r="S282" t="str">
        <f>IF(TablaSala[[#This Row],[TIEMPO DEGUSTACIÓN]]&lt;&gt;"0","SI","NO")</f>
        <v>SI</v>
      </c>
    </row>
    <row r="283" spans="1:19" x14ac:dyDescent="0.2">
      <c r="A283" s="2">
        <v>282</v>
      </c>
      <c r="B283" s="3">
        <v>6</v>
      </c>
      <c r="C283" t="s">
        <v>291</v>
      </c>
      <c r="D283" s="3">
        <v>1</v>
      </c>
      <c r="E283" s="11">
        <v>45019.549305555556</v>
      </c>
      <c r="F283" s="11">
        <v>45019.709722222222</v>
      </c>
      <c r="G283" t="s">
        <v>17</v>
      </c>
      <c r="H283" t="s">
        <v>2</v>
      </c>
      <c r="I283" t="s">
        <v>600</v>
      </c>
      <c r="J283" s="5">
        <v>19.05</v>
      </c>
      <c r="K283" t="s">
        <v>11</v>
      </c>
      <c r="L283" t="s">
        <v>28</v>
      </c>
      <c r="M283" t="s">
        <v>830</v>
      </c>
      <c r="N283" s="9">
        <f>IF(TablaSala[[#This Row],[CUENTA COBRADA]]="SI",'COCINA CONSOLIDADA'!E283*'COCINA CONSOLIDADA'!F283,"0 €")</f>
        <v>152</v>
      </c>
      <c r="O283" s="10">
        <v>45019.049305555556</v>
      </c>
      <c r="P283" s="11">
        <f t="shared" si="4"/>
        <v>0.16041666666569654</v>
      </c>
      <c r="Q283" s="11">
        <f>'COCINA CONSOLIDADA'!G283</f>
        <v>7.9166666666666663E-2</v>
      </c>
      <c r="R283" s="11">
        <f>IF(TablaSala[[#This Row],[TIEMPO DE PERMANENCIA]]-TablaSala[[#This Row],[TIEMPO PREPARACIÓN]]&lt;0,"0",TablaSala[[#This Row],[TIEMPO DE PERMANENCIA]]-TablaSala[[#This Row],[TIEMPO PREPARACIÓN]])</f>
        <v>8.1249999999029876E-2</v>
      </c>
      <c r="S283" t="str">
        <f>IF(TablaSala[[#This Row],[TIEMPO DEGUSTACIÓN]]&lt;&gt;"0","SI","NO")</f>
        <v>SI</v>
      </c>
    </row>
    <row r="284" spans="1:19" x14ac:dyDescent="0.2">
      <c r="A284" s="2">
        <v>283</v>
      </c>
      <c r="B284" s="3">
        <v>19</v>
      </c>
      <c r="C284" t="s">
        <v>292</v>
      </c>
      <c r="D284" s="3">
        <v>5</v>
      </c>
      <c r="E284" s="11">
        <v>45019.544444444444</v>
      </c>
      <c r="F284" s="11">
        <v>45019.7</v>
      </c>
      <c r="G284" t="s">
        <v>14</v>
      </c>
      <c r="H284" t="s">
        <v>19</v>
      </c>
      <c r="I284" t="s">
        <v>600</v>
      </c>
      <c r="J284" s="5">
        <v>43.07</v>
      </c>
      <c r="K284" t="s">
        <v>11</v>
      </c>
      <c r="L284" t="s">
        <v>12</v>
      </c>
      <c r="M284" t="s">
        <v>716</v>
      </c>
      <c r="N284" s="9">
        <f>IF(TablaSala[[#This Row],[CUENTA COBRADA]]="SI",'COCINA CONSOLIDADA'!E284*'COCINA CONSOLIDADA'!F284,"0 €")</f>
        <v>78</v>
      </c>
      <c r="O284" s="10">
        <v>45019.044444444444</v>
      </c>
      <c r="P284" s="11">
        <f t="shared" si="4"/>
        <v>0.15555555555329192</v>
      </c>
      <c r="Q284" s="11">
        <f>'COCINA CONSOLIDADA'!G284</f>
        <v>4.1666666666666666E-3</v>
      </c>
      <c r="R284" s="11">
        <f>IF(TablaSala[[#This Row],[TIEMPO DE PERMANENCIA]]-TablaSala[[#This Row],[TIEMPO PREPARACIÓN]]&lt;0,"0",TablaSala[[#This Row],[TIEMPO DE PERMANENCIA]]-TablaSala[[#This Row],[TIEMPO PREPARACIÓN]])</f>
        <v>0.15138888888662524</v>
      </c>
      <c r="S284" t="str">
        <f>IF(TablaSala[[#This Row],[TIEMPO DEGUSTACIÓN]]&lt;&gt;"0","SI","NO")</f>
        <v>SI</v>
      </c>
    </row>
    <row r="285" spans="1:19" x14ac:dyDescent="0.2">
      <c r="A285" s="2">
        <v>284</v>
      </c>
      <c r="B285" s="3">
        <v>11</v>
      </c>
      <c r="C285" t="s">
        <v>293</v>
      </c>
      <c r="D285" s="3">
        <v>4</v>
      </c>
      <c r="E285" s="11">
        <v>45019.602777777778</v>
      </c>
      <c r="F285" s="11">
        <v>45019.692361111112</v>
      </c>
      <c r="G285" t="s">
        <v>14</v>
      </c>
      <c r="H285" t="s">
        <v>2</v>
      </c>
      <c r="I285" t="s">
        <v>599</v>
      </c>
      <c r="J285" s="5">
        <v>29.99</v>
      </c>
      <c r="K285" t="s">
        <v>22</v>
      </c>
      <c r="L285" t="s">
        <v>602</v>
      </c>
      <c r="M285" t="s">
        <v>831</v>
      </c>
      <c r="N285" s="9" t="str">
        <f>IF(TablaSala[[#This Row],[CUENTA COBRADA]]="SI",'COCINA CONSOLIDADA'!E285*'COCINA CONSOLIDADA'!F285,"0 €")</f>
        <v>0 €</v>
      </c>
      <c r="O285" s="10">
        <v>45019.102777777778</v>
      </c>
      <c r="P285" s="11">
        <f t="shared" si="4"/>
        <v>0.10000000000097013</v>
      </c>
      <c r="Q285" s="11">
        <f>'COCINA CONSOLIDADA'!G285</f>
        <v>0.13541666666666666</v>
      </c>
      <c r="R285" s="11" t="str">
        <f>IF(TablaSala[[#This Row],[TIEMPO DE PERMANENCIA]]-TablaSala[[#This Row],[TIEMPO PREPARACIÓN]]&lt;0,"0",TablaSala[[#This Row],[TIEMPO DE PERMANENCIA]]-TablaSala[[#This Row],[TIEMPO PREPARACIÓN]])</f>
        <v>0</v>
      </c>
      <c r="S285" t="str">
        <f>IF(TablaSala[[#This Row],[TIEMPO DEGUSTACIÓN]]&lt;&gt;"0","SI","NO")</f>
        <v>NO</v>
      </c>
    </row>
    <row r="286" spans="1:19" x14ac:dyDescent="0.2">
      <c r="A286" s="2">
        <v>285</v>
      </c>
      <c r="B286" s="3">
        <v>18</v>
      </c>
      <c r="C286" t="s">
        <v>294</v>
      </c>
      <c r="D286" s="3">
        <v>6</v>
      </c>
      <c r="E286" s="11">
        <v>45019.627083333333</v>
      </c>
      <c r="F286" s="11">
        <v>45019.753472222219</v>
      </c>
      <c r="G286" t="s">
        <v>17</v>
      </c>
      <c r="H286" t="s">
        <v>2</v>
      </c>
      <c r="I286" t="s">
        <v>599</v>
      </c>
      <c r="J286" s="5">
        <v>10.94</v>
      </c>
      <c r="K286" t="s">
        <v>3</v>
      </c>
      <c r="L286" t="s">
        <v>601</v>
      </c>
      <c r="M286" t="s">
        <v>639</v>
      </c>
      <c r="N286" s="9">
        <f>IF(TablaSala[[#This Row],[CUENTA COBRADA]]="SI",'COCINA CONSOLIDADA'!E286*'COCINA CONSOLIDADA'!F286,"0 €")</f>
        <v>42</v>
      </c>
      <c r="O286" s="10">
        <v>45019.127083333333</v>
      </c>
      <c r="P286" s="11">
        <f t="shared" si="4"/>
        <v>0.12638888888614019</v>
      </c>
      <c r="Q286" s="11">
        <f>'COCINA CONSOLIDADA'!G286</f>
        <v>8.3333333333333332E-3</v>
      </c>
      <c r="R286" s="11">
        <f>IF(TablaSala[[#This Row],[TIEMPO DE PERMANENCIA]]-TablaSala[[#This Row],[TIEMPO PREPARACIÓN]]&lt;0,"0",TablaSala[[#This Row],[TIEMPO DE PERMANENCIA]]-TablaSala[[#This Row],[TIEMPO PREPARACIÓN]])</f>
        <v>0.11805555555280686</v>
      </c>
      <c r="S286" t="str">
        <f>IF(TablaSala[[#This Row],[TIEMPO DEGUSTACIÓN]]&lt;&gt;"0","SI","NO")</f>
        <v>SI</v>
      </c>
    </row>
    <row r="287" spans="1:19" x14ac:dyDescent="0.2">
      <c r="A287" s="2">
        <v>286</v>
      </c>
      <c r="B287" s="3">
        <v>15</v>
      </c>
      <c r="C287" t="s">
        <v>124</v>
      </c>
      <c r="D287" s="3">
        <v>6</v>
      </c>
      <c r="E287" s="11">
        <v>45019.515277777777</v>
      </c>
      <c r="F287" s="11">
        <v>45019.602777777778</v>
      </c>
      <c r="G287" t="s">
        <v>1</v>
      </c>
      <c r="H287" t="s">
        <v>2</v>
      </c>
      <c r="I287" t="s">
        <v>600</v>
      </c>
      <c r="J287" s="5">
        <v>41.96</v>
      </c>
      <c r="K287" t="s">
        <v>22</v>
      </c>
      <c r="L287" t="s">
        <v>53</v>
      </c>
      <c r="M287" t="s">
        <v>627</v>
      </c>
      <c r="N287" s="9">
        <f>IF(TablaSala[[#This Row],[CUENTA COBRADA]]="SI",'COCINA CONSOLIDADA'!E287*'COCINA CONSOLIDADA'!F287,"0 €")</f>
        <v>68</v>
      </c>
      <c r="O287" s="10">
        <v>45019.015277777777</v>
      </c>
      <c r="P287" s="11">
        <f t="shared" si="4"/>
        <v>9.7916666668121863E-2</v>
      </c>
      <c r="Q287" s="11">
        <f>'COCINA CONSOLIDADA'!G287</f>
        <v>1.7361111111111112E-2</v>
      </c>
      <c r="R287" s="11">
        <f>IF(TablaSala[[#This Row],[TIEMPO DE PERMANENCIA]]-TablaSala[[#This Row],[TIEMPO PREPARACIÓN]]&lt;0,"0",TablaSala[[#This Row],[TIEMPO DE PERMANENCIA]]-TablaSala[[#This Row],[TIEMPO PREPARACIÓN]])</f>
        <v>8.0555555557010744E-2</v>
      </c>
      <c r="S287" t="str">
        <f>IF(TablaSala[[#This Row],[TIEMPO DEGUSTACIÓN]]&lt;&gt;"0","SI","NO")</f>
        <v>SI</v>
      </c>
    </row>
    <row r="288" spans="1:19" x14ac:dyDescent="0.2">
      <c r="A288" s="2">
        <v>287</v>
      </c>
      <c r="B288" s="3">
        <v>20</v>
      </c>
      <c r="C288" t="s">
        <v>170</v>
      </c>
      <c r="D288" s="3">
        <v>2</v>
      </c>
      <c r="E288" s="11">
        <v>45019.650694444441</v>
      </c>
      <c r="F288" s="11">
        <v>45019.697222222225</v>
      </c>
      <c r="G288" t="s">
        <v>14</v>
      </c>
      <c r="H288" t="s">
        <v>2</v>
      </c>
      <c r="I288" t="s">
        <v>599</v>
      </c>
      <c r="J288" s="5">
        <v>31.67</v>
      </c>
      <c r="K288" t="s">
        <v>3</v>
      </c>
      <c r="L288" t="s">
        <v>8</v>
      </c>
      <c r="M288" t="s">
        <v>832</v>
      </c>
      <c r="N288" s="9" t="str">
        <f>IF(TablaSala[[#This Row],[CUENTA COBRADA]]="SI",'COCINA CONSOLIDADA'!E288*'COCINA CONSOLIDADA'!F288,"0 €")</f>
        <v>0 €</v>
      </c>
      <c r="O288" s="10">
        <v>45019.150694444441</v>
      </c>
      <c r="P288" s="11">
        <f t="shared" si="4"/>
        <v>4.652777778392192E-2</v>
      </c>
      <c r="Q288" s="11">
        <f>'COCINA CONSOLIDADA'!G288</f>
        <v>8.4027777777777785E-2</v>
      </c>
      <c r="R288" s="11" t="str">
        <f>IF(TablaSala[[#This Row],[TIEMPO DE PERMANENCIA]]-TablaSala[[#This Row],[TIEMPO PREPARACIÓN]]&lt;0,"0",TablaSala[[#This Row],[TIEMPO DE PERMANENCIA]]-TablaSala[[#This Row],[TIEMPO PREPARACIÓN]])</f>
        <v>0</v>
      </c>
      <c r="S288" t="str">
        <f>IF(TablaSala[[#This Row],[TIEMPO DEGUSTACIÓN]]&lt;&gt;"0","SI","NO")</f>
        <v>NO</v>
      </c>
    </row>
    <row r="289" spans="1:19" x14ac:dyDescent="0.2">
      <c r="A289" s="2">
        <v>288</v>
      </c>
      <c r="B289" s="3">
        <v>15</v>
      </c>
      <c r="C289" t="s">
        <v>295</v>
      </c>
      <c r="D289" s="3">
        <v>3</v>
      </c>
      <c r="E289" s="11">
        <v>45019.588888888888</v>
      </c>
      <c r="F289" s="11">
        <v>45019.731249999997</v>
      </c>
      <c r="G289" t="s">
        <v>14</v>
      </c>
      <c r="H289" t="s">
        <v>19</v>
      </c>
      <c r="I289" t="s">
        <v>600</v>
      </c>
      <c r="J289" s="5">
        <v>13.3</v>
      </c>
      <c r="K289" t="s">
        <v>3</v>
      </c>
      <c r="L289" t="s">
        <v>28</v>
      </c>
      <c r="M289" t="s">
        <v>833</v>
      </c>
      <c r="N289" s="9">
        <f>IF(TablaSala[[#This Row],[CUENTA COBRADA]]="SI",'COCINA CONSOLIDADA'!E289*'COCINA CONSOLIDADA'!F289,"0 €")</f>
        <v>172</v>
      </c>
      <c r="O289" s="10">
        <v>45019.088888888888</v>
      </c>
      <c r="P289" s="11">
        <f t="shared" si="4"/>
        <v>0.14236111110949423</v>
      </c>
      <c r="Q289" s="11">
        <f>'COCINA CONSOLIDADA'!G289</f>
        <v>2.6388888888888889E-2</v>
      </c>
      <c r="R289" s="11">
        <f>IF(TablaSala[[#This Row],[TIEMPO DE PERMANENCIA]]-TablaSala[[#This Row],[TIEMPO PREPARACIÓN]]&lt;0,"0",TablaSala[[#This Row],[TIEMPO DE PERMANENCIA]]-TablaSala[[#This Row],[TIEMPO PREPARACIÓN]])</f>
        <v>0.11597222222060534</v>
      </c>
      <c r="S289" t="str">
        <f>IF(TablaSala[[#This Row],[TIEMPO DEGUSTACIÓN]]&lt;&gt;"0","SI","NO")</f>
        <v>SI</v>
      </c>
    </row>
    <row r="290" spans="1:19" x14ac:dyDescent="0.2">
      <c r="A290" s="2">
        <v>289</v>
      </c>
      <c r="B290" s="3">
        <v>15</v>
      </c>
      <c r="C290" t="s">
        <v>296</v>
      </c>
      <c r="D290" s="3">
        <v>5</v>
      </c>
      <c r="E290" s="11">
        <v>45019.630555555559</v>
      </c>
      <c r="F290" s="11">
        <v>45019.765972222223</v>
      </c>
      <c r="G290" t="s">
        <v>14</v>
      </c>
      <c r="H290" t="s">
        <v>2</v>
      </c>
      <c r="I290" t="s">
        <v>599</v>
      </c>
      <c r="J290" s="5">
        <v>26.56</v>
      </c>
      <c r="K290" t="s">
        <v>11</v>
      </c>
      <c r="L290" t="s">
        <v>601</v>
      </c>
      <c r="M290" t="s">
        <v>834</v>
      </c>
      <c r="N290" s="9">
        <f>IF(TablaSala[[#This Row],[CUENTA COBRADA]]="SI",'COCINA CONSOLIDADA'!E290*'COCINA CONSOLIDADA'!F290,"0 €")</f>
        <v>276</v>
      </c>
      <c r="O290" s="10">
        <v>45019.130555555559</v>
      </c>
      <c r="P290" s="11">
        <f t="shared" si="4"/>
        <v>0.13541666666424135</v>
      </c>
      <c r="Q290" s="11">
        <f>'COCINA CONSOLIDADA'!G290</f>
        <v>4.7222222222222221E-2</v>
      </c>
      <c r="R290" s="11">
        <f>IF(TablaSala[[#This Row],[TIEMPO DE PERMANENCIA]]-TablaSala[[#This Row],[TIEMPO PREPARACIÓN]]&lt;0,"0",TablaSala[[#This Row],[TIEMPO DE PERMANENCIA]]-TablaSala[[#This Row],[TIEMPO PREPARACIÓN]])</f>
        <v>8.8194444442019126E-2</v>
      </c>
      <c r="S290" t="str">
        <f>IF(TablaSala[[#This Row],[TIEMPO DEGUSTACIÓN]]&lt;&gt;"0","SI","NO")</f>
        <v>SI</v>
      </c>
    </row>
    <row r="291" spans="1:19" x14ac:dyDescent="0.2">
      <c r="A291" s="2">
        <v>290</v>
      </c>
      <c r="B291" s="3">
        <v>19</v>
      </c>
      <c r="C291" t="s">
        <v>161</v>
      </c>
      <c r="D291" s="3">
        <v>3</v>
      </c>
      <c r="E291" s="11">
        <v>45019.587500000001</v>
      </c>
      <c r="F291" s="11">
        <v>45019.689583333333</v>
      </c>
      <c r="G291" t="s">
        <v>1</v>
      </c>
      <c r="H291" t="s">
        <v>2</v>
      </c>
      <c r="I291" t="s">
        <v>600</v>
      </c>
      <c r="J291" s="5">
        <v>14.59</v>
      </c>
      <c r="K291" t="s">
        <v>22</v>
      </c>
      <c r="L291" t="s">
        <v>601</v>
      </c>
      <c r="M291" t="s">
        <v>621</v>
      </c>
      <c r="N291" s="9">
        <f>IF(TablaSala[[#This Row],[CUENTA COBRADA]]="SI",'COCINA CONSOLIDADA'!E291*'COCINA CONSOLIDADA'!F291,"0 €")</f>
        <v>40</v>
      </c>
      <c r="O291" s="10">
        <v>45019.087500000001</v>
      </c>
      <c r="P291" s="11">
        <f t="shared" si="4"/>
        <v>0.11249999999805975</v>
      </c>
      <c r="Q291" s="11">
        <f>'COCINA CONSOLIDADA'!G291</f>
        <v>3.9583333333333331E-2</v>
      </c>
      <c r="R291" s="11">
        <f>IF(TablaSala[[#This Row],[TIEMPO DE PERMANENCIA]]-TablaSala[[#This Row],[TIEMPO PREPARACIÓN]]&lt;0,"0",TablaSala[[#This Row],[TIEMPO DE PERMANENCIA]]-TablaSala[[#This Row],[TIEMPO PREPARACIÓN]])</f>
        <v>7.2916666664726418E-2</v>
      </c>
      <c r="S291" t="str">
        <f>IF(TablaSala[[#This Row],[TIEMPO DEGUSTACIÓN]]&lt;&gt;"0","SI","NO")</f>
        <v>SI</v>
      </c>
    </row>
    <row r="292" spans="1:19" x14ac:dyDescent="0.2">
      <c r="A292" s="2">
        <v>291</v>
      </c>
      <c r="B292" s="3">
        <v>2</v>
      </c>
      <c r="C292" t="s">
        <v>297</v>
      </c>
      <c r="D292" s="3">
        <v>6</v>
      </c>
      <c r="E292" s="11">
        <v>45019.637499999997</v>
      </c>
      <c r="F292" s="11">
        <v>45019.756249999999</v>
      </c>
      <c r="G292" t="s">
        <v>10</v>
      </c>
      <c r="H292" t="s">
        <v>6</v>
      </c>
      <c r="I292" t="s">
        <v>7</v>
      </c>
      <c r="J292" s="5">
        <v>15.44</v>
      </c>
      <c r="K292" t="s">
        <v>22</v>
      </c>
      <c r="L292" t="s">
        <v>26</v>
      </c>
      <c r="M292" t="s">
        <v>835</v>
      </c>
      <c r="N292" s="9">
        <f>IF(TablaSala[[#This Row],[CUENTA COBRADA]]="SI",'COCINA CONSOLIDADA'!E292*'COCINA CONSOLIDADA'!F292,"0 €")</f>
        <v>1000</v>
      </c>
      <c r="O292" s="10">
        <v>45019.137499999997</v>
      </c>
      <c r="P292" s="11">
        <f t="shared" si="4"/>
        <v>0.12916666666812185</v>
      </c>
      <c r="Q292" s="11">
        <f>'COCINA CONSOLIDADA'!G292</f>
        <v>6.597222222222221E-2</v>
      </c>
      <c r="R292" s="11">
        <f>IF(TablaSala[[#This Row],[TIEMPO DE PERMANENCIA]]-TablaSala[[#This Row],[TIEMPO PREPARACIÓN]]&lt;0,"0",TablaSala[[#This Row],[TIEMPO DE PERMANENCIA]]-TablaSala[[#This Row],[TIEMPO PREPARACIÓN]])</f>
        <v>6.3194444445899639E-2</v>
      </c>
      <c r="S292" t="str">
        <f>IF(TablaSala[[#This Row],[TIEMPO DEGUSTACIÓN]]&lt;&gt;"0","SI","NO")</f>
        <v>SI</v>
      </c>
    </row>
    <row r="293" spans="1:19" x14ac:dyDescent="0.2">
      <c r="A293" s="2">
        <v>292</v>
      </c>
      <c r="B293" s="3">
        <v>10</v>
      </c>
      <c r="C293" t="s">
        <v>298</v>
      </c>
      <c r="D293" s="3">
        <v>3</v>
      </c>
      <c r="E293" s="11">
        <v>45019.506249999999</v>
      </c>
      <c r="F293" s="11">
        <v>45019.57708333333</v>
      </c>
      <c r="G293" t="s">
        <v>1</v>
      </c>
      <c r="H293" t="s">
        <v>19</v>
      </c>
      <c r="I293" t="s">
        <v>599</v>
      </c>
      <c r="J293" s="5">
        <v>29.72</v>
      </c>
      <c r="K293" t="s">
        <v>3</v>
      </c>
      <c r="L293" t="s">
        <v>53</v>
      </c>
      <c r="M293" t="s">
        <v>618</v>
      </c>
      <c r="N293" s="9">
        <f>IF(TablaSala[[#This Row],[CUENTA COBRADA]]="SI",'COCINA CONSOLIDADA'!E293*'COCINA CONSOLIDADA'!F293,"0 €")</f>
        <v>84</v>
      </c>
      <c r="O293" s="10">
        <v>45019.006249999999</v>
      </c>
      <c r="P293" s="11">
        <f t="shared" si="4"/>
        <v>7.0833333331393078E-2</v>
      </c>
      <c r="Q293" s="11">
        <f>'COCINA CONSOLIDADA'!G293</f>
        <v>1.5972222222222224E-2</v>
      </c>
      <c r="R293" s="11">
        <f>IF(TablaSala[[#This Row],[TIEMPO DE PERMANENCIA]]-TablaSala[[#This Row],[TIEMPO PREPARACIÓN]]&lt;0,"0",TablaSala[[#This Row],[TIEMPO DE PERMANENCIA]]-TablaSala[[#This Row],[TIEMPO PREPARACIÓN]])</f>
        <v>5.4861111109170857E-2</v>
      </c>
      <c r="S293" t="str">
        <f>IF(TablaSala[[#This Row],[TIEMPO DEGUSTACIÓN]]&lt;&gt;"0","SI","NO")</f>
        <v>SI</v>
      </c>
    </row>
    <row r="294" spans="1:19" x14ac:dyDescent="0.2">
      <c r="A294" s="2">
        <v>293</v>
      </c>
      <c r="B294" s="3">
        <v>16</v>
      </c>
      <c r="C294" t="s">
        <v>299</v>
      </c>
      <c r="D294" s="3">
        <v>4</v>
      </c>
      <c r="E294" s="11">
        <v>45019.621527777781</v>
      </c>
      <c r="F294" s="11">
        <v>45019.690972222219</v>
      </c>
      <c r="G294" t="s">
        <v>1</v>
      </c>
      <c r="H294" t="s">
        <v>2</v>
      </c>
      <c r="I294" t="s">
        <v>599</v>
      </c>
      <c r="J294" s="5">
        <v>33.11</v>
      </c>
      <c r="K294" t="s">
        <v>3</v>
      </c>
      <c r="L294" t="s">
        <v>53</v>
      </c>
      <c r="M294" t="s">
        <v>836</v>
      </c>
      <c r="N294" s="9" t="str">
        <f>IF(TablaSala[[#This Row],[CUENTA COBRADA]]="SI",'COCINA CONSOLIDADA'!E294*'COCINA CONSOLIDADA'!F294,"0 €")</f>
        <v>0 €</v>
      </c>
      <c r="O294" s="10">
        <v>45019.121527777781</v>
      </c>
      <c r="P294" s="11">
        <f t="shared" si="4"/>
        <v>6.9444444437976927E-2</v>
      </c>
      <c r="Q294" s="11">
        <f>'COCINA CONSOLIDADA'!G294</f>
        <v>8.3333333333333343E-2</v>
      </c>
      <c r="R294" s="11" t="str">
        <f>IF(TablaSala[[#This Row],[TIEMPO DE PERMANENCIA]]-TablaSala[[#This Row],[TIEMPO PREPARACIÓN]]&lt;0,"0",TablaSala[[#This Row],[TIEMPO DE PERMANENCIA]]-TablaSala[[#This Row],[TIEMPO PREPARACIÓN]])</f>
        <v>0</v>
      </c>
      <c r="S294" t="str">
        <f>IF(TablaSala[[#This Row],[TIEMPO DEGUSTACIÓN]]&lt;&gt;"0","SI","NO")</f>
        <v>NO</v>
      </c>
    </row>
    <row r="295" spans="1:19" x14ac:dyDescent="0.2">
      <c r="A295" s="2">
        <v>294</v>
      </c>
      <c r="B295" s="3">
        <v>17</v>
      </c>
      <c r="C295" t="s">
        <v>231</v>
      </c>
      <c r="D295" s="3">
        <v>6</v>
      </c>
      <c r="E295" s="11">
        <v>45019.518055555556</v>
      </c>
      <c r="F295" s="11">
        <v>45019.664583333331</v>
      </c>
      <c r="G295" t="s">
        <v>10</v>
      </c>
      <c r="H295" t="s">
        <v>6</v>
      </c>
      <c r="I295" t="s">
        <v>600</v>
      </c>
      <c r="J295" s="5">
        <v>20.36</v>
      </c>
      <c r="K295" t="s">
        <v>11</v>
      </c>
      <c r="L295" t="s">
        <v>8</v>
      </c>
      <c r="M295" t="s">
        <v>837</v>
      </c>
      <c r="N295" s="9">
        <f>IF(TablaSala[[#This Row],[CUENTA COBRADA]]="SI",'COCINA CONSOLIDADA'!E295*'COCINA CONSOLIDADA'!F295,"0 €")</f>
        <v>1309</v>
      </c>
      <c r="O295" s="10">
        <v>45019.018055555556</v>
      </c>
      <c r="P295" s="11">
        <f t="shared" si="4"/>
        <v>0.14652777777519077</v>
      </c>
      <c r="Q295" s="11">
        <f>'COCINA CONSOLIDADA'!G295</f>
        <v>5.9722222222222225E-2</v>
      </c>
      <c r="R295" s="11">
        <f>IF(TablaSala[[#This Row],[TIEMPO DE PERMANENCIA]]-TablaSala[[#This Row],[TIEMPO PREPARACIÓN]]&lt;0,"0",TablaSala[[#This Row],[TIEMPO DE PERMANENCIA]]-TablaSala[[#This Row],[TIEMPO PREPARACIÓN]])</f>
        <v>8.6805555552968539E-2</v>
      </c>
      <c r="S295" t="str">
        <f>IF(TablaSala[[#This Row],[TIEMPO DEGUSTACIÓN]]&lt;&gt;"0","SI","NO")</f>
        <v>SI</v>
      </c>
    </row>
    <row r="296" spans="1:19" x14ac:dyDescent="0.2">
      <c r="A296" s="2">
        <v>295</v>
      </c>
      <c r="B296" s="3">
        <v>3</v>
      </c>
      <c r="C296" t="s">
        <v>300</v>
      </c>
      <c r="D296" s="3">
        <v>1</v>
      </c>
      <c r="E296" s="11">
        <v>45019.506944444445</v>
      </c>
      <c r="F296" s="11">
        <v>45019.584027777775</v>
      </c>
      <c r="G296" t="s">
        <v>10</v>
      </c>
      <c r="H296" t="s">
        <v>2</v>
      </c>
      <c r="I296" t="s">
        <v>600</v>
      </c>
      <c r="J296" s="5">
        <v>46.42</v>
      </c>
      <c r="K296" t="s">
        <v>3</v>
      </c>
      <c r="L296" t="s">
        <v>28</v>
      </c>
      <c r="M296" t="s">
        <v>838</v>
      </c>
      <c r="N296" s="9" t="str">
        <f>IF(TablaSala[[#This Row],[CUENTA COBRADA]]="SI",'COCINA CONSOLIDADA'!E296*'COCINA CONSOLIDADA'!F296,"0 €")</f>
        <v>0 €</v>
      </c>
      <c r="O296" s="10">
        <v>45019.006944444445</v>
      </c>
      <c r="P296" s="11">
        <f t="shared" si="4"/>
        <v>7.7083333329937886E-2</v>
      </c>
      <c r="Q296" s="11">
        <f>'COCINA CONSOLIDADA'!G296</f>
        <v>0.12291666666666667</v>
      </c>
      <c r="R296" s="11" t="str">
        <f>IF(TablaSala[[#This Row],[TIEMPO DE PERMANENCIA]]-TablaSala[[#This Row],[TIEMPO PREPARACIÓN]]&lt;0,"0",TablaSala[[#This Row],[TIEMPO DE PERMANENCIA]]-TablaSala[[#This Row],[TIEMPO PREPARACIÓN]])</f>
        <v>0</v>
      </c>
      <c r="S296" t="str">
        <f>IF(TablaSala[[#This Row],[TIEMPO DEGUSTACIÓN]]&lt;&gt;"0","SI","NO")</f>
        <v>NO</v>
      </c>
    </row>
    <row r="297" spans="1:19" x14ac:dyDescent="0.2">
      <c r="A297" s="2">
        <v>296</v>
      </c>
      <c r="B297" s="3">
        <v>14</v>
      </c>
      <c r="C297" t="s">
        <v>301</v>
      </c>
      <c r="D297" s="3">
        <v>1</v>
      </c>
      <c r="E297" s="11">
        <v>45019.617361111108</v>
      </c>
      <c r="F297" s="11">
        <v>45019.748611111114</v>
      </c>
      <c r="G297" t="s">
        <v>10</v>
      </c>
      <c r="H297" t="s">
        <v>19</v>
      </c>
      <c r="I297" t="s">
        <v>600</v>
      </c>
      <c r="J297" s="5">
        <v>29.07</v>
      </c>
      <c r="K297" t="s">
        <v>22</v>
      </c>
      <c r="L297" t="s">
        <v>601</v>
      </c>
      <c r="M297" t="s">
        <v>839</v>
      </c>
      <c r="N297" s="9">
        <f>IF(TablaSala[[#This Row],[CUENTA COBRADA]]="SI",'COCINA CONSOLIDADA'!E297*'COCINA CONSOLIDADA'!F297,"0 €")</f>
        <v>118</v>
      </c>
      <c r="O297" s="10">
        <v>45019.117361111108</v>
      </c>
      <c r="P297" s="11">
        <f t="shared" si="4"/>
        <v>0.14166666667248742</v>
      </c>
      <c r="Q297" s="11">
        <f>'COCINA CONSOLIDADA'!G297</f>
        <v>3.1944444444444442E-2</v>
      </c>
      <c r="R297" s="11">
        <f>IF(TablaSala[[#This Row],[TIEMPO DE PERMANENCIA]]-TablaSala[[#This Row],[TIEMPO PREPARACIÓN]]&lt;0,"0",TablaSala[[#This Row],[TIEMPO DE PERMANENCIA]]-TablaSala[[#This Row],[TIEMPO PREPARACIÓN]])</f>
        <v>0.10972222222804298</v>
      </c>
      <c r="S297" t="str">
        <f>IF(TablaSala[[#This Row],[TIEMPO DEGUSTACIÓN]]&lt;&gt;"0","SI","NO")</f>
        <v>SI</v>
      </c>
    </row>
    <row r="298" spans="1:19" x14ac:dyDescent="0.2">
      <c r="A298" s="2">
        <v>297</v>
      </c>
      <c r="B298" s="3">
        <v>4</v>
      </c>
      <c r="C298" t="s">
        <v>31</v>
      </c>
      <c r="D298" s="3">
        <v>3</v>
      </c>
      <c r="E298" s="11">
        <v>45019.543749999997</v>
      </c>
      <c r="F298" s="11">
        <v>45019.685416666667</v>
      </c>
      <c r="G298" t="s">
        <v>5</v>
      </c>
      <c r="H298" t="s">
        <v>2</v>
      </c>
      <c r="I298" t="s">
        <v>600</v>
      </c>
      <c r="J298" s="5">
        <v>43.46</v>
      </c>
      <c r="K298" t="s">
        <v>22</v>
      </c>
      <c r="L298" t="s">
        <v>601</v>
      </c>
      <c r="M298" t="s">
        <v>840</v>
      </c>
      <c r="N298" s="9">
        <f>IF(TablaSala[[#This Row],[CUENTA COBRADA]]="SI",'COCINA CONSOLIDADA'!E298*'COCINA CONSOLIDADA'!F298,"0 €")</f>
        <v>544</v>
      </c>
      <c r="O298" s="10">
        <v>45019.043749999997</v>
      </c>
      <c r="P298" s="11">
        <f t="shared" si="4"/>
        <v>0.15208333333672877</v>
      </c>
      <c r="Q298" s="11">
        <f>'COCINA CONSOLIDADA'!G298</f>
        <v>7.7777777777777779E-2</v>
      </c>
      <c r="R298" s="11">
        <f>IF(TablaSala[[#This Row],[TIEMPO DE PERMANENCIA]]-TablaSala[[#This Row],[TIEMPO PREPARACIÓN]]&lt;0,"0",TablaSala[[#This Row],[TIEMPO DE PERMANENCIA]]-TablaSala[[#This Row],[TIEMPO PREPARACIÓN]])</f>
        <v>7.4305555558950992E-2</v>
      </c>
      <c r="S298" t="str">
        <f>IF(TablaSala[[#This Row],[TIEMPO DEGUSTACIÓN]]&lt;&gt;"0","SI","NO")</f>
        <v>SI</v>
      </c>
    </row>
    <row r="299" spans="1:19" x14ac:dyDescent="0.2">
      <c r="A299" s="2">
        <v>298</v>
      </c>
      <c r="B299" s="3">
        <v>11</v>
      </c>
      <c r="C299" t="s">
        <v>302</v>
      </c>
      <c r="D299" s="3">
        <v>4</v>
      </c>
      <c r="E299" s="11">
        <v>45019.634722222225</v>
      </c>
      <c r="F299" s="11">
        <v>45019.728472222225</v>
      </c>
      <c r="G299" t="s">
        <v>14</v>
      </c>
      <c r="H299" t="s">
        <v>6</v>
      </c>
      <c r="I299" t="s">
        <v>600</v>
      </c>
      <c r="J299" s="5">
        <v>23.24</v>
      </c>
      <c r="K299" t="s">
        <v>3</v>
      </c>
      <c r="L299" t="s">
        <v>26</v>
      </c>
      <c r="M299" t="s">
        <v>841</v>
      </c>
      <c r="N299" s="9" t="str">
        <f>IF(TablaSala[[#This Row],[CUENTA COBRADA]]="SI",'COCINA CONSOLIDADA'!E299*'COCINA CONSOLIDADA'!F299,"0 €")</f>
        <v>0 €</v>
      </c>
      <c r="O299" s="10">
        <v>45019.134722222225</v>
      </c>
      <c r="P299" s="11">
        <f t="shared" si="4"/>
        <v>9.375E-2</v>
      </c>
      <c r="Q299" s="11">
        <f>'COCINA CONSOLIDADA'!G299</f>
        <v>9.791666666666668E-2</v>
      </c>
      <c r="R299" s="11" t="str">
        <f>IF(TablaSala[[#This Row],[TIEMPO DE PERMANENCIA]]-TablaSala[[#This Row],[TIEMPO PREPARACIÓN]]&lt;0,"0",TablaSala[[#This Row],[TIEMPO DE PERMANENCIA]]-TablaSala[[#This Row],[TIEMPO PREPARACIÓN]])</f>
        <v>0</v>
      </c>
      <c r="S299" t="str">
        <f>IF(TablaSala[[#This Row],[TIEMPO DEGUSTACIÓN]]&lt;&gt;"0","SI","NO")</f>
        <v>NO</v>
      </c>
    </row>
    <row r="300" spans="1:19" x14ac:dyDescent="0.2">
      <c r="A300" s="2">
        <v>299</v>
      </c>
      <c r="B300" s="3">
        <v>6</v>
      </c>
      <c r="C300" t="s">
        <v>303</v>
      </c>
      <c r="D300" s="3">
        <v>1</v>
      </c>
      <c r="E300" s="11">
        <v>45019.554861111108</v>
      </c>
      <c r="F300" s="11">
        <v>45019.614583333336</v>
      </c>
      <c r="G300" t="s">
        <v>14</v>
      </c>
      <c r="H300" t="s">
        <v>19</v>
      </c>
      <c r="I300" t="s">
        <v>7</v>
      </c>
      <c r="J300" s="5">
        <v>29.68</v>
      </c>
      <c r="K300" t="s">
        <v>22</v>
      </c>
      <c r="L300" t="s">
        <v>28</v>
      </c>
      <c r="M300" t="s">
        <v>842</v>
      </c>
      <c r="N300" s="9" t="str">
        <f>IF(TablaSala[[#This Row],[CUENTA COBRADA]]="SI",'COCINA CONSOLIDADA'!E300*'COCINA CONSOLIDADA'!F300,"0 €")</f>
        <v>0 €</v>
      </c>
      <c r="O300" s="10">
        <v>45019.054861111108</v>
      </c>
      <c r="P300" s="11">
        <f t="shared" si="4"/>
        <v>7.0138888894386284E-2</v>
      </c>
      <c r="Q300" s="11">
        <f>'COCINA CONSOLIDADA'!G300</f>
        <v>7.8472222222222221E-2</v>
      </c>
      <c r="R300" s="11" t="str">
        <f>IF(TablaSala[[#This Row],[TIEMPO DE PERMANENCIA]]-TablaSala[[#This Row],[TIEMPO PREPARACIÓN]]&lt;0,"0",TablaSala[[#This Row],[TIEMPO DE PERMANENCIA]]-TablaSala[[#This Row],[TIEMPO PREPARACIÓN]])</f>
        <v>0</v>
      </c>
      <c r="S300" t="str">
        <f>IF(TablaSala[[#This Row],[TIEMPO DEGUSTACIÓN]]&lt;&gt;"0","SI","NO")</f>
        <v>NO</v>
      </c>
    </row>
    <row r="301" spans="1:19" x14ac:dyDescent="0.2">
      <c r="A301" s="2">
        <v>300</v>
      </c>
      <c r="B301" s="3">
        <v>18</v>
      </c>
      <c r="C301" t="s">
        <v>155</v>
      </c>
      <c r="D301" s="3">
        <v>6</v>
      </c>
      <c r="E301" s="11">
        <v>45019.595138888886</v>
      </c>
      <c r="F301" s="11">
        <v>45019.679861111108</v>
      </c>
      <c r="G301" t="s">
        <v>10</v>
      </c>
      <c r="H301" t="s">
        <v>6</v>
      </c>
      <c r="I301" t="s">
        <v>600</v>
      </c>
      <c r="J301" s="5">
        <v>38.380000000000003</v>
      </c>
      <c r="K301" t="s">
        <v>3</v>
      </c>
      <c r="L301" t="s">
        <v>15</v>
      </c>
      <c r="M301" t="s">
        <v>843</v>
      </c>
      <c r="N301" s="9">
        <f>IF(TablaSala[[#This Row],[CUENTA COBRADA]]="SI",'COCINA CONSOLIDADA'!E301*'COCINA CONSOLIDADA'!F301,"0 €")</f>
        <v>1140</v>
      </c>
      <c r="O301" s="10">
        <v>45019.095138888886</v>
      </c>
      <c r="P301" s="11">
        <f t="shared" si="4"/>
        <v>8.4722222221898846E-2</v>
      </c>
      <c r="Q301" s="11">
        <f>'COCINA CONSOLIDADA'!G301</f>
        <v>8.1944444444444445E-2</v>
      </c>
      <c r="R301" s="11">
        <f>IF(TablaSala[[#This Row],[TIEMPO DE PERMANENCIA]]-TablaSala[[#This Row],[TIEMPO PREPARACIÓN]]&lt;0,"0",TablaSala[[#This Row],[TIEMPO DE PERMANENCIA]]-TablaSala[[#This Row],[TIEMPO PREPARACIÓN]])</f>
        <v>2.7777777774544016E-3</v>
      </c>
      <c r="S301" t="str">
        <f>IF(TablaSala[[#This Row],[TIEMPO DEGUSTACIÓN]]&lt;&gt;"0","SI","NO")</f>
        <v>SI</v>
      </c>
    </row>
    <row r="302" spans="1:19" x14ac:dyDescent="0.2">
      <c r="A302" s="2">
        <v>301</v>
      </c>
      <c r="B302" s="3">
        <v>8</v>
      </c>
      <c r="C302" t="s">
        <v>304</v>
      </c>
      <c r="D302" s="3">
        <v>6</v>
      </c>
      <c r="E302" s="11">
        <v>45019.593055555553</v>
      </c>
      <c r="F302" s="11">
        <v>45019.672222222223</v>
      </c>
      <c r="G302" t="s">
        <v>14</v>
      </c>
      <c r="H302" t="s">
        <v>2</v>
      </c>
      <c r="I302" t="s">
        <v>600</v>
      </c>
      <c r="J302" s="5">
        <v>16.52</v>
      </c>
      <c r="K302" t="s">
        <v>3</v>
      </c>
      <c r="L302" t="s">
        <v>28</v>
      </c>
      <c r="M302" t="s">
        <v>844</v>
      </c>
      <c r="N302" s="9" t="str">
        <f>IF(TablaSala[[#This Row],[CUENTA COBRADA]]="SI",'COCINA CONSOLIDADA'!E302*'COCINA CONSOLIDADA'!F302,"0 €")</f>
        <v>0 €</v>
      </c>
      <c r="O302" s="10">
        <v>45019.093055555553</v>
      </c>
      <c r="P302" s="11">
        <f t="shared" si="4"/>
        <v>7.9166666670062114E-2</v>
      </c>
      <c r="Q302" s="11">
        <f>'COCINA CONSOLIDADA'!G302</f>
        <v>0.12708333333333333</v>
      </c>
      <c r="R302" s="11" t="str">
        <f>IF(TablaSala[[#This Row],[TIEMPO DE PERMANENCIA]]-TablaSala[[#This Row],[TIEMPO PREPARACIÓN]]&lt;0,"0",TablaSala[[#This Row],[TIEMPO DE PERMANENCIA]]-TablaSala[[#This Row],[TIEMPO PREPARACIÓN]])</f>
        <v>0</v>
      </c>
      <c r="S302" t="str">
        <f>IF(TablaSala[[#This Row],[TIEMPO DEGUSTACIÓN]]&lt;&gt;"0","SI","NO")</f>
        <v>NO</v>
      </c>
    </row>
    <row r="303" spans="1:19" x14ac:dyDescent="0.2">
      <c r="A303" s="2">
        <v>302</v>
      </c>
      <c r="B303" s="3">
        <v>5</v>
      </c>
      <c r="C303" t="s">
        <v>77</v>
      </c>
      <c r="D303" s="3">
        <v>2</v>
      </c>
      <c r="E303" s="11">
        <v>45019.555555555555</v>
      </c>
      <c r="F303" s="11">
        <v>45019.705555555556</v>
      </c>
      <c r="G303" t="s">
        <v>5</v>
      </c>
      <c r="H303" t="s">
        <v>6</v>
      </c>
      <c r="I303" t="s">
        <v>600</v>
      </c>
      <c r="J303" s="5">
        <v>39.89</v>
      </c>
      <c r="K303" t="s">
        <v>3</v>
      </c>
      <c r="L303" t="s">
        <v>8</v>
      </c>
      <c r="M303" t="s">
        <v>786</v>
      </c>
      <c r="N303" s="9">
        <f>IF(TablaSala[[#This Row],[CUENTA COBRADA]]="SI",'COCINA CONSOLIDADA'!E303*'COCINA CONSOLIDADA'!F303,"0 €")</f>
        <v>96</v>
      </c>
      <c r="O303" s="10">
        <v>45019.055555555555</v>
      </c>
      <c r="P303" s="11">
        <f t="shared" si="4"/>
        <v>0.15000000000145519</v>
      </c>
      <c r="Q303" s="11">
        <f>'COCINA CONSOLIDADA'!G303</f>
        <v>1.0416666666666666E-2</v>
      </c>
      <c r="R303" s="11">
        <f>IF(TablaSala[[#This Row],[TIEMPO DE PERMANENCIA]]-TablaSala[[#This Row],[TIEMPO PREPARACIÓN]]&lt;0,"0",TablaSala[[#This Row],[TIEMPO DE PERMANENCIA]]-TablaSala[[#This Row],[TIEMPO PREPARACIÓN]])</f>
        <v>0.13958333333478853</v>
      </c>
      <c r="S303" t="str">
        <f>IF(TablaSala[[#This Row],[TIEMPO DEGUSTACIÓN]]&lt;&gt;"0","SI","NO")</f>
        <v>SI</v>
      </c>
    </row>
    <row r="304" spans="1:19" x14ac:dyDescent="0.2">
      <c r="A304" s="2">
        <v>303</v>
      </c>
      <c r="B304" s="3">
        <v>14</v>
      </c>
      <c r="C304" t="s">
        <v>305</v>
      </c>
      <c r="D304" s="3">
        <v>5</v>
      </c>
      <c r="E304" s="11">
        <v>45019.651388888888</v>
      </c>
      <c r="F304" s="11">
        <v>45019.76666666667</v>
      </c>
      <c r="G304" t="s">
        <v>14</v>
      </c>
      <c r="H304" t="s">
        <v>6</v>
      </c>
      <c r="I304" t="s">
        <v>599</v>
      </c>
      <c r="J304" s="5">
        <v>16.489999999999998</v>
      </c>
      <c r="K304" t="s">
        <v>22</v>
      </c>
      <c r="L304" t="s">
        <v>12</v>
      </c>
      <c r="M304" t="s">
        <v>845</v>
      </c>
      <c r="N304" s="9">
        <f>IF(TablaSala[[#This Row],[CUENTA COBRADA]]="SI",'COCINA CONSOLIDADA'!E304*'COCINA CONSOLIDADA'!F304,"0 €")</f>
        <v>770</v>
      </c>
      <c r="O304" s="10">
        <v>45019.151388888888</v>
      </c>
      <c r="P304" s="11">
        <f t="shared" si="4"/>
        <v>0.12569444444913339</v>
      </c>
      <c r="Q304" s="11">
        <f>'COCINA CONSOLIDADA'!G304</f>
        <v>6.3888888888888884E-2</v>
      </c>
      <c r="R304" s="11">
        <f>IF(TablaSala[[#This Row],[TIEMPO DE PERMANENCIA]]-TablaSala[[#This Row],[TIEMPO PREPARACIÓN]]&lt;0,"0",TablaSala[[#This Row],[TIEMPO DE PERMANENCIA]]-TablaSala[[#This Row],[TIEMPO PREPARACIÓN]])</f>
        <v>6.1805555560244502E-2</v>
      </c>
      <c r="S304" t="str">
        <f>IF(TablaSala[[#This Row],[TIEMPO DEGUSTACIÓN]]&lt;&gt;"0","SI","NO")</f>
        <v>SI</v>
      </c>
    </row>
    <row r="305" spans="1:19" x14ac:dyDescent="0.2">
      <c r="A305" s="2">
        <v>304</v>
      </c>
      <c r="B305" s="3">
        <v>6</v>
      </c>
      <c r="C305" t="s">
        <v>306</v>
      </c>
      <c r="D305" s="3">
        <v>4</v>
      </c>
      <c r="E305" s="11">
        <v>45019.64166666667</v>
      </c>
      <c r="F305" s="11">
        <v>45019.694444444445</v>
      </c>
      <c r="G305" t="s">
        <v>5</v>
      </c>
      <c r="H305" t="s">
        <v>2</v>
      </c>
      <c r="I305" t="s">
        <v>600</v>
      </c>
      <c r="J305" s="5">
        <v>22.05</v>
      </c>
      <c r="K305" t="s">
        <v>3</v>
      </c>
      <c r="L305" t="s">
        <v>8</v>
      </c>
      <c r="M305" t="s">
        <v>846</v>
      </c>
      <c r="N305" s="9" t="str">
        <f>IF(TablaSala[[#This Row],[CUENTA COBRADA]]="SI",'COCINA CONSOLIDADA'!E305*'COCINA CONSOLIDADA'!F305,"0 €")</f>
        <v>0 €</v>
      </c>
      <c r="O305" s="10">
        <v>45019.14166666667</v>
      </c>
      <c r="P305" s="11">
        <f t="shared" si="4"/>
        <v>5.2777777775190771E-2</v>
      </c>
      <c r="Q305" s="11">
        <f>'COCINA CONSOLIDADA'!G305</f>
        <v>5.9027777777777769E-2</v>
      </c>
      <c r="R305" s="11" t="str">
        <f>IF(TablaSala[[#This Row],[TIEMPO DE PERMANENCIA]]-TablaSala[[#This Row],[TIEMPO PREPARACIÓN]]&lt;0,"0",TablaSala[[#This Row],[TIEMPO DE PERMANENCIA]]-TablaSala[[#This Row],[TIEMPO PREPARACIÓN]])</f>
        <v>0</v>
      </c>
      <c r="S305" t="str">
        <f>IF(TablaSala[[#This Row],[TIEMPO DEGUSTACIÓN]]&lt;&gt;"0","SI","NO")</f>
        <v>NO</v>
      </c>
    </row>
    <row r="306" spans="1:19" x14ac:dyDescent="0.2">
      <c r="A306" s="2">
        <v>305</v>
      </c>
      <c r="B306" s="3">
        <v>1</v>
      </c>
      <c r="C306" t="s">
        <v>307</v>
      </c>
      <c r="D306" s="3">
        <v>2</v>
      </c>
      <c r="E306" s="11">
        <v>45019.53125</v>
      </c>
      <c r="F306" s="11">
        <v>45019.675694444442</v>
      </c>
      <c r="G306" t="s">
        <v>5</v>
      </c>
      <c r="H306" t="s">
        <v>2</v>
      </c>
      <c r="I306" t="s">
        <v>600</v>
      </c>
      <c r="J306" s="5">
        <v>37.92</v>
      </c>
      <c r="K306" t="s">
        <v>3</v>
      </c>
      <c r="L306" t="s">
        <v>41</v>
      </c>
      <c r="M306" t="s">
        <v>847</v>
      </c>
      <c r="N306" s="9">
        <f>IF(TablaSala[[#This Row],[CUENTA COBRADA]]="SI",'COCINA CONSOLIDADA'!E306*'COCINA CONSOLIDADA'!F306,"0 €")</f>
        <v>232</v>
      </c>
      <c r="O306" s="10">
        <v>45019.03125</v>
      </c>
      <c r="P306" s="11">
        <f t="shared" si="4"/>
        <v>0.1444444444423425</v>
      </c>
      <c r="Q306" s="11">
        <f>'COCINA CONSOLIDADA'!G306</f>
        <v>4.5138888888888888E-2</v>
      </c>
      <c r="R306" s="11">
        <f>IF(TablaSala[[#This Row],[TIEMPO DE PERMANENCIA]]-TablaSala[[#This Row],[TIEMPO PREPARACIÓN]]&lt;0,"0",TablaSala[[#This Row],[TIEMPO DE PERMANENCIA]]-TablaSala[[#This Row],[TIEMPO PREPARACIÓN]])</f>
        <v>9.9305555553453606E-2</v>
      </c>
      <c r="S306" t="str">
        <f>IF(TablaSala[[#This Row],[TIEMPO DEGUSTACIÓN]]&lt;&gt;"0","SI","NO")</f>
        <v>SI</v>
      </c>
    </row>
    <row r="307" spans="1:19" x14ac:dyDescent="0.2">
      <c r="A307" s="2">
        <v>306</v>
      </c>
      <c r="B307" s="3">
        <v>7</v>
      </c>
      <c r="C307" t="s">
        <v>308</v>
      </c>
      <c r="D307" s="3">
        <v>4</v>
      </c>
      <c r="E307" s="11">
        <v>45019.502083333333</v>
      </c>
      <c r="F307" s="11">
        <v>45019.605555555558</v>
      </c>
      <c r="G307" t="s">
        <v>14</v>
      </c>
      <c r="H307" t="s">
        <v>2</v>
      </c>
      <c r="I307" t="s">
        <v>600</v>
      </c>
      <c r="J307" s="5">
        <v>16.96</v>
      </c>
      <c r="K307" t="s">
        <v>22</v>
      </c>
      <c r="L307" t="s">
        <v>41</v>
      </c>
      <c r="M307" t="s">
        <v>786</v>
      </c>
      <c r="N307" s="9">
        <f>IF(TablaSala[[#This Row],[CUENTA COBRADA]]="SI",'COCINA CONSOLIDADA'!E307*'COCINA CONSOLIDADA'!F307,"0 €")</f>
        <v>32</v>
      </c>
      <c r="O307" s="10">
        <v>45019.002083333333</v>
      </c>
      <c r="P307" s="11">
        <f t="shared" si="4"/>
        <v>0.1138888888914759</v>
      </c>
      <c r="Q307" s="11">
        <f>'COCINA CONSOLIDADA'!G307</f>
        <v>1.4583333333333332E-2</v>
      </c>
      <c r="R307" s="11">
        <f>IF(TablaSala[[#This Row],[TIEMPO DE PERMANENCIA]]-TablaSala[[#This Row],[TIEMPO PREPARACIÓN]]&lt;0,"0",TablaSala[[#This Row],[TIEMPO DE PERMANENCIA]]-TablaSala[[#This Row],[TIEMPO PREPARACIÓN]])</f>
        <v>9.9305555558142564E-2</v>
      </c>
      <c r="S307" t="str">
        <f>IF(TablaSala[[#This Row],[TIEMPO DEGUSTACIÓN]]&lt;&gt;"0","SI","NO")</f>
        <v>SI</v>
      </c>
    </row>
    <row r="308" spans="1:19" x14ac:dyDescent="0.2">
      <c r="A308" s="2">
        <v>307</v>
      </c>
      <c r="B308" s="3">
        <v>20</v>
      </c>
      <c r="C308" t="s">
        <v>35</v>
      </c>
      <c r="D308" s="3">
        <v>5</v>
      </c>
      <c r="E308" s="11">
        <v>45019.631249999999</v>
      </c>
      <c r="F308" s="11">
        <v>45019.73541666667</v>
      </c>
      <c r="G308" t="s">
        <v>5</v>
      </c>
      <c r="H308" t="s">
        <v>2</v>
      </c>
      <c r="I308" t="s">
        <v>7</v>
      </c>
      <c r="J308" s="5">
        <v>31.66</v>
      </c>
      <c r="K308" t="s">
        <v>11</v>
      </c>
      <c r="L308" t="s">
        <v>602</v>
      </c>
      <c r="M308" t="s">
        <v>639</v>
      </c>
      <c r="N308" s="9">
        <f>IF(TablaSala[[#This Row],[CUENTA COBRADA]]="SI",'COCINA CONSOLIDADA'!E308*'COCINA CONSOLIDADA'!F308,"0 €")</f>
        <v>63</v>
      </c>
      <c r="O308" s="10">
        <v>45019.131249999999</v>
      </c>
      <c r="P308" s="11">
        <f t="shared" si="4"/>
        <v>0.10416666667151731</v>
      </c>
      <c r="Q308" s="11">
        <f>'COCINA CONSOLIDADA'!G308</f>
        <v>2.7083333333333334E-2</v>
      </c>
      <c r="R308" s="11">
        <f>IF(TablaSala[[#This Row],[TIEMPO DE PERMANENCIA]]-TablaSala[[#This Row],[TIEMPO PREPARACIÓN]]&lt;0,"0",TablaSala[[#This Row],[TIEMPO DE PERMANENCIA]]-TablaSala[[#This Row],[TIEMPO PREPARACIÓN]])</f>
        <v>7.7083333338183971E-2</v>
      </c>
      <c r="S308" t="str">
        <f>IF(TablaSala[[#This Row],[TIEMPO DEGUSTACIÓN]]&lt;&gt;"0","SI","NO")</f>
        <v>SI</v>
      </c>
    </row>
    <row r="309" spans="1:19" x14ac:dyDescent="0.2">
      <c r="A309" s="2">
        <v>308</v>
      </c>
      <c r="B309" s="3">
        <v>14</v>
      </c>
      <c r="C309" t="s">
        <v>309</v>
      </c>
      <c r="D309" s="3">
        <v>6</v>
      </c>
      <c r="E309" s="11">
        <v>45019.579861111109</v>
      </c>
      <c r="F309" s="11">
        <v>45019.693749999999</v>
      </c>
      <c r="G309" t="s">
        <v>10</v>
      </c>
      <c r="H309" t="s">
        <v>2</v>
      </c>
      <c r="I309" t="s">
        <v>600</v>
      </c>
      <c r="J309" s="5">
        <v>33.79</v>
      </c>
      <c r="K309" t="s">
        <v>3</v>
      </c>
      <c r="L309" t="s">
        <v>28</v>
      </c>
      <c r="M309" t="s">
        <v>848</v>
      </c>
      <c r="N309" s="9" t="str">
        <f>IF(TablaSala[[#This Row],[CUENTA COBRADA]]="SI",'COCINA CONSOLIDADA'!E309*'COCINA CONSOLIDADA'!F309,"0 €")</f>
        <v>0 €</v>
      </c>
      <c r="O309" s="10">
        <v>45019.079861111109</v>
      </c>
      <c r="P309" s="11">
        <f t="shared" si="4"/>
        <v>0.11388888888905058</v>
      </c>
      <c r="Q309" s="11">
        <f>'COCINA CONSOLIDADA'!G309</f>
        <v>0.12916666666666665</v>
      </c>
      <c r="R309" s="11" t="str">
        <f>IF(TablaSala[[#This Row],[TIEMPO DE PERMANENCIA]]-TablaSala[[#This Row],[TIEMPO PREPARACIÓN]]&lt;0,"0",TablaSala[[#This Row],[TIEMPO DE PERMANENCIA]]-TablaSala[[#This Row],[TIEMPO PREPARACIÓN]])</f>
        <v>0</v>
      </c>
      <c r="S309" t="str">
        <f>IF(TablaSala[[#This Row],[TIEMPO DEGUSTACIÓN]]&lt;&gt;"0","SI","NO")</f>
        <v>NO</v>
      </c>
    </row>
    <row r="310" spans="1:19" x14ac:dyDescent="0.2">
      <c r="A310" s="2">
        <v>309</v>
      </c>
      <c r="B310" s="3">
        <v>9</v>
      </c>
      <c r="C310" t="s">
        <v>310</v>
      </c>
      <c r="D310" s="3">
        <v>3</v>
      </c>
      <c r="E310" s="11">
        <v>45019.519444444442</v>
      </c>
      <c r="F310" s="11">
        <v>45019.670138888891</v>
      </c>
      <c r="G310" t="s">
        <v>5</v>
      </c>
      <c r="H310" t="s">
        <v>2</v>
      </c>
      <c r="I310" t="s">
        <v>600</v>
      </c>
      <c r="J310" s="5">
        <v>36.090000000000003</v>
      </c>
      <c r="K310" t="s">
        <v>3</v>
      </c>
      <c r="L310" t="s">
        <v>53</v>
      </c>
      <c r="M310" t="s">
        <v>849</v>
      </c>
      <c r="N310" s="9">
        <f>IF(TablaSala[[#This Row],[CUENTA COBRADA]]="SI",'COCINA CONSOLIDADA'!E310*'COCINA CONSOLIDADA'!F310,"0 €")</f>
        <v>530</v>
      </c>
      <c r="O310" s="10">
        <v>45019.019444444442</v>
      </c>
      <c r="P310" s="11">
        <f t="shared" si="4"/>
        <v>0.15069444444816327</v>
      </c>
      <c r="Q310" s="11">
        <f>'COCINA CONSOLIDADA'!G310</f>
        <v>8.5416666666666669E-2</v>
      </c>
      <c r="R310" s="11">
        <f>IF(TablaSala[[#This Row],[TIEMPO DE PERMANENCIA]]-TablaSala[[#This Row],[TIEMPO PREPARACIÓN]]&lt;0,"0",TablaSala[[#This Row],[TIEMPO DE PERMANENCIA]]-TablaSala[[#This Row],[TIEMPO PREPARACIÓN]])</f>
        <v>6.5277777781496599E-2</v>
      </c>
      <c r="S310" t="str">
        <f>IF(TablaSala[[#This Row],[TIEMPO DEGUSTACIÓN]]&lt;&gt;"0","SI","NO")</f>
        <v>SI</v>
      </c>
    </row>
    <row r="311" spans="1:19" x14ac:dyDescent="0.2">
      <c r="A311" s="2">
        <v>310</v>
      </c>
      <c r="B311" s="3">
        <v>17</v>
      </c>
      <c r="C311" t="s">
        <v>311</v>
      </c>
      <c r="D311" s="3">
        <v>3</v>
      </c>
      <c r="E311" s="11">
        <v>45019.62777777778</v>
      </c>
      <c r="F311" s="11">
        <v>45019.765972222223</v>
      </c>
      <c r="G311" t="s">
        <v>14</v>
      </c>
      <c r="H311" t="s">
        <v>19</v>
      </c>
      <c r="I311" t="s">
        <v>600</v>
      </c>
      <c r="J311" s="5">
        <v>11.47</v>
      </c>
      <c r="K311" t="s">
        <v>11</v>
      </c>
      <c r="L311" t="s">
        <v>28</v>
      </c>
      <c r="M311" t="s">
        <v>850</v>
      </c>
      <c r="N311" s="9">
        <f>IF(TablaSala[[#This Row],[CUENTA COBRADA]]="SI",'COCINA CONSOLIDADA'!E311*'COCINA CONSOLIDADA'!F311,"0 €")</f>
        <v>280</v>
      </c>
      <c r="O311" s="10">
        <v>45019.12777777778</v>
      </c>
      <c r="P311" s="11">
        <f t="shared" si="4"/>
        <v>0.13819444444379769</v>
      </c>
      <c r="Q311" s="11">
        <f>'COCINA CONSOLIDADA'!G311</f>
        <v>6.7361111111111108E-2</v>
      </c>
      <c r="R311" s="11">
        <f>IF(TablaSala[[#This Row],[TIEMPO DE PERMANENCIA]]-TablaSala[[#This Row],[TIEMPO PREPARACIÓN]]&lt;0,"0",TablaSala[[#This Row],[TIEMPO DE PERMANENCIA]]-TablaSala[[#This Row],[TIEMPO PREPARACIÓN]])</f>
        <v>7.0833333332686585E-2</v>
      </c>
      <c r="S311" t="str">
        <f>IF(TablaSala[[#This Row],[TIEMPO DEGUSTACIÓN]]&lt;&gt;"0","SI","NO")</f>
        <v>SI</v>
      </c>
    </row>
    <row r="312" spans="1:19" x14ac:dyDescent="0.2">
      <c r="A312" s="2">
        <v>311</v>
      </c>
      <c r="B312" s="3">
        <v>6</v>
      </c>
      <c r="C312" t="s">
        <v>312</v>
      </c>
      <c r="D312" s="3">
        <v>4</v>
      </c>
      <c r="E312" s="11">
        <v>45019.569444444445</v>
      </c>
      <c r="F312" s="11">
        <v>45019.613194444442</v>
      </c>
      <c r="G312" t="s">
        <v>1</v>
      </c>
      <c r="H312" t="s">
        <v>6</v>
      </c>
      <c r="I312" t="s">
        <v>7</v>
      </c>
      <c r="J312" s="5">
        <v>39.270000000000003</v>
      </c>
      <c r="K312" t="s">
        <v>22</v>
      </c>
      <c r="L312" t="s">
        <v>15</v>
      </c>
      <c r="M312" t="s">
        <v>851</v>
      </c>
      <c r="N312" s="9">
        <f>IF(TablaSala[[#This Row],[CUENTA COBRADA]]="SI",'COCINA CONSOLIDADA'!E312*'COCINA CONSOLIDADA'!F312,"0 €")</f>
        <v>106</v>
      </c>
      <c r="O312" s="10">
        <v>45019.069444444445</v>
      </c>
      <c r="P312" s="11">
        <f t="shared" si="4"/>
        <v>5.4166666663756281E-2</v>
      </c>
      <c r="Q312" s="11">
        <f>'COCINA CONSOLIDADA'!G312</f>
        <v>5.1388888888888894E-2</v>
      </c>
      <c r="R312" s="11">
        <f>IF(TablaSala[[#This Row],[TIEMPO DE PERMANENCIA]]-TablaSala[[#This Row],[TIEMPO PREPARACIÓN]]&lt;0,"0",TablaSala[[#This Row],[TIEMPO DE PERMANENCIA]]-TablaSala[[#This Row],[TIEMPO PREPARACIÓN]])</f>
        <v>2.7777777748673876E-3</v>
      </c>
      <c r="S312" t="str">
        <f>IF(TablaSala[[#This Row],[TIEMPO DEGUSTACIÓN]]&lt;&gt;"0","SI","NO")</f>
        <v>SI</v>
      </c>
    </row>
    <row r="313" spans="1:19" x14ac:dyDescent="0.2">
      <c r="A313" s="2">
        <v>312</v>
      </c>
      <c r="B313" s="3">
        <v>2</v>
      </c>
      <c r="C313" t="s">
        <v>313</v>
      </c>
      <c r="D313" s="3">
        <v>4</v>
      </c>
      <c r="E313" s="11">
        <v>45019.629861111112</v>
      </c>
      <c r="F313" s="11">
        <v>45019.758333333331</v>
      </c>
      <c r="G313" t="s">
        <v>1</v>
      </c>
      <c r="H313" t="s">
        <v>2</v>
      </c>
      <c r="I313" t="s">
        <v>600</v>
      </c>
      <c r="J313" s="5">
        <v>30.89</v>
      </c>
      <c r="K313" t="s">
        <v>3</v>
      </c>
      <c r="L313" t="s">
        <v>28</v>
      </c>
      <c r="M313" t="s">
        <v>852</v>
      </c>
      <c r="N313" s="9">
        <f>IF(TablaSala[[#This Row],[CUENTA COBRADA]]="SI",'COCINA CONSOLIDADA'!E313*'COCINA CONSOLIDADA'!F313,"0 €")</f>
        <v>268</v>
      </c>
      <c r="O313" s="10">
        <v>45019.129861111112</v>
      </c>
      <c r="P313" s="11">
        <f t="shared" si="4"/>
        <v>0.12847222221898846</v>
      </c>
      <c r="Q313" s="11">
        <f>'COCINA CONSOLIDADA'!G313</f>
        <v>3.8194444444444448E-2</v>
      </c>
      <c r="R313" s="11">
        <f>IF(TablaSala[[#This Row],[TIEMPO DE PERMANENCIA]]-TablaSala[[#This Row],[TIEMPO PREPARACIÓN]]&lt;0,"0",TablaSala[[#This Row],[TIEMPO DE PERMANENCIA]]-TablaSala[[#This Row],[TIEMPO PREPARACIÓN]])</f>
        <v>9.0277777774544016E-2</v>
      </c>
      <c r="S313" t="str">
        <f>IF(TablaSala[[#This Row],[TIEMPO DEGUSTACIÓN]]&lt;&gt;"0","SI","NO")</f>
        <v>SI</v>
      </c>
    </row>
    <row r="314" spans="1:19" x14ac:dyDescent="0.2">
      <c r="A314" s="2">
        <v>313</v>
      </c>
      <c r="B314" s="3">
        <v>10</v>
      </c>
      <c r="C314" t="s">
        <v>24</v>
      </c>
      <c r="D314" s="3">
        <v>3</v>
      </c>
      <c r="E314" s="11">
        <v>45019.599305555559</v>
      </c>
      <c r="F314" s="11">
        <v>45019.740277777775</v>
      </c>
      <c r="G314" t="s">
        <v>5</v>
      </c>
      <c r="H314" t="s">
        <v>6</v>
      </c>
      <c r="I314" t="s">
        <v>599</v>
      </c>
      <c r="J314" s="5">
        <v>43.14</v>
      </c>
      <c r="K314" t="s">
        <v>3</v>
      </c>
      <c r="L314" t="s">
        <v>601</v>
      </c>
      <c r="M314" t="s">
        <v>853</v>
      </c>
      <c r="N314" s="9">
        <f>IF(TablaSala[[#This Row],[CUENTA COBRADA]]="SI",'COCINA CONSOLIDADA'!E314*'COCINA CONSOLIDADA'!F314,"0 €")</f>
        <v>880</v>
      </c>
      <c r="O314" s="10">
        <v>45019.099305555559</v>
      </c>
      <c r="P314" s="11">
        <f t="shared" si="4"/>
        <v>0.14097222221607808</v>
      </c>
      <c r="Q314" s="11">
        <f>'COCINA CONSOLIDADA'!G314</f>
        <v>7.3611111111111113E-2</v>
      </c>
      <c r="R314" s="11">
        <f>IF(TablaSala[[#This Row],[TIEMPO DE PERMANENCIA]]-TablaSala[[#This Row],[TIEMPO PREPARACIÓN]]&lt;0,"0",TablaSala[[#This Row],[TIEMPO DE PERMANENCIA]]-TablaSala[[#This Row],[TIEMPO PREPARACIÓN]])</f>
        <v>6.7361111104966967E-2</v>
      </c>
      <c r="S314" t="str">
        <f>IF(TablaSala[[#This Row],[TIEMPO DEGUSTACIÓN]]&lt;&gt;"0","SI","NO")</f>
        <v>SI</v>
      </c>
    </row>
    <row r="315" spans="1:19" x14ac:dyDescent="0.2">
      <c r="A315" s="2">
        <v>314</v>
      </c>
      <c r="B315" s="3">
        <v>20</v>
      </c>
      <c r="C315" t="s">
        <v>314</v>
      </c>
      <c r="D315" s="3">
        <v>5</v>
      </c>
      <c r="E315" s="11">
        <v>45019.531944444447</v>
      </c>
      <c r="F315" s="11">
        <v>45019.661805555559</v>
      </c>
      <c r="G315" t="s">
        <v>17</v>
      </c>
      <c r="H315" t="s">
        <v>2</v>
      </c>
      <c r="I315" t="s">
        <v>599</v>
      </c>
      <c r="J315" s="5">
        <v>32.18</v>
      </c>
      <c r="K315" t="s">
        <v>22</v>
      </c>
      <c r="L315" t="s">
        <v>41</v>
      </c>
      <c r="M315" t="s">
        <v>674</v>
      </c>
      <c r="N315" s="9">
        <f>IF(TablaSala[[#This Row],[CUENTA COBRADA]]="SI",'COCINA CONSOLIDADA'!E315*'COCINA CONSOLIDADA'!F315,"0 €")</f>
        <v>27</v>
      </c>
      <c r="O315" s="10">
        <v>45019.031944444447</v>
      </c>
      <c r="P315" s="11">
        <f t="shared" si="4"/>
        <v>0.14027777777907127</v>
      </c>
      <c r="Q315" s="11">
        <f>'COCINA CONSOLIDADA'!G315</f>
        <v>3.472222222222222E-3</v>
      </c>
      <c r="R315" s="11">
        <f>IF(TablaSala[[#This Row],[TIEMPO DE PERMANENCIA]]-TablaSala[[#This Row],[TIEMPO PREPARACIÓN]]&lt;0,"0",TablaSala[[#This Row],[TIEMPO DE PERMANENCIA]]-TablaSala[[#This Row],[TIEMPO PREPARACIÓN]])</f>
        <v>0.13680555555684906</v>
      </c>
      <c r="S315" t="str">
        <f>IF(TablaSala[[#This Row],[TIEMPO DEGUSTACIÓN]]&lt;&gt;"0","SI","NO")</f>
        <v>SI</v>
      </c>
    </row>
    <row r="316" spans="1:19" x14ac:dyDescent="0.2">
      <c r="A316" s="2">
        <v>315</v>
      </c>
      <c r="B316" s="3">
        <v>14</v>
      </c>
      <c r="C316" t="s">
        <v>315</v>
      </c>
      <c r="D316" s="3">
        <v>1</v>
      </c>
      <c r="E316" s="11">
        <v>45019.508333333331</v>
      </c>
      <c r="F316" s="11">
        <v>45019.645138888889</v>
      </c>
      <c r="G316" t="s">
        <v>10</v>
      </c>
      <c r="H316" t="s">
        <v>2</v>
      </c>
      <c r="I316" t="s">
        <v>600</v>
      </c>
      <c r="J316" s="5">
        <v>20.6</v>
      </c>
      <c r="K316" t="s">
        <v>11</v>
      </c>
      <c r="L316" t="s">
        <v>41</v>
      </c>
      <c r="M316" t="s">
        <v>854</v>
      </c>
      <c r="N316" s="9">
        <f>IF(TablaSala[[#This Row],[CUENTA COBRADA]]="SI",'COCINA CONSOLIDADA'!E316*'COCINA CONSOLIDADA'!F316,"0 €")</f>
        <v>618</v>
      </c>
      <c r="O316" s="10">
        <v>45019.008333333331</v>
      </c>
      <c r="P316" s="11">
        <f t="shared" si="4"/>
        <v>0.1368055555576575</v>
      </c>
      <c r="Q316" s="11">
        <f>'COCINA CONSOLIDADA'!G316</f>
        <v>8.7499999999999994E-2</v>
      </c>
      <c r="R316" s="11">
        <f>IF(TablaSala[[#This Row],[TIEMPO DE PERMANENCIA]]-TablaSala[[#This Row],[TIEMPO PREPARACIÓN]]&lt;0,"0",TablaSala[[#This Row],[TIEMPO DE PERMANENCIA]]-TablaSala[[#This Row],[TIEMPO PREPARACIÓN]])</f>
        <v>4.9305555557657504E-2</v>
      </c>
      <c r="S316" t="str">
        <f>IF(TablaSala[[#This Row],[TIEMPO DEGUSTACIÓN]]&lt;&gt;"0","SI","NO")</f>
        <v>SI</v>
      </c>
    </row>
    <row r="317" spans="1:19" x14ac:dyDescent="0.2">
      <c r="A317" s="2">
        <v>316</v>
      </c>
      <c r="B317" s="3">
        <v>2</v>
      </c>
      <c r="C317" t="s">
        <v>316</v>
      </c>
      <c r="D317" s="3">
        <v>2</v>
      </c>
      <c r="E317" s="11">
        <v>45019.568055555559</v>
      </c>
      <c r="F317" s="11">
        <v>45019.730555555558</v>
      </c>
      <c r="G317" t="s">
        <v>14</v>
      </c>
      <c r="H317" t="s">
        <v>6</v>
      </c>
      <c r="I317" t="s">
        <v>600</v>
      </c>
      <c r="J317" s="5">
        <v>31.13</v>
      </c>
      <c r="K317" t="s">
        <v>3</v>
      </c>
      <c r="L317" t="s">
        <v>602</v>
      </c>
      <c r="M317" t="s">
        <v>855</v>
      </c>
      <c r="N317" s="9">
        <f>IF(TablaSala[[#This Row],[CUENTA COBRADA]]="SI",'COCINA CONSOLIDADA'!E317*'COCINA CONSOLIDADA'!F317,"0 €")</f>
        <v>636</v>
      </c>
      <c r="O317" s="10">
        <v>45019.068055555559</v>
      </c>
      <c r="P317" s="11">
        <f t="shared" si="4"/>
        <v>0.16249999999854481</v>
      </c>
      <c r="Q317" s="11">
        <f>'COCINA CONSOLIDADA'!G317</f>
        <v>0.10972222222222222</v>
      </c>
      <c r="R317" s="11">
        <f>IF(TablaSala[[#This Row],[TIEMPO DE PERMANENCIA]]-TablaSala[[#This Row],[TIEMPO PREPARACIÓN]]&lt;0,"0",TablaSala[[#This Row],[TIEMPO DE PERMANENCIA]]-TablaSala[[#This Row],[TIEMPO PREPARACIÓN]])</f>
        <v>5.2777777776322587E-2</v>
      </c>
      <c r="S317" t="str">
        <f>IF(TablaSala[[#This Row],[TIEMPO DEGUSTACIÓN]]&lt;&gt;"0","SI","NO")</f>
        <v>SI</v>
      </c>
    </row>
    <row r="318" spans="1:19" x14ac:dyDescent="0.2">
      <c r="A318" s="2">
        <v>317</v>
      </c>
      <c r="B318" s="3">
        <v>17</v>
      </c>
      <c r="C318" t="s">
        <v>97</v>
      </c>
      <c r="D318" s="3">
        <v>2</v>
      </c>
      <c r="E318" s="11">
        <v>45019.600694444445</v>
      </c>
      <c r="F318" s="11">
        <v>45019.761111111111</v>
      </c>
      <c r="G318" t="s">
        <v>10</v>
      </c>
      <c r="H318" t="s">
        <v>6</v>
      </c>
      <c r="I318" t="s">
        <v>7</v>
      </c>
      <c r="J318" s="5">
        <v>24.55</v>
      </c>
      <c r="K318" t="s">
        <v>11</v>
      </c>
      <c r="L318" t="s">
        <v>28</v>
      </c>
      <c r="M318" t="s">
        <v>856</v>
      </c>
      <c r="N318" s="9">
        <f>IF(TablaSala[[#This Row],[CUENTA COBRADA]]="SI",'COCINA CONSOLIDADA'!E318*'COCINA CONSOLIDADA'!F318,"0 €")</f>
        <v>528</v>
      </c>
      <c r="O318" s="10">
        <v>45019.100694444445</v>
      </c>
      <c r="P318" s="11">
        <f t="shared" si="4"/>
        <v>0.16041666666569654</v>
      </c>
      <c r="Q318" s="11">
        <f>'COCINA CONSOLIDADA'!G318</f>
        <v>6.1111111111111116E-2</v>
      </c>
      <c r="R318" s="11">
        <f>IF(TablaSala[[#This Row],[TIEMPO DE PERMANENCIA]]-TablaSala[[#This Row],[TIEMPO PREPARACIÓN]]&lt;0,"0",TablaSala[[#This Row],[TIEMPO DE PERMANENCIA]]-TablaSala[[#This Row],[TIEMPO PREPARACIÓN]])</f>
        <v>9.9305555554585423E-2</v>
      </c>
      <c r="S318" t="str">
        <f>IF(TablaSala[[#This Row],[TIEMPO DEGUSTACIÓN]]&lt;&gt;"0","SI","NO")</f>
        <v>SI</v>
      </c>
    </row>
    <row r="319" spans="1:19" x14ac:dyDescent="0.2">
      <c r="A319" s="2">
        <v>318</v>
      </c>
      <c r="B319" s="3">
        <v>13</v>
      </c>
      <c r="C319" t="s">
        <v>317</v>
      </c>
      <c r="D319" s="3">
        <v>3</v>
      </c>
      <c r="E319" s="11">
        <v>45019.647916666669</v>
      </c>
      <c r="F319" s="11">
        <v>45019.714583333334</v>
      </c>
      <c r="G319" t="s">
        <v>1</v>
      </c>
      <c r="H319" t="s">
        <v>19</v>
      </c>
      <c r="I319" t="s">
        <v>600</v>
      </c>
      <c r="J319" s="5">
        <v>10.08</v>
      </c>
      <c r="K319" t="s">
        <v>3</v>
      </c>
      <c r="L319" t="s">
        <v>23</v>
      </c>
      <c r="M319" t="s">
        <v>615</v>
      </c>
      <c r="N319" s="9">
        <f>IF(TablaSala[[#This Row],[CUENTA COBRADA]]="SI",'COCINA CONSOLIDADA'!E319*'COCINA CONSOLIDADA'!F319,"0 €")</f>
        <v>29</v>
      </c>
      <c r="O319" s="10">
        <v>45019.147916666669</v>
      </c>
      <c r="P319" s="11">
        <f t="shared" si="4"/>
        <v>6.6666666665696539E-2</v>
      </c>
      <c r="Q319" s="11">
        <f>'COCINA CONSOLIDADA'!G319</f>
        <v>2.7083333333333334E-2</v>
      </c>
      <c r="R319" s="11">
        <f>IF(TablaSala[[#This Row],[TIEMPO DE PERMANENCIA]]-TablaSala[[#This Row],[TIEMPO PREPARACIÓN]]&lt;0,"0",TablaSala[[#This Row],[TIEMPO DE PERMANENCIA]]-TablaSala[[#This Row],[TIEMPO PREPARACIÓN]])</f>
        <v>3.9583333332363205E-2</v>
      </c>
      <c r="S319" t="str">
        <f>IF(TablaSala[[#This Row],[TIEMPO DEGUSTACIÓN]]&lt;&gt;"0","SI","NO")</f>
        <v>SI</v>
      </c>
    </row>
    <row r="320" spans="1:19" x14ac:dyDescent="0.2">
      <c r="A320" s="2">
        <v>319</v>
      </c>
      <c r="B320" s="3">
        <v>1</v>
      </c>
      <c r="C320" t="s">
        <v>318</v>
      </c>
      <c r="D320" s="3">
        <v>1</v>
      </c>
      <c r="E320" s="11">
        <v>45019.533333333333</v>
      </c>
      <c r="F320" s="11">
        <v>45019.665972222225</v>
      </c>
      <c r="G320" t="s">
        <v>5</v>
      </c>
      <c r="H320" t="s">
        <v>2</v>
      </c>
      <c r="I320" t="s">
        <v>7</v>
      </c>
      <c r="J320" s="5">
        <v>30.05</v>
      </c>
      <c r="K320" t="s">
        <v>11</v>
      </c>
      <c r="L320" t="s">
        <v>26</v>
      </c>
      <c r="M320" t="s">
        <v>857</v>
      </c>
      <c r="N320" s="9">
        <f>IF(TablaSala[[#This Row],[CUENTA COBRADA]]="SI",'COCINA CONSOLIDADA'!E320*'COCINA CONSOLIDADA'!F320,"0 €")</f>
        <v>1104</v>
      </c>
      <c r="O320" s="10">
        <v>45019.033333333333</v>
      </c>
      <c r="P320" s="11">
        <f t="shared" si="4"/>
        <v>0.13263888889196096</v>
      </c>
      <c r="Q320" s="11">
        <f>'COCINA CONSOLIDADA'!G320</f>
        <v>8.7499999999999994E-2</v>
      </c>
      <c r="R320" s="11">
        <f>IF(TablaSala[[#This Row],[TIEMPO DE PERMANENCIA]]-TablaSala[[#This Row],[TIEMPO PREPARACIÓN]]&lt;0,"0",TablaSala[[#This Row],[TIEMPO DE PERMANENCIA]]-TablaSala[[#This Row],[TIEMPO PREPARACIÓN]])</f>
        <v>4.5138888891960965E-2</v>
      </c>
      <c r="S320" t="str">
        <f>IF(TablaSala[[#This Row],[TIEMPO DEGUSTACIÓN]]&lt;&gt;"0","SI","NO")</f>
        <v>SI</v>
      </c>
    </row>
    <row r="321" spans="1:19" x14ac:dyDescent="0.2">
      <c r="A321" s="2">
        <v>320</v>
      </c>
      <c r="B321" s="3">
        <v>9</v>
      </c>
      <c r="C321" t="s">
        <v>319</v>
      </c>
      <c r="D321" s="3">
        <v>1</v>
      </c>
      <c r="E321" s="11">
        <v>45019.5625</v>
      </c>
      <c r="F321" s="11">
        <v>45019.678472222222</v>
      </c>
      <c r="G321" t="s">
        <v>1</v>
      </c>
      <c r="H321" t="s">
        <v>2</v>
      </c>
      <c r="I321" t="s">
        <v>599</v>
      </c>
      <c r="J321" s="5">
        <v>44.02</v>
      </c>
      <c r="K321" t="s">
        <v>3</v>
      </c>
      <c r="L321" t="s">
        <v>601</v>
      </c>
      <c r="M321" t="s">
        <v>858</v>
      </c>
      <c r="N321" s="9">
        <f>IF(TablaSala[[#This Row],[CUENTA COBRADA]]="SI",'COCINA CONSOLIDADA'!E321*'COCINA CONSOLIDADA'!F321,"0 €")</f>
        <v>308</v>
      </c>
      <c r="O321" s="10">
        <v>45019.0625</v>
      </c>
      <c r="P321" s="11">
        <f t="shared" si="4"/>
        <v>0.11597222222189885</v>
      </c>
      <c r="Q321" s="11">
        <f>'COCINA CONSOLIDADA'!G321</f>
        <v>9.0277777777777776E-2</v>
      </c>
      <c r="R321" s="11">
        <f>IF(TablaSala[[#This Row],[TIEMPO DE PERMANENCIA]]-TablaSala[[#This Row],[TIEMPO PREPARACIÓN]]&lt;0,"0",TablaSala[[#This Row],[TIEMPO DE PERMANENCIA]]-TablaSala[[#This Row],[TIEMPO PREPARACIÓN]])</f>
        <v>2.569444444412107E-2</v>
      </c>
      <c r="S321" t="str">
        <f>IF(TablaSala[[#This Row],[TIEMPO DEGUSTACIÓN]]&lt;&gt;"0","SI","NO")</f>
        <v>SI</v>
      </c>
    </row>
    <row r="322" spans="1:19" x14ac:dyDescent="0.2">
      <c r="A322" s="2">
        <v>321</v>
      </c>
      <c r="B322" s="3">
        <v>18</v>
      </c>
      <c r="C322" t="s">
        <v>320</v>
      </c>
      <c r="D322" s="3">
        <v>5</v>
      </c>
      <c r="E322" s="11">
        <v>45019.586111111108</v>
      </c>
      <c r="F322" s="11">
        <v>45019.679166666669</v>
      </c>
      <c r="G322" t="s">
        <v>5</v>
      </c>
      <c r="H322" t="s">
        <v>2</v>
      </c>
      <c r="I322" t="s">
        <v>600</v>
      </c>
      <c r="J322" s="5">
        <v>23.59</v>
      </c>
      <c r="K322" t="s">
        <v>11</v>
      </c>
      <c r="L322" t="s">
        <v>23</v>
      </c>
      <c r="M322" t="s">
        <v>859</v>
      </c>
      <c r="N322" s="9">
        <f>IF(TablaSala[[#This Row],[CUENTA COBRADA]]="SI",'COCINA CONSOLIDADA'!E322*'COCINA CONSOLIDADA'!F322,"0 €")</f>
        <v>438</v>
      </c>
      <c r="O322" s="10">
        <v>45019.086111111108</v>
      </c>
      <c r="P322" s="11">
        <f t="shared" ref="P322:P385" si="5">IF(K322="Ocupada",(F322-E322)+"00:15",F322-E322)</f>
        <v>9.3055555560567882E-2</v>
      </c>
      <c r="Q322" s="11">
        <f>'COCINA CONSOLIDADA'!G322</f>
        <v>6.5972222222222224E-2</v>
      </c>
      <c r="R322" s="11">
        <f>IF(TablaSala[[#This Row],[TIEMPO DE PERMANENCIA]]-TablaSala[[#This Row],[TIEMPO PREPARACIÓN]]&lt;0,"0",TablaSala[[#This Row],[TIEMPO DE PERMANENCIA]]-TablaSala[[#This Row],[TIEMPO PREPARACIÓN]])</f>
        <v>2.7083333338345658E-2</v>
      </c>
      <c r="S322" t="str">
        <f>IF(TablaSala[[#This Row],[TIEMPO DEGUSTACIÓN]]&lt;&gt;"0","SI","NO")</f>
        <v>SI</v>
      </c>
    </row>
    <row r="323" spans="1:19" x14ac:dyDescent="0.2">
      <c r="A323" s="2">
        <v>322</v>
      </c>
      <c r="B323" s="3">
        <v>12</v>
      </c>
      <c r="C323" t="s">
        <v>321</v>
      </c>
      <c r="D323" s="3">
        <v>1</v>
      </c>
      <c r="E323" s="11">
        <v>45019.65347222222</v>
      </c>
      <c r="F323" s="11">
        <v>45019.740972222222</v>
      </c>
      <c r="G323" t="s">
        <v>10</v>
      </c>
      <c r="H323" t="s">
        <v>19</v>
      </c>
      <c r="I323" t="s">
        <v>600</v>
      </c>
      <c r="J323" s="5">
        <v>24.69</v>
      </c>
      <c r="K323" t="s">
        <v>22</v>
      </c>
      <c r="L323" t="s">
        <v>38</v>
      </c>
      <c r="M323" t="s">
        <v>860</v>
      </c>
      <c r="N323" s="9">
        <f>IF(TablaSala[[#This Row],[CUENTA COBRADA]]="SI",'COCINA CONSOLIDADA'!E323*'COCINA CONSOLIDADA'!F323,"0 €")</f>
        <v>159</v>
      </c>
      <c r="O323" s="10">
        <v>45019.15347222222</v>
      </c>
      <c r="P323" s="11">
        <f t="shared" si="5"/>
        <v>9.7916666668121863E-2</v>
      </c>
      <c r="Q323" s="11">
        <f>'COCINA CONSOLIDADA'!G323</f>
        <v>4.1666666666666671E-2</v>
      </c>
      <c r="R323" s="11">
        <f>IF(TablaSala[[#This Row],[TIEMPO DE PERMANENCIA]]-TablaSala[[#This Row],[TIEMPO PREPARACIÓN]]&lt;0,"0",TablaSala[[#This Row],[TIEMPO DE PERMANENCIA]]-TablaSala[[#This Row],[TIEMPO PREPARACIÓN]])</f>
        <v>5.6250000001455192E-2</v>
      </c>
      <c r="S323" t="str">
        <f>IF(TablaSala[[#This Row],[TIEMPO DEGUSTACIÓN]]&lt;&gt;"0","SI","NO")</f>
        <v>SI</v>
      </c>
    </row>
    <row r="324" spans="1:19" x14ac:dyDescent="0.2">
      <c r="A324" s="2">
        <v>323</v>
      </c>
      <c r="B324" s="3">
        <v>8</v>
      </c>
      <c r="C324" t="s">
        <v>322</v>
      </c>
      <c r="D324" s="3">
        <v>1</v>
      </c>
      <c r="E324" s="11">
        <v>45019.557638888888</v>
      </c>
      <c r="F324" s="11">
        <v>45019.679861111108</v>
      </c>
      <c r="G324" t="s">
        <v>14</v>
      </c>
      <c r="H324" t="s">
        <v>6</v>
      </c>
      <c r="I324" t="s">
        <v>7</v>
      </c>
      <c r="J324" s="5">
        <v>44.3</v>
      </c>
      <c r="K324" t="s">
        <v>11</v>
      </c>
      <c r="L324" t="s">
        <v>41</v>
      </c>
      <c r="M324" t="s">
        <v>861</v>
      </c>
      <c r="N324" s="9">
        <f>IF(TablaSala[[#This Row],[CUENTA COBRADA]]="SI",'COCINA CONSOLIDADA'!E324*'COCINA CONSOLIDADA'!F324,"0 €")</f>
        <v>837</v>
      </c>
      <c r="O324" s="10">
        <v>45019.057638888888</v>
      </c>
      <c r="P324" s="11">
        <f t="shared" si="5"/>
        <v>0.12222222222044365</v>
      </c>
      <c r="Q324" s="11">
        <f>'COCINA CONSOLIDADA'!G324</f>
        <v>8.4722222222222227E-2</v>
      </c>
      <c r="R324" s="11">
        <f>IF(TablaSala[[#This Row],[TIEMPO DE PERMANENCIA]]-TablaSala[[#This Row],[TIEMPO PREPARACIÓN]]&lt;0,"0",TablaSala[[#This Row],[TIEMPO DE PERMANENCIA]]-TablaSala[[#This Row],[TIEMPO PREPARACIÓN]])</f>
        <v>3.7499999998221428E-2</v>
      </c>
      <c r="S324" t="str">
        <f>IF(TablaSala[[#This Row],[TIEMPO DEGUSTACIÓN]]&lt;&gt;"0","SI","NO")</f>
        <v>SI</v>
      </c>
    </row>
    <row r="325" spans="1:19" x14ac:dyDescent="0.2">
      <c r="A325" s="2">
        <v>324</v>
      </c>
      <c r="B325" s="3">
        <v>9</v>
      </c>
      <c r="C325" t="s">
        <v>323</v>
      </c>
      <c r="D325" s="3">
        <v>6</v>
      </c>
      <c r="E325" s="11">
        <v>45019.529861111114</v>
      </c>
      <c r="F325" s="11">
        <v>45019.57708333333</v>
      </c>
      <c r="G325" t="s">
        <v>5</v>
      </c>
      <c r="H325" t="s">
        <v>19</v>
      </c>
      <c r="I325" t="s">
        <v>600</v>
      </c>
      <c r="J325" s="5">
        <v>21.6</v>
      </c>
      <c r="K325" t="s">
        <v>11</v>
      </c>
      <c r="L325" t="s">
        <v>602</v>
      </c>
      <c r="M325" t="s">
        <v>862</v>
      </c>
      <c r="N325" s="9" t="str">
        <f>IF(TablaSala[[#This Row],[CUENTA COBRADA]]="SI",'COCINA CONSOLIDADA'!E325*'COCINA CONSOLIDADA'!F325,"0 €")</f>
        <v>0 €</v>
      </c>
      <c r="O325" s="10">
        <v>45019.029861111114</v>
      </c>
      <c r="P325" s="11">
        <f t="shared" si="5"/>
        <v>4.722222221607808E-2</v>
      </c>
      <c r="Q325" s="11">
        <f>'COCINA CONSOLIDADA'!G325</f>
        <v>6.25E-2</v>
      </c>
      <c r="R325" s="11" t="str">
        <f>IF(TablaSala[[#This Row],[TIEMPO DE PERMANENCIA]]-TablaSala[[#This Row],[TIEMPO PREPARACIÓN]]&lt;0,"0",TablaSala[[#This Row],[TIEMPO DE PERMANENCIA]]-TablaSala[[#This Row],[TIEMPO PREPARACIÓN]])</f>
        <v>0</v>
      </c>
      <c r="S325" t="str">
        <f>IF(TablaSala[[#This Row],[TIEMPO DEGUSTACIÓN]]&lt;&gt;"0","SI","NO")</f>
        <v>NO</v>
      </c>
    </row>
    <row r="326" spans="1:19" x14ac:dyDescent="0.2">
      <c r="A326" s="2">
        <v>325</v>
      </c>
      <c r="B326" s="3">
        <v>18</v>
      </c>
      <c r="C326" t="s">
        <v>324</v>
      </c>
      <c r="D326" s="3">
        <v>1</v>
      </c>
      <c r="E326" s="11">
        <v>45019.541666666664</v>
      </c>
      <c r="F326" s="11">
        <v>45019.595833333333</v>
      </c>
      <c r="G326" t="s">
        <v>10</v>
      </c>
      <c r="H326" t="s">
        <v>2</v>
      </c>
      <c r="I326" t="s">
        <v>600</v>
      </c>
      <c r="J326" s="5">
        <v>32.5</v>
      </c>
      <c r="K326" t="s">
        <v>3</v>
      </c>
      <c r="L326" t="s">
        <v>602</v>
      </c>
      <c r="M326" t="s">
        <v>863</v>
      </c>
      <c r="N326" s="9">
        <f>IF(TablaSala[[#This Row],[CUENTA COBRADA]]="SI",'COCINA CONSOLIDADA'!E326*'COCINA CONSOLIDADA'!F326,"0 €")</f>
        <v>595</v>
      </c>
      <c r="O326" s="10">
        <v>45019.041666666664</v>
      </c>
      <c r="P326" s="11">
        <f t="shared" si="5"/>
        <v>5.4166666668606922E-2</v>
      </c>
      <c r="Q326" s="11">
        <f>'COCINA CONSOLIDADA'!G326</f>
        <v>4.9305555555555561E-2</v>
      </c>
      <c r="R326" s="11">
        <f>IF(TablaSala[[#This Row],[TIEMPO DE PERMANENCIA]]-TablaSala[[#This Row],[TIEMPO PREPARACIÓN]]&lt;0,"0",TablaSala[[#This Row],[TIEMPO DE PERMANENCIA]]-TablaSala[[#This Row],[TIEMPO PREPARACIÓN]])</f>
        <v>4.8611111130513612E-3</v>
      </c>
      <c r="S326" t="str">
        <f>IF(TablaSala[[#This Row],[TIEMPO DEGUSTACIÓN]]&lt;&gt;"0","SI","NO")</f>
        <v>SI</v>
      </c>
    </row>
    <row r="327" spans="1:19" x14ac:dyDescent="0.2">
      <c r="A327" s="2">
        <v>326</v>
      </c>
      <c r="B327" s="3">
        <v>14</v>
      </c>
      <c r="C327" t="s">
        <v>325</v>
      </c>
      <c r="D327" s="3">
        <v>4</v>
      </c>
      <c r="E327" s="11">
        <v>45020.568749999999</v>
      </c>
      <c r="F327" s="11">
        <v>45020.731944444444</v>
      </c>
      <c r="G327" t="s">
        <v>5</v>
      </c>
      <c r="H327" t="s">
        <v>6</v>
      </c>
      <c r="I327" t="s">
        <v>599</v>
      </c>
      <c r="J327" s="5">
        <v>13.85</v>
      </c>
      <c r="K327" t="s">
        <v>22</v>
      </c>
      <c r="L327" t="s">
        <v>602</v>
      </c>
      <c r="M327" t="s">
        <v>864</v>
      </c>
      <c r="N327" s="9">
        <f>IF(TablaSala[[#This Row],[CUENTA COBRADA]]="SI",'COCINA CONSOLIDADA'!E327*'COCINA CONSOLIDADA'!F327,"0 €")</f>
        <v>243</v>
      </c>
      <c r="O327" s="10">
        <v>45020.068749999999</v>
      </c>
      <c r="P327" s="11">
        <f t="shared" si="5"/>
        <v>0.17361111111191954</v>
      </c>
      <c r="Q327" s="11">
        <f>'COCINA CONSOLIDADA'!G327</f>
        <v>6.3194444444444442E-2</v>
      </c>
      <c r="R327" s="11">
        <f>IF(TablaSala[[#This Row],[TIEMPO DE PERMANENCIA]]-TablaSala[[#This Row],[TIEMPO PREPARACIÓN]]&lt;0,"0",TablaSala[[#This Row],[TIEMPO DE PERMANENCIA]]-TablaSala[[#This Row],[TIEMPO PREPARACIÓN]])</f>
        <v>0.1104166666674751</v>
      </c>
      <c r="S327" t="str">
        <f>IF(TablaSala[[#This Row],[TIEMPO DEGUSTACIÓN]]&lt;&gt;"0","SI","NO")</f>
        <v>SI</v>
      </c>
    </row>
    <row r="328" spans="1:19" x14ac:dyDescent="0.2">
      <c r="A328" s="2">
        <v>327</v>
      </c>
      <c r="B328" s="3">
        <v>12</v>
      </c>
      <c r="C328" t="s">
        <v>222</v>
      </c>
      <c r="D328" s="3">
        <v>5</v>
      </c>
      <c r="E328" s="11">
        <v>45020.624305555553</v>
      </c>
      <c r="F328" s="11">
        <v>45020.691666666666</v>
      </c>
      <c r="G328" t="s">
        <v>14</v>
      </c>
      <c r="H328" t="s">
        <v>19</v>
      </c>
      <c r="I328" t="s">
        <v>600</v>
      </c>
      <c r="J328" s="5">
        <v>15.08</v>
      </c>
      <c r="K328" t="s">
        <v>3</v>
      </c>
      <c r="L328" t="s">
        <v>8</v>
      </c>
      <c r="M328" t="s">
        <v>865</v>
      </c>
      <c r="N328" s="9">
        <f>IF(TablaSala[[#This Row],[CUENTA COBRADA]]="SI",'COCINA CONSOLIDADA'!E328*'COCINA CONSOLIDADA'!F328,"0 €")</f>
        <v>395</v>
      </c>
      <c r="O328" s="10">
        <v>45020.124305555553</v>
      </c>
      <c r="P328" s="11">
        <f t="shared" si="5"/>
        <v>6.7361111112404615E-2</v>
      </c>
      <c r="Q328" s="11">
        <f>'COCINA CONSOLIDADA'!G328</f>
        <v>5.1388888888888887E-2</v>
      </c>
      <c r="R328" s="11">
        <f>IF(TablaSala[[#This Row],[TIEMPO DE PERMANENCIA]]-TablaSala[[#This Row],[TIEMPO PREPARACIÓN]]&lt;0,"0",TablaSala[[#This Row],[TIEMPO DE PERMANENCIA]]-TablaSala[[#This Row],[TIEMPO PREPARACIÓN]])</f>
        <v>1.5972222223515728E-2</v>
      </c>
      <c r="S328" t="str">
        <f>IF(TablaSala[[#This Row],[TIEMPO DEGUSTACIÓN]]&lt;&gt;"0","SI","NO")</f>
        <v>SI</v>
      </c>
    </row>
    <row r="329" spans="1:19" x14ac:dyDescent="0.2">
      <c r="A329" s="2">
        <v>328</v>
      </c>
      <c r="B329" s="3">
        <v>4</v>
      </c>
      <c r="C329" t="s">
        <v>326</v>
      </c>
      <c r="D329" s="3">
        <v>3</v>
      </c>
      <c r="E329" s="11">
        <v>45020.572222222225</v>
      </c>
      <c r="F329" s="11">
        <v>45020.671527777777</v>
      </c>
      <c r="G329" t="s">
        <v>10</v>
      </c>
      <c r="H329" t="s">
        <v>19</v>
      </c>
      <c r="I329" t="s">
        <v>600</v>
      </c>
      <c r="J329" s="5">
        <v>13.85</v>
      </c>
      <c r="K329" t="s">
        <v>3</v>
      </c>
      <c r="L329" t="s">
        <v>41</v>
      </c>
      <c r="M329" t="s">
        <v>608</v>
      </c>
      <c r="N329" s="9">
        <f>IF(TablaSala[[#This Row],[CUENTA COBRADA]]="SI",'COCINA CONSOLIDADA'!E329*'COCINA CONSOLIDADA'!F329,"0 €")</f>
        <v>35</v>
      </c>
      <c r="O329" s="10">
        <v>45020.072222222225</v>
      </c>
      <c r="P329" s="11">
        <f t="shared" si="5"/>
        <v>9.9305555551836733E-2</v>
      </c>
      <c r="Q329" s="11">
        <f>'COCINA CONSOLIDADA'!G329</f>
        <v>1.4583333333333332E-2</v>
      </c>
      <c r="R329" s="11">
        <f>IF(TablaSala[[#This Row],[TIEMPO DE PERMANENCIA]]-TablaSala[[#This Row],[TIEMPO PREPARACIÓN]]&lt;0,"0",TablaSala[[#This Row],[TIEMPO DE PERMANENCIA]]-TablaSala[[#This Row],[TIEMPO PREPARACIÓN]])</f>
        <v>8.4722222218503396E-2</v>
      </c>
      <c r="S329" t="str">
        <f>IF(TablaSala[[#This Row],[TIEMPO DEGUSTACIÓN]]&lt;&gt;"0","SI","NO")</f>
        <v>SI</v>
      </c>
    </row>
    <row r="330" spans="1:19" x14ac:dyDescent="0.2">
      <c r="A330" s="2">
        <v>329</v>
      </c>
      <c r="B330" s="3">
        <v>13</v>
      </c>
      <c r="C330" t="s">
        <v>327</v>
      </c>
      <c r="D330" s="3">
        <v>1</v>
      </c>
      <c r="E330" s="11">
        <v>45020.518055555556</v>
      </c>
      <c r="F330" s="11">
        <v>45020.611805555556</v>
      </c>
      <c r="G330" t="s">
        <v>10</v>
      </c>
      <c r="H330" t="s">
        <v>2</v>
      </c>
      <c r="I330" t="s">
        <v>600</v>
      </c>
      <c r="J330" s="5">
        <v>38.89</v>
      </c>
      <c r="K330" t="s">
        <v>22</v>
      </c>
      <c r="L330" t="s">
        <v>26</v>
      </c>
      <c r="M330" t="s">
        <v>866</v>
      </c>
      <c r="N330" s="9">
        <f>IF(TablaSala[[#This Row],[CUENTA COBRADA]]="SI",'COCINA CONSOLIDADA'!E330*'COCINA CONSOLIDADA'!F330,"0 €")</f>
        <v>805</v>
      </c>
      <c r="O330" s="10">
        <v>45020.018055555556</v>
      </c>
      <c r="P330" s="11">
        <f t="shared" si="5"/>
        <v>0.10416666666666667</v>
      </c>
      <c r="Q330" s="11">
        <f>'COCINA CONSOLIDADA'!G330</f>
        <v>9.6527777777777782E-2</v>
      </c>
      <c r="R330" s="11">
        <f>IF(TablaSala[[#This Row],[TIEMPO DE PERMANENCIA]]-TablaSala[[#This Row],[TIEMPO PREPARACIÓN]]&lt;0,"0",TablaSala[[#This Row],[TIEMPO DE PERMANENCIA]]-TablaSala[[#This Row],[TIEMPO PREPARACIÓN]])</f>
        <v>7.6388888888888895E-3</v>
      </c>
      <c r="S330" t="str">
        <f>IF(TablaSala[[#This Row],[TIEMPO DEGUSTACIÓN]]&lt;&gt;"0","SI","NO")</f>
        <v>SI</v>
      </c>
    </row>
    <row r="331" spans="1:19" x14ac:dyDescent="0.2">
      <c r="A331" s="2">
        <v>330</v>
      </c>
      <c r="B331" s="3">
        <v>10</v>
      </c>
      <c r="C331" t="s">
        <v>328</v>
      </c>
      <c r="D331" s="3">
        <v>6</v>
      </c>
      <c r="E331" s="11">
        <v>45020.576388888891</v>
      </c>
      <c r="F331" s="11">
        <v>45020.664583333331</v>
      </c>
      <c r="G331" t="s">
        <v>1</v>
      </c>
      <c r="H331" t="s">
        <v>6</v>
      </c>
      <c r="I331" t="s">
        <v>600</v>
      </c>
      <c r="J331" s="5">
        <v>32.17</v>
      </c>
      <c r="K331" t="s">
        <v>22</v>
      </c>
      <c r="L331" t="s">
        <v>26</v>
      </c>
      <c r="M331" t="s">
        <v>867</v>
      </c>
      <c r="N331" s="9">
        <f>IF(TablaSala[[#This Row],[CUENTA COBRADA]]="SI",'COCINA CONSOLIDADA'!E331*'COCINA CONSOLIDADA'!F331,"0 €")</f>
        <v>873</v>
      </c>
      <c r="O331" s="10">
        <v>45020.076388888891</v>
      </c>
      <c r="P331" s="11">
        <f t="shared" si="5"/>
        <v>9.8611111107553981E-2</v>
      </c>
      <c r="Q331" s="11">
        <f>'COCINA CONSOLIDADA'!G331</f>
        <v>9.722222222222221E-2</v>
      </c>
      <c r="R331" s="11">
        <f>IF(TablaSala[[#This Row],[TIEMPO DE PERMANENCIA]]-TablaSala[[#This Row],[TIEMPO PREPARACIÓN]]&lt;0,"0",TablaSala[[#This Row],[TIEMPO DE PERMANENCIA]]-TablaSala[[#This Row],[TIEMPO PREPARACIÓN]])</f>
        <v>1.388888885331771E-3</v>
      </c>
      <c r="S331" t="str">
        <f>IF(TablaSala[[#This Row],[TIEMPO DEGUSTACIÓN]]&lt;&gt;"0","SI","NO")</f>
        <v>SI</v>
      </c>
    </row>
    <row r="332" spans="1:19" x14ac:dyDescent="0.2">
      <c r="A332" s="2">
        <v>331</v>
      </c>
      <c r="B332" s="3">
        <v>20</v>
      </c>
      <c r="C332" t="s">
        <v>329</v>
      </c>
      <c r="D332" s="3">
        <v>3</v>
      </c>
      <c r="E332" s="11">
        <v>45020.629166666666</v>
      </c>
      <c r="F332" s="11">
        <v>45020.761805555558</v>
      </c>
      <c r="G332" t="s">
        <v>17</v>
      </c>
      <c r="H332" t="s">
        <v>19</v>
      </c>
      <c r="I332" t="s">
        <v>599</v>
      </c>
      <c r="J332" s="5">
        <v>36.61</v>
      </c>
      <c r="K332" t="s">
        <v>3</v>
      </c>
      <c r="L332" t="s">
        <v>15</v>
      </c>
      <c r="M332" t="s">
        <v>868</v>
      </c>
      <c r="N332" s="9">
        <f>IF(TablaSala[[#This Row],[CUENTA COBRADA]]="SI",'COCINA CONSOLIDADA'!E332*'COCINA CONSOLIDADA'!F332,"0 €")</f>
        <v>618</v>
      </c>
      <c r="O332" s="10">
        <v>45020.129166666666</v>
      </c>
      <c r="P332" s="11">
        <f t="shared" si="5"/>
        <v>0.13263888889196096</v>
      </c>
      <c r="Q332" s="11">
        <f>'COCINA CONSOLIDADA'!G332</f>
        <v>8.4027777777777771E-2</v>
      </c>
      <c r="R332" s="11">
        <f>IF(TablaSala[[#This Row],[TIEMPO DE PERMANENCIA]]-TablaSala[[#This Row],[TIEMPO PREPARACIÓN]]&lt;0,"0",TablaSala[[#This Row],[TIEMPO DE PERMANENCIA]]-TablaSala[[#This Row],[TIEMPO PREPARACIÓN]])</f>
        <v>4.8611111114183189E-2</v>
      </c>
      <c r="S332" t="str">
        <f>IF(TablaSala[[#This Row],[TIEMPO DEGUSTACIÓN]]&lt;&gt;"0","SI","NO")</f>
        <v>SI</v>
      </c>
    </row>
    <row r="333" spans="1:19" x14ac:dyDescent="0.2">
      <c r="A333" s="2">
        <v>332</v>
      </c>
      <c r="B333" s="3">
        <v>6</v>
      </c>
      <c r="C333" t="s">
        <v>330</v>
      </c>
      <c r="D333" s="3">
        <v>1</v>
      </c>
      <c r="E333" s="11">
        <v>45020.509722222225</v>
      </c>
      <c r="F333" s="11">
        <v>45020.561805555553</v>
      </c>
      <c r="G333" t="s">
        <v>10</v>
      </c>
      <c r="H333" t="s">
        <v>2</v>
      </c>
      <c r="I333" t="s">
        <v>599</v>
      </c>
      <c r="J333" s="5">
        <v>25.21</v>
      </c>
      <c r="K333" t="s">
        <v>3</v>
      </c>
      <c r="L333" t="s">
        <v>53</v>
      </c>
      <c r="M333" t="s">
        <v>621</v>
      </c>
      <c r="N333" s="9">
        <f>IF(TablaSala[[#This Row],[CUENTA COBRADA]]="SI",'COCINA CONSOLIDADA'!E333*'COCINA CONSOLIDADA'!F333,"0 €")</f>
        <v>120</v>
      </c>
      <c r="O333" s="10">
        <v>45020.009722222225</v>
      </c>
      <c r="P333" s="11">
        <f t="shared" si="5"/>
        <v>5.2083333328482695E-2</v>
      </c>
      <c r="Q333" s="11">
        <f>'COCINA CONSOLIDADA'!G333</f>
        <v>1.1805555555555555E-2</v>
      </c>
      <c r="R333" s="11">
        <f>IF(TablaSala[[#This Row],[TIEMPO DE PERMANENCIA]]-TablaSala[[#This Row],[TIEMPO PREPARACIÓN]]&lt;0,"0",TablaSala[[#This Row],[TIEMPO DE PERMANENCIA]]-TablaSala[[#This Row],[TIEMPO PREPARACIÓN]])</f>
        <v>4.027777777292714E-2</v>
      </c>
      <c r="S333" t="str">
        <f>IF(TablaSala[[#This Row],[TIEMPO DEGUSTACIÓN]]&lt;&gt;"0","SI","NO")</f>
        <v>SI</v>
      </c>
    </row>
    <row r="334" spans="1:19" x14ac:dyDescent="0.2">
      <c r="A334" s="2">
        <v>333</v>
      </c>
      <c r="B334" s="3">
        <v>6</v>
      </c>
      <c r="C334" t="s">
        <v>331</v>
      </c>
      <c r="D334" s="3">
        <v>1</v>
      </c>
      <c r="E334" s="11">
        <v>45020.631944444445</v>
      </c>
      <c r="F334" s="11">
        <v>45020.686805555553</v>
      </c>
      <c r="G334" t="s">
        <v>17</v>
      </c>
      <c r="H334" t="s">
        <v>19</v>
      </c>
      <c r="I334" t="s">
        <v>600</v>
      </c>
      <c r="J334" s="5">
        <v>13.19</v>
      </c>
      <c r="K334" t="s">
        <v>11</v>
      </c>
      <c r="L334" t="s">
        <v>15</v>
      </c>
      <c r="M334" t="s">
        <v>739</v>
      </c>
      <c r="N334" s="9">
        <f>IF(TablaSala[[#This Row],[CUENTA COBRADA]]="SI",'COCINA CONSOLIDADA'!E334*'COCINA CONSOLIDADA'!F334,"0 €")</f>
        <v>162</v>
      </c>
      <c r="O334" s="10">
        <v>45020.131944444445</v>
      </c>
      <c r="P334" s="11">
        <f t="shared" si="5"/>
        <v>5.486111110803904E-2</v>
      </c>
      <c r="Q334" s="11">
        <f>'COCINA CONSOLIDADA'!G334</f>
        <v>4.2361111111111113E-2</v>
      </c>
      <c r="R334" s="11">
        <f>IF(TablaSala[[#This Row],[TIEMPO DE PERMANENCIA]]-TablaSala[[#This Row],[TIEMPO PREPARACIÓN]]&lt;0,"0",TablaSala[[#This Row],[TIEMPO DE PERMANENCIA]]-TablaSala[[#This Row],[TIEMPO PREPARACIÓN]])</f>
        <v>1.2499999996927927E-2</v>
      </c>
      <c r="S334" t="str">
        <f>IF(TablaSala[[#This Row],[TIEMPO DEGUSTACIÓN]]&lt;&gt;"0","SI","NO")</f>
        <v>SI</v>
      </c>
    </row>
    <row r="335" spans="1:19" x14ac:dyDescent="0.2">
      <c r="A335" s="2">
        <v>334</v>
      </c>
      <c r="B335" s="3">
        <v>12</v>
      </c>
      <c r="C335" t="s">
        <v>332</v>
      </c>
      <c r="D335" s="3">
        <v>4</v>
      </c>
      <c r="E335" s="11">
        <v>45020.618750000001</v>
      </c>
      <c r="F335" s="11">
        <v>45020.771527777775</v>
      </c>
      <c r="G335" t="s">
        <v>5</v>
      </c>
      <c r="H335" t="s">
        <v>6</v>
      </c>
      <c r="I335" t="s">
        <v>600</v>
      </c>
      <c r="J335" s="5">
        <v>17.5</v>
      </c>
      <c r="K335" t="s">
        <v>11</v>
      </c>
      <c r="L335" t="s">
        <v>53</v>
      </c>
      <c r="M335" t="s">
        <v>869</v>
      </c>
      <c r="N335" s="9">
        <f>IF(TablaSala[[#This Row],[CUENTA COBRADA]]="SI",'COCINA CONSOLIDADA'!E335*'COCINA CONSOLIDADA'!F335,"0 €")</f>
        <v>686</v>
      </c>
      <c r="O335" s="10">
        <v>45020.118750000001</v>
      </c>
      <c r="P335" s="11">
        <f t="shared" si="5"/>
        <v>0.15277777777373558</v>
      </c>
      <c r="Q335" s="11">
        <f>'COCINA CONSOLIDADA'!G335</f>
        <v>0.10833333333333335</v>
      </c>
      <c r="R335" s="11">
        <f>IF(TablaSala[[#This Row],[TIEMPO DE PERMANENCIA]]-TablaSala[[#This Row],[TIEMPO PREPARACIÓN]]&lt;0,"0",TablaSala[[#This Row],[TIEMPO DE PERMANENCIA]]-TablaSala[[#This Row],[TIEMPO PREPARACIÓN]])</f>
        <v>4.4444444440402228E-2</v>
      </c>
      <c r="S335" t="str">
        <f>IF(TablaSala[[#This Row],[TIEMPO DEGUSTACIÓN]]&lt;&gt;"0","SI","NO")</f>
        <v>SI</v>
      </c>
    </row>
    <row r="336" spans="1:19" x14ac:dyDescent="0.2">
      <c r="A336" s="2">
        <v>335</v>
      </c>
      <c r="B336" s="3">
        <v>14</v>
      </c>
      <c r="C336" t="s">
        <v>333</v>
      </c>
      <c r="D336" s="3">
        <v>3</v>
      </c>
      <c r="E336" s="11">
        <v>45020.580555555556</v>
      </c>
      <c r="F336" s="11">
        <v>45020.631249999999</v>
      </c>
      <c r="G336" t="s">
        <v>17</v>
      </c>
      <c r="H336" t="s">
        <v>2</v>
      </c>
      <c r="I336" t="s">
        <v>599</v>
      </c>
      <c r="J336" s="5">
        <v>41.56</v>
      </c>
      <c r="K336" t="s">
        <v>11</v>
      </c>
      <c r="L336" t="s">
        <v>12</v>
      </c>
      <c r="M336" t="s">
        <v>870</v>
      </c>
      <c r="N336" s="9">
        <f>IF(TablaSala[[#This Row],[CUENTA COBRADA]]="SI",'COCINA CONSOLIDADA'!E336*'COCINA CONSOLIDADA'!F336,"0 €")</f>
        <v>232</v>
      </c>
      <c r="O336" s="10">
        <v>45020.080555555556</v>
      </c>
      <c r="P336" s="11">
        <f t="shared" si="5"/>
        <v>5.0694444442342501E-2</v>
      </c>
      <c r="Q336" s="11">
        <f>'COCINA CONSOLIDADA'!G336</f>
        <v>4.7916666666666663E-2</v>
      </c>
      <c r="R336" s="11">
        <f>IF(TablaSala[[#This Row],[TIEMPO DE PERMANENCIA]]-TablaSala[[#This Row],[TIEMPO PREPARACIÓN]]&lt;0,"0",TablaSala[[#This Row],[TIEMPO DE PERMANENCIA]]-TablaSala[[#This Row],[TIEMPO PREPARACIÓN]])</f>
        <v>2.7777777756758382E-3</v>
      </c>
      <c r="S336" t="str">
        <f>IF(TablaSala[[#This Row],[TIEMPO DEGUSTACIÓN]]&lt;&gt;"0","SI","NO")</f>
        <v>SI</v>
      </c>
    </row>
    <row r="337" spans="1:19" x14ac:dyDescent="0.2">
      <c r="A337" s="2">
        <v>336</v>
      </c>
      <c r="B337" s="3">
        <v>4</v>
      </c>
      <c r="C337" t="s">
        <v>334</v>
      </c>
      <c r="D337" s="3">
        <v>5</v>
      </c>
      <c r="E337" s="11">
        <v>45020.565972222219</v>
      </c>
      <c r="F337" s="11">
        <v>45020.70208333333</v>
      </c>
      <c r="G337" t="s">
        <v>10</v>
      </c>
      <c r="H337" t="s">
        <v>19</v>
      </c>
      <c r="I337" t="s">
        <v>600</v>
      </c>
      <c r="J337" s="5">
        <v>17.93</v>
      </c>
      <c r="K337" t="s">
        <v>11</v>
      </c>
      <c r="L337" t="s">
        <v>53</v>
      </c>
      <c r="M337" t="s">
        <v>871</v>
      </c>
      <c r="N337" s="9">
        <f>IF(TablaSala[[#This Row],[CUENTA COBRADA]]="SI",'COCINA CONSOLIDADA'!E337*'COCINA CONSOLIDADA'!F337,"0 €")</f>
        <v>462</v>
      </c>
      <c r="O337" s="10">
        <v>45020.065972222219</v>
      </c>
      <c r="P337" s="11">
        <f t="shared" si="5"/>
        <v>0.13611111111094942</v>
      </c>
      <c r="Q337" s="11">
        <f>'COCINA CONSOLIDADA'!G337</f>
        <v>4.5138888888888888E-2</v>
      </c>
      <c r="R337" s="11">
        <f>IF(TablaSala[[#This Row],[TIEMPO DE PERMANENCIA]]-TablaSala[[#This Row],[TIEMPO PREPARACIÓN]]&lt;0,"0",TablaSala[[#This Row],[TIEMPO DE PERMANENCIA]]-TablaSala[[#This Row],[TIEMPO PREPARACIÓN]])</f>
        <v>9.0972222222060528E-2</v>
      </c>
      <c r="S337" t="str">
        <f>IF(TablaSala[[#This Row],[TIEMPO DEGUSTACIÓN]]&lt;&gt;"0","SI","NO")</f>
        <v>SI</v>
      </c>
    </row>
    <row r="338" spans="1:19" x14ac:dyDescent="0.2">
      <c r="A338" s="2">
        <v>337</v>
      </c>
      <c r="B338" s="3">
        <v>11</v>
      </c>
      <c r="C338" t="s">
        <v>335</v>
      </c>
      <c r="D338" s="3">
        <v>2</v>
      </c>
      <c r="E338" s="11">
        <v>45020.568055555559</v>
      </c>
      <c r="F338" s="11">
        <v>45020.688194444447</v>
      </c>
      <c r="G338" t="s">
        <v>14</v>
      </c>
      <c r="H338" t="s">
        <v>19</v>
      </c>
      <c r="I338" t="s">
        <v>600</v>
      </c>
      <c r="J338" s="5">
        <v>19.28</v>
      </c>
      <c r="K338" t="s">
        <v>3</v>
      </c>
      <c r="L338" t="s">
        <v>12</v>
      </c>
      <c r="M338" t="s">
        <v>872</v>
      </c>
      <c r="N338" s="9">
        <f>IF(TablaSala[[#This Row],[CUENTA COBRADA]]="SI",'COCINA CONSOLIDADA'!E338*'COCINA CONSOLIDADA'!F338,"0 €")</f>
        <v>208</v>
      </c>
      <c r="O338" s="10">
        <v>45020.068055555559</v>
      </c>
      <c r="P338" s="11">
        <f t="shared" si="5"/>
        <v>0.12013888888759539</v>
      </c>
      <c r="Q338" s="11">
        <f>'COCINA CONSOLIDADA'!G338</f>
        <v>4.027777777777778E-2</v>
      </c>
      <c r="R338" s="11">
        <f>IF(TablaSala[[#This Row],[TIEMPO DE PERMANENCIA]]-TablaSala[[#This Row],[TIEMPO PREPARACIÓN]]&lt;0,"0",TablaSala[[#This Row],[TIEMPO DE PERMANENCIA]]-TablaSala[[#This Row],[TIEMPO PREPARACIÓN]])</f>
        <v>7.9861111109817612E-2</v>
      </c>
      <c r="S338" t="str">
        <f>IF(TablaSala[[#This Row],[TIEMPO DEGUSTACIÓN]]&lt;&gt;"0","SI","NO")</f>
        <v>SI</v>
      </c>
    </row>
    <row r="339" spans="1:19" x14ac:dyDescent="0.2">
      <c r="A339" s="2">
        <v>338</v>
      </c>
      <c r="B339" s="3">
        <v>18</v>
      </c>
      <c r="C339" t="s">
        <v>336</v>
      </c>
      <c r="D339" s="3">
        <v>2</v>
      </c>
      <c r="E339" s="11">
        <v>45020.522222222222</v>
      </c>
      <c r="F339" s="11">
        <v>45020.645833333336</v>
      </c>
      <c r="G339" t="s">
        <v>14</v>
      </c>
      <c r="H339" t="s">
        <v>2</v>
      </c>
      <c r="I339" t="s">
        <v>599</v>
      </c>
      <c r="J339" s="5">
        <v>30.62</v>
      </c>
      <c r="K339" t="s">
        <v>3</v>
      </c>
      <c r="L339" t="s">
        <v>38</v>
      </c>
      <c r="M339" t="s">
        <v>873</v>
      </c>
      <c r="N339" s="9">
        <f>IF(TablaSala[[#This Row],[CUENTA COBRADA]]="SI",'COCINA CONSOLIDADA'!E339*'COCINA CONSOLIDADA'!F339,"0 €")</f>
        <v>1070</v>
      </c>
      <c r="O339" s="10">
        <v>45020.022222222222</v>
      </c>
      <c r="P339" s="11">
        <f t="shared" si="5"/>
        <v>0.12361111111385981</v>
      </c>
      <c r="Q339" s="11">
        <f>'COCINA CONSOLIDADA'!G339</f>
        <v>9.9305555555555564E-2</v>
      </c>
      <c r="R339" s="11">
        <f>IF(TablaSala[[#This Row],[TIEMPO DE PERMANENCIA]]-TablaSala[[#This Row],[TIEMPO PREPARACIÓN]]&lt;0,"0",TablaSala[[#This Row],[TIEMPO DE PERMANENCIA]]-TablaSala[[#This Row],[TIEMPO PREPARACIÓN]])</f>
        <v>2.4305555558304243E-2</v>
      </c>
      <c r="S339" t="str">
        <f>IF(TablaSala[[#This Row],[TIEMPO DEGUSTACIÓN]]&lt;&gt;"0","SI","NO")</f>
        <v>SI</v>
      </c>
    </row>
    <row r="340" spans="1:19" x14ac:dyDescent="0.2">
      <c r="A340" s="2">
        <v>339</v>
      </c>
      <c r="B340" s="3">
        <v>13</v>
      </c>
      <c r="C340" t="s">
        <v>337</v>
      </c>
      <c r="D340" s="3">
        <v>2</v>
      </c>
      <c r="E340" s="11">
        <v>45020.5</v>
      </c>
      <c r="F340" s="11">
        <v>45020.584027777775</v>
      </c>
      <c r="G340" t="s">
        <v>1</v>
      </c>
      <c r="H340" t="s">
        <v>6</v>
      </c>
      <c r="I340" t="s">
        <v>599</v>
      </c>
      <c r="J340" s="5">
        <v>19.600000000000001</v>
      </c>
      <c r="K340" t="s">
        <v>3</v>
      </c>
      <c r="L340" t="s">
        <v>602</v>
      </c>
      <c r="M340" t="s">
        <v>874</v>
      </c>
      <c r="N340" s="9">
        <f>IF(TablaSala[[#This Row],[CUENTA COBRADA]]="SI",'COCINA CONSOLIDADA'!E340*'COCINA CONSOLIDADA'!F340,"0 €")</f>
        <v>208</v>
      </c>
      <c r="O340" s="10">
        <v>45020</v>
      </c>
      <c r="P340" s="11">
        <f t="shared" si="5"/>
        <v>8.4027777775190771E-2</v>
      </c>
      <c r="Q340" s="11">
        <f>'COCINA CONSOLIDADA'!G340</f>
        <v>3.1944444444444442E-2</v>
      </c>
      <c r="R340" s="11">
        <f>IF(TablaSala[[#This Row],[TIEMPO DE PERMANENCIA]]-TablaSala[[#This Row],[TIEMPO PREPARACIÓN]]&lt;0,"0",TablaSala[[#This Row],[TIEMPO DE PERMANENCIA]]-TablaSala[[#This Row],[TIEMPO PREPARACIÓN]])</f>
        <v>5.2083333330746329E-2</v>
      </c>
      <c r="S340" t="str">
        <f>IF(TablaSala[[#This Row],[TIEMPO DEGUSTACIÓN]]&lt;&gt;"0","SI","NO")</f>
        <v>SI</v>
      </c>
    </row>
    <row r="341" spans="1:19" x14ac:dyDescent="0.2">
      <c r="A341" s="2">
        <v>340</v>
      </c>
      <c r="B341" s="3">
        <v>15</v>
      </c>
      <c r="C341" t="s">
        <v>338</v>
      </c>
      <c r="D341" s="3">
        <v>1</v>
      </c>
      <c r="E341" s="11">
        <v>45020.55</v>
      </c>
      <c r="F341" s="11">
        <v>45020.693055555559</v>
      </c>
      <c r="G341" t="s">
        <v>1</v>
      </c>
      <c r="H341" t="s">
        <v>2</v>
      </c>
      <c r="I341" t="s">
        <v>600</v>
      </c>
      <c r="J341" s="5">
        <v>38.520000000000003</v>
      </c>
      <c r="K341" t="s">
        <v>11</v>
      </c>
      <c r="L341" t="s">
        <v>601</v>
      </c>
      <c r="M341" t="s">
        <v>875</v>
      </c>
      <c r="N341" s="9">
        <f>IF(TablaSala[[#This Row],[CUENTA COBRADA]]="SI",'COCINA CONSOLIDADA'!E341*'COCINA CONSOLIDADA'!F341,"0 €")</f>
        <v>340</v>
      </c>
      <c r="O341" s="10">
        <v>45020.05</v>
      </c>
      <c r="P341" s="11">
        <f t="shared" si="5"/>
        <v>0.14305555555620231</v>
      </c>
      <c r="Q341" s="11">
        <f>'COCINA CONSOLIDADA'!G341</f>
        <v>6.3194444444444442E-2</v>
      </c>
      <c r="R341" s="11">
        <f>IF(TablaSala[[#This Row],[TIEMPO DE PERMANENCIA]]-TablaSala[[#This Row],[TIEMPO PREPARACIÓN]]&lt;0,"0",TablaSala[[#This Row],[TIEMPO DE PERMANENCIA]]-TablaSala[[#This Row],[TIEMPO PREPARACIÓN]])</f>
        <v>7.9861111111757865E-2</v>
      </c>
      <c r="S341" t="str">
        <f>IF(TablaSala[[#This Row],[TIEMPO DEGUSTACIÓN]]&lt;&gt;"0","SI","NO")</f>
        <v>SI</v>
      </c>
    </row>
    <row r="342" spans="1:19" x14ac:dyDescent="0.2">
      <c r="A342" s="2">
        <v>341</v>
      </c>
      <c r="B342" s="3">
        <v>14</v>
      </c>
      <c r="C342" t="s">
        <v>339</v>
      </c>
      <c r="D342" s="3">
        <v>5</v>
      </c>
      <c r="E342" s="11">
        <v>45020.586805555555</v>
      </c>
      <c r="F342" s="11">
        <v>45020.679861111108</v>
      </c>
      <c r="G342" t="s">
        <v>1</v>
      </c>
      <c r="H342" t="s">
        <v>6</v>
      </c>
      <c r="I342" t="s">
        <v>600</v>
      </c>
      <c r="J342" s="5">
        <v>47.05</v>
      </c>
      <c r="K342" t="s">
        <v>11</v>
      </c>
      <c r="L342" t="s">
        <v>602</v>
      </c>
      <c r="M342" t="s">
        <v>876</v>
      </c>
      <c r="N342" s="9">
        <f>IF(TablaSala[[#This Row],[CUENTA COBRADA]]="SI",'COCINA CONSOLIDADA'!E342*'COCINA CONSOLIDADA'!F342,"0 €")</f>
        <v>510</v>
      </c>
      <c r="O342" s="10">
        <v>45020.086805555555</v>
      </c>
      <c r="P342" s="11">
        <f t="shared" si="5"/>
        <v>9.3055555553291924E-2</v>
      </c>
      <c r="Q342" s="11">
        <f>'COCINA CONSOLIDADA'!G342</f>
        <v>6.1111111111111116E-2</v>
      </c>
      <c r="R342" s="11">
        <f>IF(TablaSala[[#This Row],[TIEMPO DE PERMANENCIA]]-TablaSala[[#This Row],[TIEMPO PREPARACIÓN]]&lt;0,"0",TablaSala[[#This Row],[TIEMPO DE PERMANENCIA]]-TablaSala[[#This Row],[TIEMPO PREPARACIÓN]])</f>
        <v>3.1944444442180808E-2</v>
      </c>
      <c r="S342" t="str">
        <f>IF(TablaSala[[#This Row],[TIEMPO DEGUSTACIÓN]]&lt;&gt;"0","SI","NO")</f>
        <v>SI</v>
      </c>
    </row>
    <row r="343" spans="1:19" x14ac:dyDescent="0.2">
      <c r="A343" s="2">
        <v>342</v>
      </c>
      <c r="B343" s="3">
        <v>19</v>
      </c>
      <c r="C343" t="s">
        <v>340</v>
      </c>
      <c r="D343" s="3">
        <v>5</v>
      </c>
      <c r="E343" s="11">
        <v>45020.604166666664</v>
      </c>
      <c r="F343" s="11">
        <v>45020.757638888892</v>
      </c>
      <c r="G343" t="s">
        <v>1</v>
      </c>
      <c r="H343" t="s">
        <v>6</v>
      </c>
      <c r="I343" t="s">
        <v>600</v>
      </c>
      <c r="J343" s="5">
        <v>20.059999999999999</v>
      </c>
      <c r="K343" t="s">
        <v>11</v>
      </c>
      <c r="L343" t="s">
        <v>26</v>
      </c>
      <c r="M343" t="s">
        <v>789</v>
      </c>
      <c r="N343" s="9">
        <f>IF(TablaSala[[#This Row],[CUENTA COBRADA]]="SI",'COCINA CONSOLIDADA'!E343*'COCINA CONSOLIDADA'!F343,"0 €")</f>
        <v>204</v>
      </c>
      <c r="O343" s="10">
        <v>45020.104166666664</v>
      </c>
      <c r="P343" s="11">
        <f t="shared" si="5"/>
        <v>0.15347222222771961</v>
      </c>
      <c r="Q343" s="11">
        <f>'COCINA CONSOLIDADA'!G343</f>
        <v>3.7500000000000006E-2</v>
      </c>
      <c r="R343" s="11">
        <f>IF(TablaSala[[#This Row],[TIEMPO DE PERMANENCIA]]-TablaSala[[#This Row],[TIEMPO PREPARACIÓN]]&lt;0,"0",TablaSala[[#This Row],[TIEMPO DE PERMANENCIA]]-TablaSala[[#This Row],[TIEMPO PREPARACIÓN]])</f>
        <v>0.11597222222771961</v>
      </c>
      <c r="S343" t="str">
        <f>IF(TablaSala[[#This Row],[TIEMPO DEGUSTACIÓN]]&lt;&gt;"0","SI","NO")</f>
        <v>SI</v>
      </c>
    </row>
    <row r="344" spans="1:19" x14ac:dyDescent="0.2">
      <c r="A344" s="2">
        <v>343</v>
      </c>
      <c r="B344" s="3">
        <v>12</v>
      </c>
      <c r="C344" t="s">
        <v>341</v>
      </c>
      <c r="D344" s="3">
        <v>1</v>
      </c>
      <c r="E344" s="11">
        <v>45020.663888888892</v>
      </c>
      <c r="F344" s="11">
        <v>45020.739583333336</v>
      </c>
      <c r="G344" t="s">
        <v>14</v>
      </c>
      <c r="H344" t="s">
        <v>2</v>
      </c>
      <c r="I344" t="s">
        <v>600</v>
      </c>
      <c r="J344" s="5">
        <v>23.01</v>
      </c>
      <c r="K344" t="s">
        <v>22</v>
      </c>
      <c r="L344" t="s">
        <v>602</v>
      </c>
      <c r="M344" t="s">
        <v>877</v>
      </c>
      <c r="N344" s="9">
        <f>IF(TablaSala[[#This Row],[CUENTA COBRADA]]="SI",'COCINA CONSOLIDADA'!E344*'COCINA CONSOLIDADA'!F344,"0 €")</f>
        <v>285</v>
      </c>
      <c r="O344" s="10">
        <v>45020.163888888892</v>
      </c>
      <c r="P344" s="11">
        <f t="shared" si="5"/>
        <v>8.6111111110464364E-2</v>
      </c>
      <c r="Q344" s="11">
        <f>'COCINA CONSOLIDADA'!G344</f>
        <v>7.013888888888889E-2</v>
      </c>
      <c r="R344" s="11">
        <f>IF(TablaSala[[#This Row],[TIEMPO DE PERMANENCIA]]-TablaSala[[#This Row],[TIEMPO PREPARACIÓN]]&lt;0,"0",TablaSala[[#This Row],[TIEMPO DE PERMANENCIA]]-TablaSala[[#This Row],[TIEMPO PREPARACIÓN]])</f>
        <v>1.5972222221575474E-2</v>
      </c>
      <c r="S344" t="str">
        <f>IF(TablaSala[[#This Row],[TIEMPO DEGUSTACIÓN]]&lt;&gt;"0","SI","NO")</f>
        <v>SI</v>
      </c>
    </row>
    <row r="345" spans="1:19" x14ac:dyDescent="0.2">
      <c r="A345" s="2">
        <v>344</v>
      </c>
      <c r="B345" s="3">
        <v>15</v>
      </c>
      <c r="C345" t="s">
        <v>342</v>
      </c>
      <c r="D345" s="3">
        <v>3</v>
      </c>
      <c r="E345" s="11">
        <v>45020.531944444447</v>
      </c>
      <c r="F345" s="11">
        <v>45020.586111111108</v>
      </c>
      <c r="G345" t="s">
        <v>10</v>
      </c>
      <c r="H345" t="s">
        <v>2</v>
      </c>
      <c r="I345" t="s">
        <v>600</v>
      </c>
      <c r="J345" s="5">
        <v>33.01</v>
      </c>
      <c r="K345" t="s">
        <v>22</v>
      </c>
      <c r="L345" t="s">
        <v>41</v>
      </c>
      <c r="M345" t="s">
        <v>878</v>
      </c>
      <c r="N345" s="9">
        <f>IF(TablaSala[[#This Row],[CUENTA COBRADA]]="SI",'COCINA CONSOLIDADA'!E345*'COCINA CONSOLIDADA'!F345,"0 €")</f>
        <v>720</v>
      </c>
      <c r="O345" s="10">
        <v>45020.031944444447</v>
      </c>
      <c r="P345" s="11">
        <f t="shared" si="5"/>
        <v>6.4583333327997636E-2</v>
      </c>
      <c r="Q345" s="11">
        <f>'COCINA CONSOLIDADA'!G345</f>
        <v>5.9722222222222225E-2</v>
      </c>
      <c r="R345" s="11">
        <f>IF(TablaSala[[#This Row],[TIEMPO DE PERMANENCIA]]-TablaSala[[#This Row],[TIEMPO PREPARACIÓN]]&lt;0,"0",TablaSala[[#This Row],[TIEMPO DE PERMANENCIA]]-TablaSala[[#This Row],[TIEMPO PREPARACIÓN]])</f>
        <v>4.8611111057754106E-3</v>
      </c>
      <c r="S345" t="str">
        <f>IF(TablaSala[[#This Row],[TIEMPO DEGUSTACIÓN]]&lt;&gt;"0","SI","NO")</f>
        <v>SI</v>
      </c>
    </row>
    <row r="346" spans="1:19" x14ac:dyDescent="0.2">
      <c r="A346" s="2">
        <v>345</v>
      </c>
      <c r="B346" s="3">
        <v>16</v>
      </c>
      <c r="C346" t="s">
        <v>343</v>
      </c>
      <c r="D346" s="3">
        <v>3</v>
      </c>
      <c r="E346" s="11">
        <v>45020.554166666669</v>
      </c>
      <c r="F346" s="11">
        <v>45020.679861111108</v>
      </c>
      <c r="G346" t="s">
        <v>17</v>
      </c>
      <c r="H346" t="s">
        <v>2</v>
      </c>
      <c r="I346" t="s">
        <v>600</v>
      </c>
      <c r="J346" s="5">
        <v>13.98</v>
      </c>
      <c r="K346" t="s">
        <v>22</v>
      </c>
      <c r="L346" t="s">
        <v>41</v>
      </c>
      <c r="M346" t="s">
        <v>679</v>
      </c>
      <c r="N346" s="9">
        <f>IF(TablaSala[[#This Row],[CUENTA COBRADA]]="SI",'COCINA CONSOLIDADA'!E346*'COCINA CONSOLIDADA'!F346,"0 €")</f>
        <v>38</v>
      </c>
      <c r="O346" s="10">
        <v>45020.054166666669</v>
      </c>
      <c r="P346" s="11">
        <f t="shared" si="5"/>
        <v>0.13611111110609878</v>
      </c>
      <c r="Q346" s="11">
        <f>'COCINA CONSOLIDADA'!G346</f>
        <v>1.2499999999999999E-2</v>
      </c>
      <c r="R346" s="11">
        <f>IF(TablaSala[[#This Row],[TIEMPO DE PERMANENCIA]]-TablaSala[[#This Row],[TIEMPO PREPARACIÓN]]&lt;0,"0",TablaSala[[#This Row],[TIEMPO DE PERMANENCIA]]-TablaSala[[#This Row],[TIEMPO PREPARACIÓN]])</f>
        <v>0.12361111110609878</v>
      </c>
      <c r="S346" t="str">
        <f>IF(TablaSala[[#This Row],[TIEMPO DEGUSTACIÓN]]&lt;&gt;"0","SI","NO")</f>
        <v>SI</v>
      </c>
    </row>
    <row r="347" spans="1:19" x14ac:dyDescent="0.2">
      <c r="A347" s="2">
        <v>346</v>
      </c>
      <c r="B347" s="3">
        <v>1</v>
      </c>
      <c r="C347" t="s">
        <v>344</v>
      </c>
      <c r="D347" s="3">
        <v>5</v>
      </c>
      <c r="E347" s="11">
        <v>45020.527777777781</v>
      </c>
      <c r="F347" s="11">
        <v>45020.663888888892</v>
      </c>
      <c r="G347" t="s">
        <v>14</v>
      </c>
      <c r="H347" t="s">
        <v>2</v>
      </c>
      <c r="I347" t="s">
        <v>599</v>
      </c>
      <c r="J347" s="5">
        <v>35.93</v>
      </c>
      <c r="K347" t="s">
        <v>3</v>
      </c>
      <c r="L347" t="s">
        <v>53</v>
      </c>
      <c r="M347" t="s">
        <v>641</v>
      </c>
      <c r="N347" s="9">
        <f>IF(TablaSala[[#This Row],[CUENTA COBRADA]]="SI",'COCINA CONSOLIDADA'!E347*'COCINA CONSOLIDADA'!F347,"0 €")</f>
        <v>72</v>
      </c>
      <c r="O347" s="10">
        <v>45020.027777777781</v>
      </c>
      <c r="P347" s="11">
        <f t="shared" si="5"/>
        <v>0.13611111111094942</v>
      </c>
      <c r="Q347" s="11">
        <f>'COCINA CONSOLIDADA'!G347</f>
        <v>1.5277777777777777E-2</v>
      </c>
      <c r="R347" s="11">
        <f>IF(TablaSala[[#This Row],[TIEMPO DE PERMANENCIA]]-TablaSala[[#This Row],[TIEMPO PREPARACIÓN]]&lt;0,"0",TablaSala[[#This Row],[TIEMPO DE PERMANENCIA]]-TablaSala[[#This Row],[TIEMPO PREPARACIÓN]])</f>
        <v>0.12083333333317164</v>
      </c>
      <c r="S347" t="str">
        <f>IF(TablaSala[[#This Row],[TIEMPO DEGUSTACIÓN]]&lt;&gt;"0","SI","NO")</f>
        <v>SI</v>
      </c>
    </row>
    <row r="348" spans="1:19" x14ac:dyDescent="0.2">
      <c r="A348" s="2">
        <v>347</v>
      </c>
      <c r="B348" s="3">
        <v>7</v>
      </c>
      <c r="C348" t="s">
        <v>345</v>
      </c>
      <c r="D348" s="3">
        <v>4</v>
      </c>
      <c r="E348" s="11">
        <v>45020.575694444444</v>
      </c>
      <c r="F348" s="11">
        <v>45020.69027777778</v>
      </c>
      <c r="G348" t="s">
        <v>17</v>
      </c>
      <c r="H348" t="s">
        <v>2</v>
      </c>
      <c r="I348" t="s">
        <v>600</v>
      </c>
      <c r="J348" s="5">
        <v>48.52</v>
      </c>
      <c r="K348" t="s">
        <v>3</v>
      </c>
      <c r="L348" t="s">
        <v>41</v>
      </c>
      <c r="M348" t="s">
        <v>608</v>
      </c>
      <c r="N348" s="9">
        <f>IF(TablaSala[[#This Row],[CUENTA COBRADA]]="SI",'COCINA CONSOLIDADA'!E348*'COCINA CONSOLIDADA'!F348,"0 €")</f>
        <v>70</v>
      </c>
      <c r="O348" s="10">
        <v>45020.075694444444</v>
      </c>
      <c r="P348" s="11">
        <f t="shared" si="5"/>
        <v>0.11458333333575865</v>
      </c>
      <c r="Q348" s="11">
        <f>'COCINA CONSOLIDADA'!G348</f>
        <v>3.0555555555555555E-2</v>
      </c>
      <c r="R348" s="11">
        <f>IF(TablaSala[[#This Row],[TIEMPO DE PERMANENCIA]]-TablaSala[[#This Row],[TIEMPO PREPARACIÓN]]&lt;0,"0",TablaSala[[#This Row],[TIEMPO DE PERMANENCIA]]-TablaSala[[#This Row],[TIEMPO PREPARACIÓN]])</f>
        <v>8.4027777780203095E-2</v>
      </c>
      <c r="S348" t="str">
        <f>IF(TablaSala[[#This Row],[TIEMPO DEGUSTACIÓN]]&lt;&gt;"0","SI","NO")</f>
        <v>SI</v>
      </c>
    </row>
    <row r="349" spans="1:19" x14ac:dyDescent="0.2">
      <c r="A349" s="2">
        <v>348</v>
      </c>
      <c r="B349" s="3">
        <v>16</v>
      </c>
      <c r="C349" t="s">
        <v>346</v>
      </c>
      <c r="D349" s="3">
        <v>2</v>
      </c>
      <c r="E349" s="11">
        <v>45020.553472222222</v>
      </c>
      <c r="F349" s="11">
        <v>45020.707638888889</v>
      </c>
      <c r="G349" t="s">
        <v>10</v>
      </c>
      <c r="H349" t="s">
        <v>2</v>
      </c>
      <c r="I349" t="s">
        <v>600</v>
      </c>
      <c r="J349" s="5">
        <v>30.78</v>
      </c>
      <c r="K349" t="s">
        <v>22</v>
      </c>
      <c r="L349" t="s">
        <v>15</v>
      </c>
      <c r="M349" t="s">
        <v>632</v>
      </c>
      <c r="N349" s="9">
        <f>IF(TablaSala[[#This Row],[CUENTA COBRADA]]="SI",'COCINA CONSOLIDADA'!E349*'COCINA CONSOLIDADA'!F349,"0 €")</f>
        <v>184</v>
      </c>
      <c r="O349" s="10">
        <v>45020.053472222222</v>
      </c>
      <c r="P349" s="11">
        <f t="shared" si="5"/>
        <v>0.16458333333381839</v>
      </c>
      <c r="Q349" s="11">
        <f>'COCINA CONSOLIDADA'!G349</f>
        <v>6.1111111111111116E-2</v>
      </c>
      <c r="R349" s="11">
        <f>IF(TablaSala[[#This Row],[TIEMPO DE PERMANENCIA]]-TablaSala[[#This Row],[TIEMPO PREPARACIÓN]]&lt;0,"0",TablaSala[[#This Row],[TIEMPO DE PERMANENCIA]]-TablaSala[[#This Row],[TIEMPO PREPARACIÓN]])</f>
        <v>0.10347222222270727</v>
      </c>
      <c r="S349" t="str">
        <f>IF(TablaSala[[#This Row],[TIEMPO DEGUSTACIÓN]]&lt;&gt;"0","SI","NO")</f>
        <v>SI</v>
      </c>
    </row>
    <row r="350" spans="1:19" x14ac:dyDescent="0.2">
      <c r="A350" s="2">
        <v>349</v>
      </c>
      <c r="B350" s="3">
        <v>13</v>
      </c>
      <c r="C350" t="s">
        <v>347</v>
      </c>
      <c r="D350" s="3">
        <v>1</v>
      </c>
      <c r="E350" s="11">
        <v>45020.658333333333</v>
      </c>
      <c r="F350" s="11">
        <v>45020.813194444447</v>
      </c>
      <c r="G350" t="s">
        <v>14</v>
      </c>
      <c r="H350" t="s">
        <v>6</v>
      </c>
      <c r="I350" t="s">
        <v>600</v>
      </c>
      <c r="J350" s="5">
        <v>40.630000000000003</v>
      </c>
      <c r="K350" t="s">
        <v>22</v>
      </c>
      <c r="L350" t="s">
        <v>12</v>
      </c>
      <c r="M350" t="s">
        <v>879</v>
      </c>
      <c r="N350" s="9">
        <f>IF(TablaSala[[#This Row],[CUENTA COBRADA]]="SI",'COCINA CONSOLIDADA'!E350*'COCINA CONSOLIDADA'!F350,"0 €")</f>
        <v>504</v>
      </c>
      <c r="O350" s="10">
        <v>45020.158333333333</v>
      </c>
      <c r="P350" s="11">
        <f t="shared" si="5"/>
        <v>0.16527777778052646</v>
      </c>
      <c r="Q350" s="11">
        <f>'COCINA CONSOLIDADA'!G350</f>
        <v>5.9027777777777776E-2</v>
      </c>
      <c r="R350" s="11">
        <f>IF(TablaSala[[#This Row],[TIEMPO DE PERMANENCIA]]-TablaSala[[#This Row],[TIEMPO PREPARACIÓN]]&lt;0,"0",TablaSala[[#This Row],[TIEMPO DE PERMANENCIA]]-TablaSala[[#This Row],[TIEMPO PREPARACIÓN]])</f>
        <v>0.10625000000274869</v>
      </c>
      <c r="S350" t="str">
        <f>IF(TablaSala[[#This Row],[TIEMPO DEGUSTACIÓN]]&lt;&gt;"0","SI","NO")</f>
        <v>SI</v>
      </c>
    </row>
    <row r="351" spans="1:19" x14ac:dyDescent="0.2">
      <c r="A351" s="2">
        <v>350</v>
      </c>
      <c r="B351" s="3">
        <v>2</v>
      </c>
      <c r="C351" t="s">
        <v>348</v>
      </c>
      <c r="D351" s="3">
        <v>6</v>
      </c>
      <c r="E351" s="11">
        <v>45020.524305555555</v>
      </c>
      <c r="F351" s="11">
        <v>45020.624305555553</v>
      </c>
      <c r="G351" t="s">
        <v>14</v>
      </c>
      <c r="H351" t="s">
        <v>6</v>
      </c>
      <c r="I351" t="s">
        <v>599</v>
      </c>
      <c r="J351" s="5">
        <v>36.21</v>
      </c>
      <c r="K351" t="s">
        <v>3</v>
      </c>
      <c r="L351" t="s">
        <v>8</v>
      </c>
      <c r="M351" t="s">
        <v>604</v>
      </c>
      <c r="N351" s="9">
        <f>IF(TablaSala[[#This Row],[CUENTA COBRADA]]="SI",'COCINA CONSOLIDADA'!E351*'COCINA CONSOLIDADA'!F351,"0 €")</f>
        <v>290</v>
      </c>
      <c r="O351" s="10">
        <v>45020.024305555555</v>
      </c>
      <c r="P351" s="11">
        <f t="shared" si="5"/>
        <v>9.9999999998544808E-2</v>
      </c>
      <c r="Q351" s="11">
        <f>'COCINA CONSOLIDADA'!G351</f>
        <v>7.5694444444444453E-2</v>
      </c>
      <c r="R351" s="11">
        <f>IF(TablaSala[[#This Row],[TIEMPO DE PERMANENCIA]]-TablaSala[[#This Row],[TIEMPO PREPARACIÓN]]&lt;0,"0",TablaSala[[#This Row],[TIEMPO DE PERMANENCIA]]-TablaSala[[#This Row],[TIEMPO PREPARACIÓN]])</f>
        <v>2.4305555554100355E-2</v>
      </c>
      <c r="S351" t="str">
        <f>IF(TablaSala[[#This Row],[TIEMPO DEGUSTACIÓN]]&lt;&gt;"0","SI","NO")</f>
        <v>SI</v>
      </c>
    </row>
    <row r="352" spans="1:19" x14ac:dyDescent="0.2">
      <c r="A352" s="2">
        <v>351</v>
      </c>
      <c r="B352" s="3">
        <v>1</v>
      </c>
      <c r="C352" t="s">
        <v>349</v>
      </c>
      <c r="D352" s="3">
        <v>6</v>
      </c>
      <c r="E352" s="11">
        <v>45020.661111111112</v>
      </c>
      <c r="F352" s="11">
        <v>45020.756249999999</v>
      </c>
      <c r="G352" t="s">
        <v>5</v>
      </c>
      <c r="H352" t="s">
        <v>6</v>
      </c>
      <c r="I352" t="s">
        <v>600</v>
      </c>
      <c r="J352" s="5">
        <v>48.93</v>
      </c>
      <c r="K352" t="s">
        <v>11</v>
      </c>
      <c r="L352" t="s">
        <v>12</v>
      </c>
      <c r="M352" t="s">
        <v>852</v>
      </c>
      <c r="N352" s="9">
        <f>IF(TablaSala[[#This Row],[CUENTA COBRADA]]="SI",'COCINA CONSOLIDADA'!E352*'COCINA CONSOLIDADA'!F352,"0 €")</f>
        <v>402</v>
      </c>
      <c r="O352" s="10">
        <v>45020.161111111112</v>
      </c>
      <c r="P352" s="11">
        <f t="shared" si="5"/>
        <v>9.5138888886140194E-2</v>
      </c>
      <c r="Q352" s="11">
        <f>'COCINA CONSOLIDADA'!G352</f>
        <v>1.7361111111111112E-2</v>
      </c>
      <c r="R352" s="11">
        <f>IF(TablaSala[[#This Row],[TIEMPO DE PERMANENCIA]]-TablaSala[[#This Row],[TIEMPO PREPARACIÓN]]&lt;0,"0",TablaSala[[#This Row],[TIEMPO DE PERMANENCIA]]-TablaSala[[#This Row],[TIEMPO PREPARACIÓN]])</f>
        <v>7.7777777775029089E-2</v>
      </c>
      <c r="S352" t="str">
        <f>IF(TablaSala[[#This Row],[TIEMPO DEGUSTACIÓN]]&lt;&gt;"0","SI","NO")</f>
        <v>SI</v>
      </c>
    </row>
    <row r="353" spans="1:19" x14ac:dyDescent="0.2">
      <c r="A353" s="2">
        <v>352</v>
      </c>
      <c r="B353" s="3">
        <v>1</v>
      </c>
      <c r="C353" t="s">
        <v>33</v>
      </c>
      <c r="D353" s="3">
        <v>3</v>
      </c>
      <c r="E353" s="11">
        <v>45020.511805555558</v>
      </c>
      <c r="F353" s="11">
        <v>45020.620138888888</v>
      </c>
      <c r="G353" t="s">
        <v>1</v>
      </c>
      <c r="H353" t="s">
        <v>6</v>
      </c>
      <c r="I353" t="s">
        <v>7</v>
      </c>
      <c r="J353" s="5">
        <v>17.55</v>
      </c>
      <c r="K353" t="s">
        <v>3</v>
      </c>
      <c r="L353" t="s">
        <v>15</v>
      </c>
      <c r="M353" t="s">
        <v>798</v>
      </c>
      <c r="N353" s="9">
        <f>IF(TablaSala[[#This Row],[CUENTA COBRADA]]="SI",'COCINA CONSOLIDADA'!E353*'COCINA CONSOLIDADA'!F353,"0 €")</f>
        <v>99</v>
      </c>
      <c r="O353" s="10">
        <v>45020.011805555558</v>
      </c>
      <c r="P353" s="11">
        <f t="shared" si="5"/>
        <v>0.10833333332993789</v>
      </c>
      <c r="Q353" s="11">
        <f>'COCINA CONSOLIDADA'!G353</f>
        <v>4.8611111111111112E-3</v>
      </c>
      <c r="R353" s="11">
        <f>IF(TablaSala[[#This Row],[TIEMPO DE PERMANENCIA]]-TablaSala[[#This Row],[TIEMPO PREPARACIÓN]]&lt;0,"0",TablaSala[[#This Row],[TIEMPO DE PERMANENCIA]]-TablaSala[[#This Row],[TIEMPO PREPARACIÓN]])</f>
        <v>0.10347222221882678</v>
      </c>
      <c r="S353" t="str">
        <f>IF(TablaSala[[#This Row],[TIEMPO DEGUSTACIÓN]]&lt;&gt;"0","SI","NO")</f>
        <v>SI</v>
      </c>
    </row>
    <row r="354" spans="1:19" x14ac:dyDescent="0.2">
      <c r="A354" s="2">
        <v>353</v>
      </c>
      <c r="B354" s="3">
        <v>7</v>
      </c>
      <c r="C354" t="s">
        <v>350</v>
      </c>
      <c r="D354" s="3">
        <v>5</v>
      </c>
      <c r="E354" s="11">
        <v>45020.656944444447</v>
      </c>
      <c r="F354" s="11">
        <v>45020.816666666666</v>
      </c>
      <c r="G354" t="s">
        <v>14</v>
      </c>
      <c r="H354" t="s">
        <v>19</v>
      </c>
      <c r="I354" t="s">
        <v>600</v>
      </c>
      <c r="J354" s="5">
        <v>27.37</v>
      </c>
      <c r="K354" t="s">
        <v>3</v>
      </c>
      <c r="L354" t="s">
        <v>12</v>
      </c>
      <c r="M354" t="s">
        <v>880</v>
      </c>
      <c r="N354" s="9">
        <f>IF(TablaSala[[#This Row],[CUENTA COBRADA]]="SI",'COCINA CONSOLIDADA'!E354*'COCINA CONSOLIDADA'!F354,"0 €")</f>
        <v>847</v>
      </c>
      <c r="O354" s="10">
        <v>45020.156944444447</v>
      </c>
      <c r="P354" s="11">
        <f t="shared" si="5"/>
        <v>0.15972222221898846</v>
      </c>
      <c r="Q354" s="11">
        <f>'COCINA CONSOLIDADA'!G354</f>
        <v>8.8888888888888906E-2</v>
      </c>
      <c r="R354" s="11">
        <f>IF(TablaSala[[#This Row],[TIEMPO DE PERMANENCIA]]-TablaSala[[#This Row],[TIEMPO PREPARACIÓN]]&lt;0,"0",TablaSala[[#This Row],[TIEMPO DE PERMANENCIA]]-TablaSala[[#This Row],[TIEMPO PREPARACIÓN]])</f>
        <v>7.0833333330099557E-2</v>
      </c>
      <c r="S354" t="str">
        <f>IF(TablaSala[[#This Row],[TIEMPO DEGUSTACIÓN]]&lt;&gt;"0","SI","NO")</f>
        <v>SI</v>
      </c>
    </row>
    <row r="355" spans="1:19" x14ac:dyDescent="0.2">
      <c r="A355" s="2">
        <v>354</v>
      </c>
      <c r="B355" s="3">
        <v>12</v>
      </c>
      <c r="C355" t="s">
        <v>351</v>
      </c>
      <c r="D355" s="3">
        <v>6</v>
      </c>
      <c r="E355" s="11">
        <v>45020.518055555556</v>
      </c>
      <c r="F355" s="11">
        <v>45020.64166666667</v>
      </c>
      <c r="G355" t="s">
        <v>14</v>
      </c>
      <c r="H355" t="s">
        <v>6</v>
      </c>
      <c r="I355" t="s">
        <v>600</v>
      </c>
      <c r="J355" s="5">
        <v>29.58</v>
      </c>
      <c r="K355" t="s">
        <v>22</v>
      </c>
      <c r="L355" t="s">
        <v>15</v>
      </c>
      <c r="M355" t="s">
        <v>881</v>
      </c>
      <c r="N355" s="9">
        <f>IF(TablaSala[[#This Row],[CUENTA COBRADA]]="SI",'COCINA CONSOLIDADA'!E355*'COCINA CONSOLIDADA'!F355,"0 €")</f>
        <v>744</v>
      </c>
      <c r="O355" s="10">
        <v>45020.018055555556</v>
      </c>
      <c r="P355" s="11">
        <f t="shared" si="5"/>
        <v>0.13402777778052646</v>
      </c>
      <c r="Q355" s="11">
        <f>'COCINA CONSOLIDADA'!G355</f>
        <v>9.5138888888888884E-2</v>
      </c>
      <c r="R355" s="11">
        <f>IF(TablaSala[[#This Row],[TIEMPO DE PERMANENCIA]]-TablaSala[[#This Row],[TIEMPO PREPARACIÓN]]&lt;0,"0",TablaSala[[#This Row],[TIEMPO DE PERMANENCIA]]-TablaSala[[#This Row],[TIEMPO PREPARACIÓN]])</f>
        <v>3.888888889163758E-2</v>
      </c>
      <c r="S355" t="str">
        <f>IF(TablaSala[[#This Row],[TIEMPO DEGUSTACIÓN]]&lt;&gt;"0","SI","NO")</f>
        <v>SI</v>
      </c>
    </row>
    <row r="356" spans="1:19" x14ac:dyDescent="0.2">
      <c r="A356" s="2">
        <v>355</v>
      </c>
      <c r="B356" s="3">
        <v>4</v>
      </c>
      <c r="C356" t="s">
        <v>146</v>
      </c>
      <c r="D356" s="3">
        <v>4</v>
      </c>
      <c r="E356" s="11">
        <v>45020.570138888892</v>
      </c>
      <c r="F356" s="11">
        <v>45020.713194444441</v>
      </c>
      <c r="G356" t="s">
        <v>14</v>
      </c>
      <c r="H356" t="s">
        <v>6</v>
      </c>
      <c r="I356" t="s">
        <v>600</v>
      </c>
      <c r="J356" s="5">
        <v>30.53</v>
      </c>
      <c r="K356" t="s">
        <v>3</v>
      </c>
      <c r="L356" t="s">
        <v>601</v>
      </c>
      <c r="M356" t="s">
        <v>716</v>
      </c>
      <c r="N356" s="9">
        <f>IF(TablaSala[[#This Row],[CUENTA COBRADA]]="SI",'COCINA CONSOLIDADA'!E356*'COCINA CONSOLIDADA'!F356,"0 €")</f>
        <v>26</v>
      </c>
      <c r="O356" s="10">
        <v>45020.070138888892</v>
      </c>
      <c r="P356" s="11">
        <f t="shared" si="5"/>
        <v>0.14305555554892635</v>
      </c>
      <c r="Q356" s="11">
        <f>'COCINA CONSOLIDADA'!G356</f>
        <v>4.8611111111111112E-3</v>
      </c>
      <c r="R356" s="11">
        <f>IF(TablaSala[[#This Row],[TIEMPO DE PERMANENCIA]]-TablaSala[[#This Row],[TIEMPO PREPARACIÓN]]&lt;0,"0",TablaSala[[#This Row],[TIEMPO DE PERMANENCIA]]-TablaSala[[#This Row],[TIEMPO PREPARACIÓN]])</f>
        <v>0.13819444443781523</v>
      </c>
      <c r="S356" t="str">
        <f>IF(TablaSala[[#This Row],[TIEMPO DEGUSTACIÓN]]&lt;&gt;"0","SI","NO")</f>
        <v>SI</v>
      </c>
    </row>
    <row r="357" spans="1:19" x14ac:dyDescent="0.2">
      <c r="A357" s="2">
        <v>356</v>
      </c>
      <c r="B357" s="3">
        <v>1</v>
      </c>
      <c r="C357" t="s">
        <v>352</v>
      </c>
      <c r="D357" s="3">
        <v>1</v>
      </c>
      <c r="E357" s="11">
        <v>45020.508333333331</v>
      </c>
      <c r="F357" s="11">
        <v>45020.595833333333</v>
      </c>
      <c r="G357" t="s">
        <v>1</v>
      </c>
      <c r="H357" t="s">
        <v>6</v>
      </c>
      <c r="I357" t="s">
        <v>600</v>
      </c>
      <c r="J357" s="5">
        <v>28.92</v>
      </c>
      <c r="K357" t="s">
        <v>22</v>
      </c>
      <c r="L357" t="s">
        <v>12</v>
      </c>
      <c r="M357" t="s">
        <v>647</v>
      </c>
      <c r="N357" s="9">
        <f>IF(TablaSala[[#This Row],[CUENTA COBRADA]]="SI",'COCINA CONSOLIDADA'!E357*'COCINA CONSOLIDADA'!F357,"0 €")</f>
        <v>36</v>
      </c>
      <c r="O357" s="10">
        <v>45020.008333333331</v>
      </c>
      <c r="P357" s="11">
        <f t="shared" si="5"/>
        <v>9.7916666668121863E-2</v>
      </c>
      <c r="Q357" s="11">
        <f>'COCINA CONSOLIDADA'!G357</f>
        <v>4.8611111111111112E-3</v>
      </c>
      <c r="R357" s="11">
        <f>IF(TablaSala[[#This Row],[TIEMPO DE PERMANENCIA]]-TablaSala[[#This Row],[TIEMPO PREPARACIÓN]]&lt;0,"0",TablaSala[[#This Row],[TIEMPO DE PERMANENCIA]]-TablaSala[[#This Row],[TIEMPO PREPARACIÓN]])</f>
        <v>9.3055555557010755E-2</v>
      </c>
      <c r="S357" t="str">
        <f>IF(TablaSala[[#This Row],[TIEMPO DEGUSTACIÓN]]&lt;&gt;"0","SI","NO")</f>
        <v>SI</v>
      </c>
    </row>
    <row r="358" spans="1:19" x14ac:dyDescent="0.2">
      <c r="A358" s="2">
        <v>357</v>
      </c>
      <c r="B358" s="3">
        <v>17</v>
      </c>
      <c r="C358" t="s">
        <v>353</v>
      </c>
      <c r="D358" s="3">
        <v>2</v>
      </c>
      <c r="E358" s="11">
        <v>45020.554861111108</v>
      </c>
      <c r="F358" s="11">
        <v>45020.68472222222</v>
      </c>
      <c r="G358" t="s">
        <v>1</v>
      </c>
      <c r="H358" t="s">
        <v>6</v>
      </c>
      <c r="I358" t="s">
        <v>599</v>
      </c>
      <c r="J358" s="5">
        <v>26.87</v>
      </c>
      <c r="K358" t="s">
        <v>22</v>
      </c>
      <c r="L358" t="s">
        <v>41</v>
      </c>
      <c r="M358" t="s">
        <v>882</v>
      </c>
      <c r="N358" s="9">
        <f>IF(TablaSala[[#This Row],[CUENTA COBRADA]]="SI",'COCINA CONSOLIDADA'!E358*'COCINA CONSOLIDADA'!F358,"0 €")</f>
        <v>658</v>
      </c>
      <c r="O358" s="10">
        <v>45020.054861111108</v>
      </c>
      <c r="P358" s="11">
        <f t="shared" si="5"/>
        <v>0.14027777777907127</v>
      </c>
      <c r="Q358" s="11">
        <f>'COCINA CONSOLIDADA'!G358</f>
        <v>6.666666666666668E-2</v>
      </c>
      <c r="R358" s="11">
        <f>IF(TablaSala[[#This Row],[TIEMPO DE PERMANENCIA]]-TablaSala[[#This Row],[TIEMPO PREPARACIÓN]]&lt;0,"0",TablaSala[[#This Row],[TIEMPO DE PERMANENCIA]]-TablaSala[[#This Row],[TIEMPO PREPARACIÓN]])</f>
        <v>7.3611111112404592E-2</v>
      </c>
      <c r="S358" t="str">
        <f>IF(TablaSala[[#This Row],[TIEMPO DEGUSTACIÓN]]&lt;&gt;"0","SI","NO")</f>
        <v>SI</v>
      </c>
    </row>
    <row r="359" spans="1:19" x14ac:dyDescent="0.2">
      <c r="A359" s="2">
        <v>358</v>
      </c>
      <c r="B359" s="3">
        <v>13</v>
      </c>
      <c r="C359" t="s">
        <v>291</v>
      </c>
      <c r="D359" s="3">
        <v>5</v>
      </c>
      <c r="E359" s="11">
        <v>45020.609027777777</v>
      </c>
      <c r="F359" s="11">
        <v>45020.747916666667</v>
      </c>
      <c r="G359" t="s">
        <v>14</v>
      </c>
      <c r="H359" t="s">
        <v>19</v>
      </c>
      <c r="I359" t="s">
        <v>600</v>
      </c>
      <c r="J359" s="5">
        <v>42.1</v>
      </c>
      <c r="K359" t="s">
        <v>3</v>
      </c>
      <c r="L359" t="s">
        <v>28</v>
      </c>
      <c r="M359" t="s">
        <v>883</v>
      </c>
      <c r="N359" s="9">
        <f>IF(TablaSala[[#This Row],[CUENTA COBRADA]]="SI",'COCINA CONSOLIDADA'!E359*'COCINA CONSOLIDADA'!F359,"0 €")</f>
        <v>512</v>
      </c>
      <c r="O359" s="10">
        <v>45020.109027777777</v>
      </c>
      <c r="P359" s="11">
        <f t="shared" si="5"/>
        <v>0.13888888889050577</v>
      </c>
      <c r="Q359" s="11">
        <f>'COCINA CONSOLIDADA'!G359</f>
        <v>0.10555555555555557</v>
      </c>
      <c r="R359" s="11">
        <f>IF(TablaSala[[#This Row],[TIEMPO DE PERMANENCIA]]-TablaSala[[#This Row],[TIEMPO PREPARACIÓN]]&lt;0,"0",TablaSala[[#This Row],[TIEMPO DE PERMANENCIA]]-TablaSala[[#This Row],[TIEMPO PREPARACIÓN]])</f>
        <v>3.3333333334950199E-2</v>
      </c>
      <c r="S359" t="str">
        <f>IF(TablaSala[[#This Row],[TIEMPO DEGUSTACIÓN]]&lt;&gt;"0","SI","NO")</f>
        <v>SI</v>
      </c>
    </row>
    <row r="360" spans="1:19" x14ac:dyDescent="0.2">
      <c r="A360" s="2">
        <v>359</v>
      </c>
      <c r="B360" s="3">
        <v>11</v>
      </c>
      <c r="C360" t="s">
        <v>138</v>
      </c>
      <c r="D360" s="3">
        <v>2</v>
      </c>
      <c r="E360" s="11">
        <v>45020.52847222222</v>
      </c>
      <c r="F360" s="11">
        <v>45020.673611111109</v>
      </c>
      <c r="G360" t="s">
        <v>10</v>
      </c>
      <c r="H360" t="s">
        <v>2</v>
      </c>
      <c r="I360" t="s">
        <v>600</v>
      </c>
      <c r="J360" s="5">
        <v>12.2</v>
      </c>
      <c r="K360" t="s">
        <v>3</v>
      </c>
      <c r="L360" t="s">
        <v>602</v>
      </c>
      <c r="M360" t="s">
        <v>884</v>
      </c>
      <c r="N360" s="9">
        <f>IF(TablaSala[[#This Row],[CUENTA COBRADA]]="SI",'COCINA CONSOLIDADA'!E360*'COCINA CONSOLIDADA'!F360,"0 €")</f>
        <v>735</v>
      </c>
      <c r="O360" s="10">
        <v>45020.02847222222</v>
      </c>
      <c r="P360" s="11">
        <f t="shared" si="5"/>
        <v>0.14513888888905058</v>
      </c>
      <c r="Q360" s="11">
        <f>'COCINA CONSOLIDADA'!G360</f>
        <v>0.10069444444444445</v>
      </c>
      <c r="R360" s="11">
        <f>IF(TablaSala[[#This Row],[TIEMPO DE PERMANENCIA]]-TablaSala[[#This Row],[TIEMPO PREPARACIÓN]]&lt;0,"0",TablaSala[[#This Row],[TIEMPO DE PERMANENCIA]]-TablaSala[[#This Row],[TIEMPO PREPARACIÓN]])</f>
        <v>4.4444444444606129E-2</v>
      </c>
      <c r="S360" t="str">
        <f>IF(TablaSala[[#This Row],[TIEMPO DEGUSTACIÓN]]&lt;&gt;"0","SI","NO")</f>
        <v>SI</v>
      </c>
    </row>
    <row r="361" spans="1:19" x14ac:dyDescent="0.2">
      <c r="A361" s="2">
        <v>360</v>
      </c>
      <c r="B361" s="3">
        <v>16</v>
      </c>
      <c r="C361" t="s">
        <v>354</v>
      </c>
      <c r="D361" s="3">
        <v>3</v>
      </c>
      <c r="E361" s="11">
        <v>45020.548611111109</v>
      </c>
      <c r="F361" s="11">
        <v>45020.706944444442</v>
      </c>
      <c r="G361" t="s">
        <v>1</v>
      </c>
      <c r="H361" t="s">
        <v>2</v>
      </c>
      <c r="I361" t="s">
        <v>600</v>
      </c>
      <c r="J361" s="5">
        <v>39.26</v>
      </c>
      <c r="K361" t="s">
        <v>22</v>
      </c>
      <c r="L361" t="s">
        <v>602</v>
      </c>
      <c r="M361" t="s">
        <v>885</v>
      </c>
      <c r="N361" s="9">
        <f>IF(TablaSala[[#This Row],[CUENTA COBRADA]]="SI",'COCINA CONSOLIDADA'!E361*'COCINA CONSOLIDADA'!F361,"0 €")</f>
        <v>872</v>
      </c>
      <c r="O361" s="10">
        <v>45020.048611111109</v>
      </c>
      <c r="P361" s="11">
        <f t="shared" si="5"/>
        <v>0.16874999999951493</v>
      </c>
      <c r="Q361" s="11">
        <f>'COCINA CONSOLIDADA'!G361</f>
        <v>0.11041666666666665</v>
      </c>
      <c r="R361" s="11">
        <f>IF(TablaSala[[#This Row],[TIEMPO DE PERMANENCIA]]-TablaSala[[#This Row],[TIEMPO PREPARACIÓN]]&lt;0,"0",TablaSala[[#This Row],[TIEMPO DE PERMANENCIA]]-TablaSala[[#This Row],[TIEMPO PREPARACIÓN]])</f>
        <v>5.8333333332848278E-2</v>
      </c>
      <c r="S361" t="str">
        <f>IF(TablaSala[[#This Row],[TIEMPO DEGUSTACIÓN]]&lt;&gt;"0","SI","NO")</f>
        <v>SI</v>
      </c>
    </row>
    <row r="362" spans="1:19" x14ac:dyDescent="0.2">
      <c r="A362" s="2">
        <v>361</v>
      </c>
      <c r="B362" s="3">
        <v>16</v>
      </c>
      <c r="C362" t="s">
        <v>355</v>
      </c>
      <c r="D362" s="3">
        <v>1</v>
      </c>
      <c r="E362" s="11">
        <v>45020.578472222223</v>
      </c>
      <c r="F362" s="11">
        <v>45020.727777777778</v>
      </c>
      <c r="G362" t="s">
        <v>10</v>
      </c>
      <c r="H362" t="s">
        <v>19</v>
      </c>
      <c r="I362" t="s">
        <v>7</v>
      </c>
      <c r="J362" s="5">
        <v>41.73</v>
      </c>
      <c r="K362" t="s">
        <v>11</v>
      </c>
      <c r="L362" t="s">
        <v>8</v>
      </c>
      <c r="M362" t="s">
        <v>691</v>
      </c>
      <c r="N362" s="9">
        <f>IF(TablaSala[[#This Row],[CUENTA COBRADA]]="SI",'COCINA CONSOLIDADA'!E362*'COCINA CONSOLIDADA'!F362,"0 €")</f>
        <v>212</v>
      </c>
      <c r="O362" s="10">
        <v>45020.078472222223</v>
      </c>
      <c r="P362" s="11">
        <f t="shared" si="5"/>
        <v>0.14930555555474712</v>
      </c>
      <c r="Q362" s="11">
        <f>'COCINA CONSOLIDADA'!G362</f>
        <v>7.7777777777777779E-2</v>
      </c>
      <c r="R362" s="11">
        <f>IF(TablaSala[[#This Row],[TIEMPO DE PERMANENCIA]]-TablaSala[[#This Row],[TIEMPO PREPARACIÓN]]&lt;0,"0",TablaSala[[#This Row],[TIEMPO DE PERMANENCIA]]-TablaSala[[#This Row],[TIEMPO PREPARACIÓN]])</f>
        <v>7.1527777776969337E-2</v>
      </c>
      <c r="S362" t="str">
        <f>IF(TablaSala[[#This Row],[TIEMPO DEGUSTACIÓN]]&lt;&gt;"0","SI","NO")</f>
        <v>SI</v>
      </c>
    </row>
    <row r="363" spans="1:19" x14ac:dyDescent="0.2">
      <c r="A363" s="2">
        <v>362</v>
      </c>
      <c r="B363" s="3">
        <v>15</v>
      </c>
      <c r="C363" t="s">
        <v>206</v>
      </c>
      <c r="D363" s="3">
        <v>2</v>
      </c>
      <c r="E363" s="11">
        <v>45020.585416666669</v>
      </c>
      <c r="F363" s="11">
        <v>45020.749305555553</v>
      </c>
      <c r="G363" t="s">
        <v>5</v>
      </c>
      <c r="H363" t="s">
        <v>2</v>
      </c>
      <c r="I363" t="s">
        <v>600</v>
      </c>
      <c r="J363" s="5">
        <v>47.21</v>
      </c>
      <c r="K363" t="s">
        <v>11</v>
      </c>
      <c r="L363" t="s">
        <v>28</v>
      </c>
      <c r="M363" t="s">
        <v>886</v>
      </c>
      <c r="N363" s="9">
        <f>IF(TablaSala[[#This Row],[CUENTA COBRADA]]="SI",'COCINA CONSOLIDADA'!E363*'COCINA CONSOLIDADA'!F363,"0 €")</f>
        <v>186</v>
      </c>
      <c r="O363" s="10">
        <v>45020.085416666669</v>
      </c>
      <c r="P363" s="11">
        <f t="shared" si="5"/>
        <v>0.163888888884685</v>
      </c>
      <c r="Q363" s="11">
        <f>'COCINA CONSOLIDADA'!G363</f>
        <v>8.5416666666666669E-2</v>
      </c>
      <c r="R363" s="11">
        <f>IF(TablaSala[[#This Row],[TIEMPO DE PERMANENCIA]]-TablaSala[[#This Row],[TIEMPO PREPARACIÓN]]&lt;0,"0",TablaSala[[#This Row],[TIEMPO DE PERMANENCIA]]-TablaSala[[#This Row],[TIEMPO PREPARACIÓN]])</f>
        <v>7.8472222218018334E-2</v>
      </c>
      <c r="S363" t="str">
        <f>IF(TablaSala[[#This Row],[TIEMPO DEGUSTACIÓN]]&lt;&gt;"0","SI","NO")</f>
        <v>SI</v>
      </c>
    </row>
    <row r="364" spans="1:19" x14ac:dyDescent="0.2">
      <c r="A364" s="2">
        <v>363</v>
      </c>
      <c r="B364" s="3">
        <v>5</v>
      </c>
      <c r="C364" t="s">
        <v>356</v>
      </c>
      <c r="D364" s="3">
        <v>2</v>
      </c>
      <c r="E364" s="11">
        <v>45020.573611111111</v>
      </c>
      <c r="F364" s="11">
        <v>45020.645138888889</v>
      </c>
      <c r="G364" t="s">
        <v>1</v>
      </c>
      <c r="H364" t="s">
        <v>2</v>
      </c>
      <c r="I364" t="s">
        <v>600</v>
      </c>
      <c r="J364" s="5">
        <v>49.02</v>
      </c>
      <c r="K364" t="s">
        <v>22</v>
      </c>
      <c r="L364" t="s">
        <v>12</v>
      </c>
      <c r="M364" t="s">
        <v>887</v>
      </c>
      <c r="N364" s="9" t="str">
        <f>IF(TablaSala[[#This Row],[CUENTA COBRADA]]="SI",'COCINA CONSOLIDADA'!E364*'COCINA CONSOLIDADA'!F364,"0 €")</f>
        <v>0 €</v>
      </c>
      <c r="O364" s="10">
        <v>45020.073611111111</v>
      </c>
      <c r="P364" s="11">
        <f t="shared" si="5"/>
        <v>8.1944444444767825E-2</v>
      </c>
      <c r="Q364" s="11">
        <f>'COCINA CONSOLIDADA'!G364</f>
        <v>0.10347222222222222</v>
      </c>
      <c r="R364" s="11" t="str">
        <f>IF(TablaSala[[#This Row],[TIEMPO DE PERMANENCIA]]-TablaSala[[#This Row],[TIEMPO PREPARACIÓN]]&lt;0,"0",TablaSala[[#This Row],[TIEMPO DE PERMANENCIA]]-TablaSala[[#This Row],[TIEMPO PREPARACIÓN]])</f>
        <v>0</v>
      </c>
      <c r="S364" t="str">
        <f>IF(TablaSala[[#This Row],[TIEMPO DEGUSTACIÓN]]&lt;&gt;"0","SI","NO")</f>
        <v>NO</v>
      </c>
    </row>
    <row r="365" spans="1:19" x14ac:dyDescent="0.2">
      <c r="A365" s="2">
        <v>364</v>
      </c>
      <c r="B365" s="3">
        <v>15</v>
      </c>
      <c r="C365" t="s">
        <v>357</v>
      </c>
      <c r="D365" s="3">
        <v>2</v>
      </c>
      <c r="E365" s="11">
        <v>45020.659722222219</v>
      </c>
      <c r="F365" s="11">
        <v>45020.798611111109</v>
      </c>
      <c r="G365" t="s">
        <v>14</v>
      </c>
      <c r="H365" t="s">
        <v>2</v>
      </c>
      <c r="I365" t="s">
        <v>599</v>
      </c>
      <c r="J365" s="5">
        <v>48.28</v>
      </c>
      <c r="K365" t="s">
        <v>3</v>
      </c>
      <c r="L365" t="s">
        <v>12</v>
      </c>
      <c r="M365" t="s">
        <v>888</v>
      </c>
      <c r="N365" s="9">
        <f>IF(TablaSala[[#This Row],[CUENTA COBRADA]]="SI",'COCINA CONSOLIDADA'!E365*'COCINA CONSOLIDADA'!F365,"0 €")</f>
        <v>624</v>
      </c>
      <c r="O365" s="10">
        <v>45020.159722222219</v>
      </c>
      <c r="P365" s="11">
        <f t="shared" si="5"/>
        <v>0.13888888889050577</v>
      </c>
      <c r="Q365" s="11">
        <f>'COCINA CONSOLIDADA'!G365</f>
        <v>7.7777777777777779E-2</v>
      </c>
      <c r="R365" s="11">
        <f>IF(TablaSala[[#This Row],[TIEMPO DE PERMANENCIA]]-TablaSala[[#This Row],[TIEMPO PREPARACIÓN]]&lt;0,"0",TablaSala[[#This Row],[TIEMPO DE PERMANENCIA]]-TablaSala[[#This Row],[TIEMPO PREPARACIÓN]])</f>
        <v>6.1111111112727989E-2</v>
      </c>
      <c r="S365" t="str">
        <f>IF(TablaSala[[#This Row],[TIEMPO DEGUSTACIÓN]]&lt;&gt;"0","SI","NO")</f>
        <v>SI</v>
      </c>
    </row>
    <row r="366" spans="1:19" x14ac:dyDescent="0.2">
      <c r="A366" s="2">
        <v>365</v>
      </c>
      <c r="B366" s="3">
        <v>4</v>
      </c>
      <c r="C366" t="s">
        <v>358</v>
      </c>
      <c r="D366" s="3">
        <v>1</v>
      </c>
      <c r="E366" s="11">
        <v>45020.543749999997</v>
      </c>
      <c r="F366" s="11">
        <v>45020.689583333333</v>
      </c>
      <c r="G366" t="s">
        <v>1</v>
      </c>
      <c r="H366" t="s">
        <v>2</v>
      </c>
      <c r="I366" t="s">
        <v>7</v>
      </c>
      <c r="J366" s="5">
        <v>34.97</v>
      </c>
      <c r="K366" t="s">
        <v>22</v>
      </c>
      <c r="L366" t="s">
        <v>41</v>
      </c>
      <c r="M366" t="s">
        <v>641</v>
      </c>
      <c r="N366" s="9">
        <f>IF(TablaSala[[#This Row],[CUENTA COBRADA]]="SI",'COCINA CONSOLIDADA'!E366*'COCINA CONSOLIDADA'!F366,"0 €")</f>
        <v>108</v>
      </c>
      <c r="O366" s="10">
        <v>45020.043749999997</v>
      </c>
      <c r="P366" s="11">
        <f t="shared" si="5"/>
        <v>0.15625000000242531</v>
      </c>
      <c r="Q366" s="11">
        <f>'COCINA CONSOLIDADA'!G366</f>
        <v>1.7361111111111112E-2</v>
      </c>
      <c r="R366" s="11">
        <f>IF(TablaSala[[#This Row],[TIEMPO DE PERMANENCIA]]-TablaSala[[#This Row],[TIEMPO PREPARACIÓN]]&lt;0,"0",TablaSala[[#This Row],[TIEMPO DE PERMANENCIA]]-TablaSala[[#This Row],[TIEMPO PREPARACIÓN]])</f>
        <v>0.13888888889131421</v>
      </c>
      <c r="S366" t="str">
        <f>IF(TablaSala[[#This Row],[TIEMPO DEGUSTACIÓN]]&lt;&gt;"0","SI","NO")</f>
        <v>SI</v>
      </c>
    </row>
    <row r="367" spans="1:19" x14ac:dyDescent="0.2">
      <c r="A367" s="2">
        <v>366</v>
      </c>
      <c r="B367" s="3">
        <v>17</v>
      </c>
      <c r="C367" t="s">
        <v>359</v>
      </c>
      <c r="D367" s="3">
        <v>5</v>
      </c>
      <c r="E367" s="11">
        <v>45020.564583333333</v>
      </c>
      <c r="F367" s="11">
        <v>45020.698611111111</v>
      </c>
      <c r="G367" t="s">
        <v>1</v>
      </c>
      <c r="H367" t="s">
        <v>2</v>
      </c>
      <c r="I367" t="s">
        <v>7</v>
      </c>
      <c r="J367" s="5">
        <v>10.57</v>
      </c>
      <c r="K367" t="s">
        <v>3</v>
      </c>
      <c r="L367" t="s">
        <v>41</v>
      </c>
      <c r="M367" t="s">
        <v>889</v>
      </c>
      <c r="N367" s="9">
        <f>IF(TablaSala[[#This Row],[CUENTA COBRADA]]="SI",'COCINA CONSOLIDADA'!E367*'COCINA CONSOLIDADA'!F367,"0 €")</f>
        <v>714</v>
      </c>
      <c r="O367" s="10">
        <v>45020.064583333333</v>
      </c>
      <c r="P367" s="11">
        <f t="shared" si="5"/>
        <v>0.13402777777810115</v>
      </c>
      <c r="Q367" s="11">
        <f>'COCINA CONSOLIDADA'!G367</f>
        <v>6.2499999999999993E-2</v>
      </c>
      <c r="R367" s="11">
        <f>IF(TablaSala[[#This Row],[TIEMPO DE PERMANENCIA]]-TablaSala[[#This Row],[TIEMPO PREPARACIÓN]]&lt;0,"0",TablaSala[[#This Row],[TIEMPO DE PERMANENCIA]]-TablaSala[[#This Row],[TIEMPO PREPARACIÓN]])</f>
        <v>7.1527777778101154E-2</v>
      </c>
      <c r="S367" t="str">
        <f>IF(TablaSala[[#This Row],[TIEMPO DEGUSTACIÓN]]&lt;&gt;"0","SI","NO")</f>
        <v>SI</v>
      </c>
    </row>
    <row r="368" spans="1:19" x14ac:dyDescent="0.2">
      <c r="A368" s="2">
        <v>367</v>
      </c>
      <c r="B368" s="3">
        <v>12</v>
      </c>
      <c r="C368" t="s">
        <v>360</v>
      </c>
      <c r="D368" s="3">
        <v>2</v>
      </c>
      <c r="E368" s="11">
        <v>45020.536805555559</v>
      </c>
      <c r="F368" s="11">
        <v>45020.65625</v>
      </c>
      <c r="G368" t="s">
        <v>1</v>
      </c>
      <c r="H368" t="s">
        <v>19</v>
      </c>
      <c r="I368" t="s">
        <v>600</v>
      </c>
      <c r="J368" s="5">
        <v>12.62</v>
      </c>
      <c r="K368" t="s">
        <v>11</v>
      </c>
      <c r="L368" t="s">
        <v>41</v>
      </c>
      <c r="M368" t="s">
        <v>890</v>
      </c>
      <c r="N368" s="9">
        <f>IF(TablaSala[[#This Row],[CUENTA COBRADA]]="SI",'COCINA CONSOLIDADA'!E368*'COCINA CONSOLIDADA'!F368,"0 €")</f>
        <v>300</v>
      </c>
      <c r="O368" s="10">
        <v>45020.036805555559</v>
      </c>
      <c r="P368" s="11">
        <f t="shared" si="5"/>
        <v>0.11944444444088731</v>
      </c>
      <c r="Q368" s="11">
        <f>'COCINA CONSOLIDADA'!G368</f>
        <v>5.0694444444444452E-2</v>
      </c>
      <c r="R368" s="11">
        <f>IF(TablaSala[[#This Row],[TIEMPO DE PERMANENCIA]]-TablaSala[[#This Row],[TIEMPO PREPARACIÓN]]&lt;0,"0",TablaSala[[#This Row],[TIEMPO DE PERMANENCIA]]-TablaSala[[#This Row],[TIEMPO PREPARACIÓN]])</f>
        <v>6.8749999996442851E-2</v>
      </c>
      <c r="S368" t="str">
        <f>IF(TablaSala[[#This Row],[TIEMPO DEGUSTACIÓN]]&lt;&gt;"0","SI","NO")</f>
        <v>SI</v>
      </c>
    </row>
    <row r="369" spans="1:19" x14ac:dyDescent="0.2">
      <c r="A369" s="2">
        <v>368</v>
      </c>
      <c r="B369" s="3">
        <v>13</v>
      </c>
      <c r="C369" t="s">
        <v>361</v>
      </c>
      <c r="D369" s="3">
        <v>1</v>
      </c>
      <c r="E369" s="11">
        <v>45020.64166666667</v>
      </c>
      <c r="F369" s="11">
        <v>45020.731249999997</v>
      </c>
      <c r="G369" t="s">
        <v>5</v>
      </c>
      <c r="H369" t="s">
        <v>6</v>
      </c>
      <c r="I369" t="s">
        <v>599</v>
      </c>
      <c r="J369" s="5">
        <v>37.65</v>
      </c>
      <c r="K369" t="s">
        <v>22</v>
      </c>
      <c r="L369" t="s">
        <v>8</v>
      </c>
      <c r="M369" t="s">
        <v>891</v>
      </c>
      <c r="N369" s="9">
        <f>IF(TablaSala[[#This Row],[CUENTA COBRADA]]="SI",'COCINA CONSOLIDADA'!E369*'COCINA CONSOLIDADA'!F369,"0 €")</f>
        <v>228</v>
      </c>
      <c r="O369" s="10">
        <v>45020.14166666667</v>
      </c>
      <c r="P369" s="11">
        <f t="shared" si="5"/>
        <v>9.9999999993694175E-2</v>
      </c>
      <c r="Q369" s="11">
        <f>'COCINA CONSOLIDADA'!G369</f>
        <v>5.9027777777777776E-2</v>
      </c>
      <c r="R369" s="11">
        <f>IF(TablaSala[[#This Row],[TIEMPO DE PERMANENCIA]]-TablaSala[[#This Row],[TIEMPO PREPARACIÓN]]&lt;0,"0",TablaSala[[#This Row],[TIEMPO DE PERMANENCIA]]-TablaSala[[#This Row],[TIEMPO PREPARACIÓN]])</f>
        <v>4.0972222215916398E-2</v>
      </c>
      <c r="S369" t="str">
        <f>IF(TablaSala[[#This Row],[TIEMPO DEGUSTACIÓN]]&lt;&gt;"0","SI","NO")</f>
        <v>SI</v>
      </c>
    </row>
    <row r="370" spans="1:19" x14ac:dyDescent="0.2">
      <c r="A370" s="2">
        <v>369</v>
      </c>
      <c r="B370" s="3">
        <v>20</v>
      </c>
      <c r="C370" t="s">
        <v>362</v>
      </c>
      <c r="D370" s="3">
        <v>2</v>
      </c>
      <c r="E370" s="11">
        <v>45020.59097222222</v>
      </c>
      <c r="F370" s="11">
        <v>45020.745833333334</v>
      </c>
      <c r="G370" t="s">
        <v>14</v>
      </c>
      <c r="H370" t="s">
        <v>2</v>
      </c>
      <c r="I370" t="s">
        <v>600</v>
      </c>
      <c r="J370" s="5">
        <v>34.83</v>
      </c>
      <c r="K370" t="s">
        <v>11</v>
      </c>
      <c r="L370" t="s">
        <v>28</v>
      </c>
      <c r="M370" t="s">
        <v>892</v>
      </c>
      <c r="N370" s="9">
        <f>IF(TablaSala[[#This Row],[CUENTA COBRADA]]="SI",'COCINA CONSOLIDADA'!E370*'COCINA CONSOLIDADA'!F370,"0 €")</f>
        <v>972</v>
      </c>
      <c r="O370" s="10">
        <v>45020.09097222222</v>
      </c>
      <c r="P370" s="11">
        <f t="shared" si="5"/>
        <v>0.15486111111385981</v>
      </c>
      <c r="Q370" s="11">
        <f>'COCINA CONSOLIDADA'!G370</f>
        <v>2.9166666666666667E-2</v>
      </c>
      <c r="R370" s="11">
        <f>IF(TablaSala[[#This Row],[TIEMPO DE PERMANENCIA]]-TablaSala[[#This Row],[TIEMPO PREPARACIÓN]]&lt;0,"0",TablaSala[[#This Row],[TIEMPO DE PERMANENCIA]]-TablaSala[[#This Row],[TIEMPO PREPARACIÓN]])</f>
        <v>0.12569444444719313</v>
      </c>
      <c r="S370" t="str">
        <f>IF(TablaSala[[#This Row],[TIEMPO DEGUSTACIÓN]]&lt;&gt;"0","SI","NO")</f>
        <v>SI</v>
      </c>
    </row>
    <row r="371" spans="1:19" x14ac:dyDescent="0.2">
      <c r="A371" s="2">
        <v>370</v>
      </c>
      <c r="B371" s="3">
        <v>13</v>
      </c>
      <c r="C371" t="s">
        <v>363</v>
      </c>
      <c r="D371" s="3">
        <v>6</v>
      </c>
      <c r="E371" s="11">
        <v>45020.597222222219</v>
      </c>
      <c r="F371" s="11">
        <v>45020.640972222223</v>
      </c>
      <c r="G371" t="s">
        <v>1</v>
      </c>
      <c r="H371" t="s">
        <v>2</v>
      </c>
      <c r="I371" t="s">
        <v>600</v>
      </c>
      <c r="J371" s="5">
        <v>47.79</v>
      </c>
      <c r="K371" t="s">
        <v>11</v>
      </c>
      <c r="L371" t="s">
        <v>28</v>
      </c>
      <c r="M371" t="s">
        <v>641</v>
      </c>
      <c r="N371" s="9">
        <f>IF(TablaSala[[#This Row],[CUENTA COBRADA]]="SI",'COCINA CONSOLIDADA'!E371*'COCINA CONSOLIDADA'!F371,"0 €")</f>
        <v>72</v>
      </c>
      <c r="O371" s="10">
        <v>45020.097222222219</v>
      </c>
      <c r="P371" s="11">
        <f t="shared" si="5"/>
        <v>4.3750000004365575E-2</v>
      </c>
      <c r="Q371" s="11">
        <f>'COCINA CONSOLIDADA'!G371</f>
        <v>2.2916666666666669E-2</v>
      </c>
      <c r="R371" s="11">
        <f>IF(TablaSala[[#This Row],[TIEMPO DE PERMANENCIA]]-TablaSala[[#This Row],[TIEMPO PREPARACIÓN]]&lt;0,"0",TablaSala[[#This Row],[TIEMPO DE PERMANENCIA]]-TablaSala[[#This Row],[TIEMPO PREPARACIÓN]])</f>
        <v>2.0833333337698906E-2</v>
      </c>
      <c r="S371" t="str">
        <f>IF(TablaSala[[#This Row],[TIEMPO DEGUSTACIÓN]]&lt;&gt;"0","SI","NO")</f>
        <v>SI</v>
      </c>
    </row>
    <row r="372" spans="1:19" x14ac:dyDescent="0.2">
      <c r="A372" s="2">
        <v>371</v>
      </c>
      <c r="B372" s="3">
        <v>4</v>
      </c>
      <c r="C372" t="s">
        <v>364</v>
      </c>
      <c r="D372" s="3">
        <v>3</v>
      </c>
      <c r="E372" s="11">
        <v>45020.552777777775</v>
      </c>
      <c r="F372" s="11">
        <v>45020.688194444447</v>
      </c>
      <c r="G372" t="s">
        <v>17</v>
      </c>
      <c r="H372" t="s">
        <v>19</v>
      </c>
      <c r="I372" t="s">
        <v>600</v>
      </c>
      <c r="J372" s="5">
        <v>32.51</v>
      </c>
      <c r="K372" t="s">
        <v>22</v>
      </c>
      <c r="L372" t="s">
        <v>38</v>
      </c>
      <c r="M372" t="s">
        <v>893</v>
      </c>
      <c r="N372" s="9">
        <f>IF(TablaSala[[#This Row],[CUENTA COBRADA]]="SI",'COCINA CONSOLIDADA'!E372*'COCINA CONSOLIDADA'!F372,"0 €")</f>
        <v>826</v>
      </c>
      <c r="O372" s="10">
        <v>45020.052777777775</v>
      </c>
      <c r="P372" s="11">
        <f t="shared" si="5"/>
        <v>0.14583333333818396</v>
      </c>
      <c r="Q372" s="11">
        <f>'COCINA CONSOLIDADA'!G372</f>
        <v>3.4027777777777782E-2</v>
      </c>
      <c r="R372" s="11">
        <f>IF(TablaSala[[#This Row],[TIEMPO DE PERMANENCIA]]-TablaSala[[#This Row],[TIEMPO PREPARACIÓN]]&lt;0,"0",TablaSala[[#This Row],[TIEMPO DE PERMANENCIA]]-TablaSala[[#This Row],[TIEMPO PREPARACIÓN]])</f>
        <v>0.11180555556040618</v>
      </c>
      <c r="S372" t="str">
        <f>IF(TablaSala[[#This Row],[TIEMPO DEGUSTACIÓN]]&lt;&gt;"0","SI","NO")</f>
        <v>SI</v>
      </c>
    </row>
    <row r="373" spans="1:19" x14ac:dyDescent="0.2">
      <c r="A373" s="2">
        <v>372</v>
      </c>
      <c r="B373" s="3">
        <v>14</v>
      </c>
      <c r="C373" t="s">
        <v>365</v>
      </c>
      <c r="D373" s="3">
        <v>5</v>
      </c>
      <c r="E373" s="11">
        <v>45020.615277777775</v>
      </c>
      <c r="F373" s="11">
        <v>45020.759722222225</v>
      </c>
      <c r="G373" t="s">
        <v>10</v>
      </c>
      <c r="H373" t="s">
        <v>2</v>
      </c>
      <c r="I373" t="s">
        <v>600</v>
      </c>
      <c r="J373" s="5">
        <v>17.170000000000002</v>
      </c>
      <c r="K373" t="s">
        <v>3</v>
      </c>
      <c r="L373" t="s">
        <v>12</v>
      </c>
      <c r="M373" t="s">
        <v>647</v>
      </c>
      <c r="N373" s="9">
        <f>IF(TablaSala[[#This Row],[CUENTA COBRADA]]="SI",'COCINA CONSOLIDADA'!E373*'COCINA CONSOLIDADA'!F373,"0 €")</f>
        <v>36</v>
      </c>
      <c r="O373" s="10">
        <v>45020.115277777775</v>
      </c>
      <c r="P373" s="11">
        <f t="shared" si="5"/>
        <v>0.14444444444961846</v>
      </c>
      <c r="Q373" s="11">
        <f>'COCINA CONSOLIDADA'!G373</f>
        <v>1.5277777777777777E-2</v>
      </c>
      <c r="R373" s="11">
        <f>IF(TablaSala[[#This Row],[TIEMPO DE PERMANENCIA]]-TablaSala[[#This Row],[TIEMPO PREPARACIÓN]]&lt;0,"0",TablaSala[[#This Row],[TIEMPO DE PERMANENCIA]]-TablaSala[[#This Row],[TIEMPO PREPARACIÓN]])</f>
        <v>0.12916666667184068</v>
      </c>
      <c r="S373" t="str">
        <f>IF(TablaSala[[#This Row],[TIEMPO DEGUSTACIÓN]]&lt;&gt;"0","SI","NO")</f>
        <v>SI</v>
      </c>
    </row>
    <row r="374" spans="1:19" x14ac:dyDescent="0.2">
      <c r="A374" s="2">
        <v>373</v>
      </c>
      <c r="B374" s="3">
        <v>19</v>
      </c>
      <c r="C374" t="s">
        <v>366</v>
      </c>
      <c r="D374" s="3">
        <v>2</v>
      </c>
      <c r="E374" s="11">
        <v>45020.525694444441</v>
      </c>
      <c r="F374" s="11">
        <v>45020.632638888892</v>
      </c>
      <c r="G374" t="s">
        <v>14</v>
      </c>
      <c r="H374" t="s">
        <v>6</v>
      </c>
      <c r="I374" t="s">
        <v>599</v>
      </c>
      <c r="J374" s="5">
        <v>26.62</v>
      </c>
      <c r="K374" t="s">
        <v>22</v>
      </c>
      <c r="L374" t="s">
        <v>53</v>
      </c>
      <c r="M374" t="s">
        <v>894</v>
      </c>
      <c r="N374" s="9">
        <f>IF(TablaSala[[#This Row],[CUENTA COBRADA]]="SI",'COCINA CONSOLIDADA'!E374*'COCINA CONSOLIDADA'!F374,"0 €")</f>
        <v>686</v>
      </c>
      <c r="O374" s="10">
        <v>45020.025694444441</v>
      </c>
      <c r="P374" s="11">
        <f t="shared" si="5"/>
        <v>0.11736111111774032</v>
      </c>
      <c r="Q374" s="11">
        <f>'COCINA CONSOLIDADA'!G374</f>
        <v>8.0555555555555561E-2</v>
      </c>
      <c r="R374" s="11">
        <f>IF(TablaSala[[#This Row],[TIEMPO DE PERMANENCIA]]-TablaSala[[#This Row],[TIEMPO PREPARACIÓN]]&lt;0,"0",TablaSala[[#This Row],[TIEMPO DE PERMANENCIA]]-TablaSala[[#This Row],[TIEMPO PREPARACIÓN]])</f>
        <v>3.6805555562184761E-2</v>
      </c>
      <c r="S374" t="str">
        <f>IF(TablaSala[[#This Row],[TIEMPO DEGUSTACIÓN]]&lt;&gt;"0","SI","NO")</f>
        <v>SI</v>
      </c>
    </row>
    <row r="375" spans="1:19" x14ac:dyDescent="0.2">
      <c r="A375" s="2">
        <v>374</v>
      </c>
      <c r="B375" s="3">
        <v>18</v>
      </c>
      <c r="C375" t="s">
        <v>367</v>
      </c>
      <c r="D375" s="3">
        <v>3</v>
      </c>
      <c r="E375" s="11">
        <v>45020.638194444444</v>
      </c>
      <c r="F375" s="11">
        <v>45020.683333333334</v>
      </c>
      <c r="G375" t="s">
        <v>10</v>
      </c>
      <c r="H375" t="s">
        <v>2</v>
      </c>
      <c r="I375" t="s">
        <v>600</v>
      </c>
      <c r="J375" s="5">
        <v>33.35</v>
      </c>
      <c r="K375" t="s">
        <v>11</v>
      </c>
      <c r="L375" t="s">
        <v>15</v>
      </c>
      <c r="M375" t="s">
        <v>608</v>
      </c>
      <c r="N375" s="9">
        <f>IF(TablaSala[[#This Row],[CUENTA COBRADA]]="SI",'COCINA CONSOLIDADA'!E375*'COCINA CONSOLIDADA'!F375,"0 €")</f>
        <v>35</v>
      </c>
      <c r="O375" s="10">
        <v>45020.138194444444</v>
      </c>
      <c r="P375" s="11">
        <f t="shared" si="5"/>
        <v>4.5138888890505768E-2</v>
      </c>
      <c r="Q375" s="11">
        <f>'COCINA CONSOLIDADA'!G375</f>
        <v>6.2499999999999995E-3</v>
      </c>
      <c r="R375" s="11">
        <f>IF(TablaSala[[#This Row],[TIEMPO DE PERMANENCIA]]-TablaSala[[#This Row],[TIEMPO PREPARACIÓN]]&lt;0,"0",TablaSala[[#This Row],[TIEMPO DE PERMANENCIA]]-TablaSala[[#This Row],[TIEMPO PREPARACIÓN]])</f>
        <v>3.888888889050577E-2</v>
      </c>
      <c r="S375" t="str">
        <f>IF(TablaSala[[#This Row],[TIEMPO DEGUSTACIÓN]]&lt;&gt;"0","SI","NO")</f>
        <v>SI</v>
      </c>
    </row>
    <row r="376" spans="1:19" x14ac:dyDescent="0.2">
      <c r="A376" s="2">
        <v>375</v>
      </c>
      <c r="B376" s="3">
        <v>18</v>
      </c>
      <c r="C376" t="s">
        <v>368</v>
      </c>
      <c r="D376" s="3">
        <v>1</v>
      </c>
      <c r="E376" s="11">
        <v>45020.511805555558</v>
      </c>
      <c r="F376" s="11">
        <v>45020.631249999999</v>
      </c>
      <c r="G376" t="s">
        <v>1</v>
      </c>
      <c r="H376" t="s">
        <v>2</v>
      </c>
      <c r="I376" t="s">
        <v>600</v>
      </c>
      <c r="J376" s="5">
        <v>22.3</v>
      </c>
      <c r="K376" t="s">
        <v>3</v>
      </c>
      <c r="L376" t="s">
        <v>601</v>
      </c>
      <c r="M376" t="s">
        <v>682</v>
      </c>
      <c r="N376" s="9">
        <f>IF(TablaSala[[#This Row],[CUENTA COBRADA]]="SI",'COCINA CONSOLIDADA'!E376*'COCINA CONSOLIDADA'!F376,"0 €")</f>
        <v>93</v>
      </c>
      <c r="O376" s="10">
        <v>45020.011805555558</v>
      </c>
      <c r="P376" s="11">
        <f t="shared" si="5"/>
        <v>0.11944444444088731</v>
      </c>
      <c r="Q376" s="11">
        <f>'COCINA CONSOLIDADA'!G376</f>
        <v>1.8749999999999999E-2</v>
      </c>
      <c r="R376" s="11">
        <f>IF(TablaSala[[#This Row],[TIEMPO DE PERMANENCIA]]-TablaSala[[#This Row],[TIEMPO PREPARACIÓN]]&lt;0,"0",TablaSala[[#This Row],[TIEMPO DE PERMANENCIA]]-TablaSala[[#This Row],[TIEMPO PREPARACIÓN]])</f>
        <v>0.10069444444088731</v>
      </c>
      <c r="S376" t="str">
        <f>IF(TablaSala[[#This Row],[TIEMPO DEGUSTACIÓN]]&lt;&gt;"0","SI","NO")</f>
        <v>SI</v>
      </c>
    </row>
    <row r="377" spans="1:19" x14ac:dyDescent="0.2">
      <c r="A377" s="2">
        <v>376</v>
      </c>
      <c r="B377" s="3">
        <v>16</v>
      </c>
      <c r="C377" t="s">
        <v>355</v>
      </c>
      <c r="D377" s="3">
        <v>4</v>
      </c>
      <c r="E377" s="11">
        <v>45020.620138888888</v>
      </c>
      <c r="F377" s="11">
        <v>45020.716666666667</v>
      </c>
      <c r="G377" t="s">
        <v>5</v>
      </c>
      <c r="H377" t="s">
        <v>2</v>
      </c>
      <c r="I377" t="s">
        <v>7</v>
      </c>
      <c r="J377" s="5">
        <v>27.51</v>
      </c>
      <c r="K377" t="s">
        <v>22</v>
      </c>
      <c r="L377" t="s">
        <v>38</v>
      </c>
      <c r="M377" t="s">
        <v>748</v>
      </c>
      <c r="N377" s="9">
        <f>IF(TablaSala[[#This Row],[CUENTA COBRADA]]="SI",'COCINA CONSOLIDADA'!E377*'COCINA CONSOLIDADA'!F377,"0 €")</f>
        <v>46</v>
      </c>
      <c r="O377" s="10">
        <v>45020.120138888888</v>
      </c>
      <c r="P377" s="11">
        <f t="shared" si="5"/>
        <v>0.10694444444622302</v>
      </c>
      <c r="Q377" s="11">
        <f>'COCINA CONSOLIDADA'!G377</f>
        <v>3.472222222222222E-3</v>
      </c>
      <c r="R377" s="11">
        <f>IF(TablaSala[[#This Row],[TIEMPO DE PERMANENCIA]]-TablaSala[[#This Row],[TIEMPO PREPARACIÓN]]&lt;0,"0",TablaSala[[#This Row],[TIEMPO DE PERMANENCIA]]-TablaSala[[#This Row],[TIEMPO PREPARACIÓN]])</f>
        <v>0.10347222222400079</v>
      </c>
      <c r="S377" t="str">
        <f>IF(TablaSala[[#This Row],[TIEMPO DEGUSTACIÓN]]&lt;&gt;"0","SI","NO")</f>
        <v>SI</v>
      </c>
    </row>
    <row r="378" spans="1:19" x14ac:dyDescent="0.2">
      <c r="A378" s="2">
        <v>377</v>
      </c>
      <c r="B378" s="3">
        <v>5</v>
      </c>
      <c r="C378" t="s">
        <v>369</v>
      </c>
      <c r="D378" s="3">
        <v>1</v>
      </c>
      <c r="E378" s="11">
        <v>45020.554166666669</v>
      </c>
      <c r="F378" s="11">
        <v>45020.698611111111</v>
      </c>
      <c r="G378" t="s">
        <v>17</v>
      </c>
      <c r="H378" t="s">
        <v>2</v>
      </c>
      <c r="I378" t="s">
        <v>600</v>
      </c>
      <c r="J378" s="5">
        <v>14.96</v>
      </c>
      <c r="K378" t="s">
        <v>11</v>
      </c>
      <c r="L378" t="s">
        <v>15</v>
      </c>
      <c r="M378" t="s">
        <v>895</v>
      </c>
      <c r="N378" s="9">
        <f>IF(TablaSala[[#This Row],[CUENTA COBRADA]]="SI",'COCINA CONSOLIDADA'!E378*'COCINA CONSOLIDADA'!F378,"0 €")</f>
        <v>198</v>
      </c>
      <c r="O378" s="10">
        <v>45020.054166666669</v>
      </c>
      <c r="P378" s="11">
        <f t="shared" si="5"/>
        <v>0.1444444444423425</v>
      </c>
      <c r="Q378" s="11">
        <f>'COCINA CONSOLIDADA'!G378</f>
        <v>3.1944444444444449E-2</v>
      </c>
      <c r="R378" s="11">
        <f>IF(TablaSala[[#This Row],[TIEMPO DE PERMANENCIA]]-TablaSala[[#This Row],[TIEMPO PREPARACIÓN]]&lt;0,"0",TablaSala[[#This Row],[TIEMPO DE PERMANENCIA]]-TablaSala[[#This Row],[TIEMPO PREPARACIÓN]])</f>
        <v>0.11249999999789806</v>
      </c>
      <c r="S378" t="str">
        <f>IF(TablaSala[[#This Row],[TIEMPO DEGUSTACIÓN]]&lt;&gt;"0","SI","NO")</f>
        <v>SI</v>
      </c>
    </row>
    <row r="379" spans="1:19" x14ac:dyDescent="0.2">
      <c r="A379" s="2">
        <v>378</v>
      </c>
      <c r="B379" s="3">
        <v>3</v>
      </c>
      <c r="C379" t="s">
        <v>370</v>
      </c>
      <c r="D379" s="3">
        <v>1</v>
      </c>
      <c r="E379" s="11">
        <v>45020.663194444445</v>
      </c>
      <c r="F379" s="11">
        <v>45020.720833333333</v>
      </c>
      <c r="G379" t="s">
        <v>5</v>
      </c>
      <c r="H379" t="s">
        <v>2</v>
      </c>
      <c r="I379" t="s">
        <v>7</v>
      </c>
      <c r="J379" s="5">
        <v>40.31</v>
      </c>
      <c r="K379" t="s">
        <v>11</v>
      </c>
      <c r="L379" t="s">
        <v>602</v>
      </c>
      <c r="M379" t="s">
        <v>896</v>
      </c>
      <c r="N379" s="9">
        <f>IF(TablaSala[[#This Row],[CUENTA COBRADA]]="SI",'COCINA CONSOLIDADA'!E379*'COCINA CONSOLIDADA'!F379,"0 €")</f>
        <v>98</v>
      </c>
      <c r="O379" s="10">
        <v>45020.163194444445</v>
      </c>
      <c r="P379" s="11">
        <f t="shared" si="5"/>
        <v>5.7638888887595385E-2</v>
      </c>
      <c r="Q379" s="11">
        <f>'COCINA CONSOLIDADA'!G379</f>
        <v>1.4583333333333334E-2</v>
      </c>
      <c r="R379" s="11">
        <f>IF(TablaSala[[#This Row],[TIEMPO DE PERMANENCIA]]-TablaSala[[#This Row],[TIEMPO PREPARACIÓN]]&lt;0,"0",TablaSala[[#This Row],[TIEMPO DE PERMANENCIA]]-TablaSala[[#This Row],[TIEMPO PREPARACIÓN]])</f>
        <v>4.3055555554262048E-2</v>
      </c>
      <c r="S379" t="str">
        <f>IF(TablaSala[[#This Row],[TIEMPO DEGUSTACIÓN]]&lt;&gt;"0","SI","NO")</f>
        <v>SI</v>
      </c>
    </row>
    <row r="380" spans="1:19" x14ac:dyDescent="0.2">
      <c r="A380" s="2">
        <v>379</v>
      </c>
      <c r="B380" s="3">
        <v>4</v>
      </c>
      <c r="C380" t="s">
        <v>213</v>
      </c>
      <c r="D380" s="3">
        <v>2</v>
      </c>
      <c r="E380" s="11">
        <v>45020.563194444447</v>
      </c>
      <c r="F380" s="11">
        <v>45020.664583333331</v>
      </c>
      <c r="G380" t="s">
        <v>1</v>
      </c>
      <c r="H380" t="s">
        <v>6</v>
      </c>
      <c r="I380" t="s">
        <v>600</v>
      </c>
      <c r="J380" s="5">
        <v>10.61</v>
      </c>
      <c r="K380" t="s">
        <v>22</v>
      </c>
      <c r="L380" t="s">
        <v>41</v>
      </c>
      <c r="M380" t="s">
        <v>608</v>
      </c>
      <c r="N380" s="9">
        <f>IF(TablaSala[[#This Row],[CUENTA COBRADA]]="SI",'COCINA CONSOLIDADA'!E380*'COCINA CONSOLIDADA'!F380,"0 €")</f>
        <v>70</v>
      </c>
      <c r="O380" s="10">
        <v>45020.063194444447</v>
      </c>
      <c r="P380" s="11">
        <f t="shared" si="5"/>
        <v>0.11180555555135167</v>
      </c>
      <c r="Q380" s="11">
        <f>'COCINA CONSOLIDADA'!G380</f>
        <v>4.1666666666666666E-3</v>
      </c>
      <c r="R380" s="11">
        <f>IF(TablaSala[[#This Row],[TIEMPO DE PERMANENCIA]]-TablaSala[[#This Row],[TIEMPO PREPARACIÓN]]&lt;0,"0",TablaSala[[#This Row],[TIEMPO DE PERMANENCIA]]-TablaSala[[#This Row],[TIEMPO PREPARACIÓN]])</f>
        <v>0.10763888888468501</v>
      </c>
      <c r="S380" t="str">
        <f>IF(TablaSala[[#This Row],[TIEMPO DEGUSTACIÓN]]&lt;&gt;"0","SI","NO")</f>
        <v>SI</v>
      </c>
    </row>
    <row r="381" spans="1:19" x14ac:dyDescent="0.2">
      <c r="A381" s="2">
        <v>380</v>
      </c>
      <c r="B381" s="3">
        <v>5</v>
      </c>
      <c r="C381" t="s">
        <v>181</v>
      </c>
      <c r="D381" s="3">
        <v>1</v>
      </c>
      <c r="E381" s="11">
        <v>45020.540277777778</v>
      </c>
      <c r="F381" s="11">
        <v>45020.689583333333</v>
      </c>
      <c r="G381" t="s">
        <v>1</v>
      </c>
      <c r="H381" t="s">
        <v>19</v>
      </c>
      <c r="I381" t="s">
        <v>599</v>
      </c>
      <c r="J381" s="5">
        <v>22.53</v>
      </c>
      <c r="K381" t="s">
        <v>11</v>
      </c>
      <c r="L381" t="s">
        <v>53</v>
      </c>
      <c r="M381" t="s">
        <v>897</v>
      </c>
      <c r="N381" s="9">
        <f>IF(TablaSala[[#This Row],[CUENTA COBRADA]]="SI",'COCINA CONSOLIDADA'!E381*'COCINA CONSOLIDADA'!F381,"0 €")</f>
        <v>260</v>
      </c>
      <c r="O381" s="10">
        <v>45020.040277777778</v>
      </c>
      <c r="P381" s="11">
        <f t="shared" si="5"/>
        <v>0.14930555555474712</v>
      </c>
      <c r="Q381" s="11">
        <f>'COCINA CONSOLIDADA'!G381</f>
        <v>6.458333333333334E-2</v>
      </c>
      <c r="R381" s="11">
        <f>IF(TablaSala[[#This Row],[TIEMPO DE PERMANENCIA]]-TablaSala[[#This Row],[TIEMPO PREPARACIÓN]]&lt;0,"0",TablaSala[[#This Row],[TIEMPO DE PERMANENCIA]]-TablaSala[[#This Row],[TIEMPO PREPARACIÓN]])</f>
        <v>8.4722222221413776E-2</v>
      </c>
      <c r="S381" t="str">
        <f>IF(TablaSala[[#This Row],[TIEMPO DEGUSTACIÓN]]&lt;&gt;"0","SI","NO")</f>
        <v>SI</v>
      </c>
    </row>
    <row r="382" spans="1:19" x14ac:dyDescent="0.2">
      <c r="A382" s="2">
        <v>381</v>
      </c>
      <c r="B382" s="3">
        <v>4</v>
      </c>
      <c r="C382" t="s">
        <v>371</v>
      </c>
      <c r="D382" s="3">
        <v>1</v>
      </c>
      <c r="E382" s="11">
        <v>45020.539583333331</v>
      </c>
      <c r="F382" s="11">
        <v>45020.688888888886</v>
      </c>
      <c r="G382" t="s">
        <v>5</v>
      </c>
      <c r="H382" t="s">
        <v>6</v>
      </c>
      <c r="I382" t="s">
        <v>599</v>
      </c>
      <c r="J382" s="5">
        <v>27.69</v>
      </c>
      <c r="K382" t="s">
        <v>11</v>
      </c>
      <c r="L382" t="s">
        <v>28</v>
      </c>
      <c r="M382" t="s">
        <v>898</v>
      </c>
      <c r="N382" s="9">
        <f>IF(TablaSala[[#This Row],[CUENTA COBRADA]]="SI",'COCINA CONSOLIDADA'!E382*'COCINA CONSOLIDADA'!F382,"0 €")</f>
        <v>295</v>
      </c>
      <c r="O382" s="10">
        <v>45020.039583333331</v>
      </c>
      <c r="P382" s="11">
        <f t="shared" si="5"/>
        <v>0.14930555555474712</v>
      </c>
      <c r="Q382" s="11">
        <f>'COCINA CONSOLIDADA'!G382</f>
        <v>3.2638888888888891E-2</v>
      </c>
      <c r="R382" s="11">
        <f>IF(TablaSala[[#This Row],[TIEMPO DE PERMANENCIA]]-TablaSala[[#This Row],[TIEMPO PREPARACIÓN]]&lt;0,"0",TablaSala[[#This Row],[TIEMPO DE PERMANENCIA]]-TablaSala[[#This Row],[TIEMPO PREPARACIÓN]])</f>
        <v>0.11666666666585823</v>
      </c>
      <c r="S382" t="str">
        <f>IF(TablaSala[[#This Row],[TIEMPO DEGUSTACIÓN]]&lt;&gt;"0","SI","NO")</f>
        <v>SI</v>
      </c>
    </row>
    <row r="383" spans="1:19" x14ac:dyDescent="0.2">
      <c r="A383" s="2">
        <v>382</v>
      </c>
      <c r="B383" s="3">
        <v>20</v>
      </c>
      <c r="C383" t="s">
        <v>99</v>
      </c>
      <c r="D383" s="3">
        <v>6</v>
      </c>
      <c r="E383" s="11">
        <v>45020.631249999999</v>
      </c>
      <c r="F383" s="11">
        <v>45020.768750000003</v>
      </c>
      <c r="G383" t="s">
        <v>10</v>
      </c>
      <c r="H383" t="s">
        <v>19</v>
      </c>
      <c r="I383" t="s">
        <v>599</v>
      </c>
      <c r="J383" s="5">
        <v>19.8</v>
      </c>
      <c r="K383" t="s">
        <v>3</v>
      </c>
      <c r="L383" t="s">
        <v>38</v>
      </c>
      <c r="M383" t="s">
        <v>615</v>
      </c>
      <c r="N383" s="9">
        <f>IF(TablaSala[[#This Row],[CUENTA COBRADA]]="SI",'COCINA CONSOLIDADA'!E383*'COCINA CONSOLIDADA'!F383,"0 €")</f>
        <v>87</v>
      </c>
      <c r="O383" s="10">
        <v>45020.131249999999</v>
      </c>
      <c r="P383" s="11">
        <f t="shared" si="5"/>
        <v>0.13750000000436557</v>
      </c>
      <c r="Q383" s="11">
        <f>'COCINA CONSOLIDADA'!G383</f>
        <v>3.7499999999999999E-2</v>
      </c>
      <c r="R383" s="11">
        <f>IF(TablaSala[[#This Row],[TIEMPO DE PERMANENCIA]]-TablaSala[[#This Row],[TIEMPO PREPARACIÓN]]&lt;0,"0",TablaSala[[#This Row],[TIEMPO DE PERMANENCIA]]-TablaSala[[#This Row],[TIEMPO PREPARACIÓN]])</f>
        <v>0.10000000000436557</v>
      </c>
      <c r="S383" t="str">
        <f>IF(TablaSala[[#This Row],[TIEMPO DEGUSTACIÓN]]&lt;&gt;"0","SI","NO")</f>
        <v>SI</v>
      </c>
    </row>
    <row r="384" spans="1:19" x14ac:dyDescent="0.2">
      <c r="A384" s="2">
        <v>383</v>
      </c>
      <c r="B384" s="3">
        <v>6</v>
      </c>
      <c r="C384" t="s">
        <v>372</v>
      </c>
      <c r="D384" s="3">
        <v>6</v>
      </c>
      <c r="E384" s="11">
        <v>45020.645138888889</v>
      </c>
      <c r="F384" s="11">
        <v>45020.772916666669</v>
      </c>
      <c r="G384" t="s">
        <v>17</v>
      </c>
      <c r="H384" t="s">
        <v>2</v>
      </c>
      <c r="I384" t="s">
        <v>600</v>
      </c>
      <c r="J384" s="5">
        <v>31.33</v>
      </c>
      <c r="K384" t="s">
        <v>11</v>
      </c>
      <c r="L384" t="s">
        <v>41</v>
      </c>
      <c r="M384" t="s">
        <v>641</v>
      </c>
      <c r="N384" s="9">
        <f>IF(TablaSala[[#This Row],[CUENTA COBRADA]]="SI",'COCINA CONSOLIDADA'!E384*'COCINA CONSOLIDADA'!F384,"0 €")</f>
        <v>108</v>
      </c>
      <c r="O384" s="10">
        <v>45020.145138888889</v>
      </c>
      <c r="P384" s="11">
        <f t="shared" si="5"/>
        <v>0.12777777777955635</v>
      </c>
      <c r="Q384" s="11">
        <f>'COCINA CONSOLIDADA'!G384</f>
        <v>6.2499999999999995E-3</v>
      </c>
      <c r="R384" s="11">
        <f>IF(TablaSala[[#This Row],[TIEMPO DE PERMANENCIA]]-TablaSala[[#This Row],[TIEMPO PREPARACIÓN]]&lt;0,"0",TablaSala[[#This Row],[TIEMPO DE PERMANENCIA]]-TablaSala[[#This Row],[TIEMPO PREPARACIÓN]])</f>
        <v>0.12152777777955634</v>
      </c>
      <c r="S384" t="str">
        <f>IF(TablaSala[[#This Row],[TIEMPO DEGUSTACIÓN]]&lt;&gt;"0","SI","NO")</f>
        <v>SI</v>
      </c>
    </row>
    <row r="385" spans="1:19" x14ac:dyDescent="0.2">
      <c r="A385" s="2">
        <v>384</v>
      </c>
      <c r="B385" s="3">
        <v>1</v>
      </c>
      <c r="C385" t="s">
        <v>373</v>
      </c>
      <c r="D385" s="3">
        <v>5</v>
      </c>
      <c r="E385" s="11">
        <v>45020.507638888892</v>
      </c>
      <c r="F385" s="11">
        <v>45020.606249999997</v>
      </c>
      <c r="G385" t="s">
        <v>5</v>
      </c>
      <c r="H385" t="s">
        <v>6</v>
      </c>
      <c r="I385" t="s">
        <v>599</v>
      </c>
      <c r="J385" s="5">
        <v>39.32</v>
      </c>
      <c r="K385" t="s">
        <v>3</v>
      </c>
      <c r="L385" t="s">
        <v>23</v>
      </c>
      <c r="M385" t="s">
        <v>899</v>
      </c>
      <c r="N385" s="9">
        <f>IF(TablaSala[[#This Row],[CUENTA COBRADA]]="SI",'COCINA CONSOLIDADA'!E385*'COCINA CONSOLIDADA'!F385,"0 €")</f>
        <v>384</v>
      </c>
      <c r="O385" s="10">
        <v>45020.007638888892</v>
      </c>
      <c r="P385" s="11">
        <f t="shared" si="5"/>
        <v>9.8611111105128657E-2</v>
      </c>
      <c r="Q385" s="11">
        <f>'COCINA CONSOLIDADA'!G385</f>
        <v>7.6388888888888895E-2</v>
      </c>
      <c r="R385" s="11">
        <f>IF(TablaSala[[#This Row],[TIEMPO DE PERMANENCIA]]-TablaSala[[#This Row],[TIEMPO PREPARACIÓN]]&lt;0,"0",TablaSala[[#This Row],[TIEMPO DE PERMANENCIA]]-TablaSala[[#This Row],[TIEMPO PREPARACIÓN]])</f>
        <v>2.2222222216239762E-2</v>
      </c>
      <c r="S385" t="str">
        <f>IF(TablaSala[[#This Row],[TIEMPO DEGUSTACIÓN]]&lt;&gt;"0","SI","NO")</f>
        <v>SI</v>
      </c>
    </row>
    <row r="386" spans="1:19" x14ac:dyDescent="0.2">
      <c r="A386" s="2">
        <v>385</v>
      </c>
      <c r="B386" s="3">
        <v>6</v>
      </c>
      <c r="C386" t="s">
        <v>374</v>
      </c>
      <c r="D386" s="3">
        <v>6</v>
      </c>
      <c r="E386" s="11">
        <v>45021.650694444441</v>
      </c>
      <c r="F386" s="11">
        <v>45021.779861111114</v>
      </c>
      <c r="G386" t="s">
        <v>1</v>
      </c>
      <c r="H386" t="s">
        <v>6</v>
      </c>
      <c r="I386" t="s">
        <v>600</v>
      </c>
      <c r="J386" s="5">
        <v>11.14</v>
      </c>
      <c r="K386" t="s">
        <v>22</v>
      </c>
      <c r="L386" t="s">
        <v>601</v>
      </c>
      <c r="M386" t="s">
        <v>638</v>
      </c>
      <c r="N386" s="9">
        <f>IF(TablaSala[[#This Row],[CUENTA COBRADA]]="SI",'COCINA CONSOLIDADA'!E386*'COCINA CONSOLIDADA'!F386,"0 €")</f>
        <v>60</v>
      </c>
      <c r="O386" s="10">
        <v>45021.150694444441</v>
      </c>
      <c r="P386" s="11">
        <f t="shared" ref="P386:P449" si="6">IF(K386="Ocupada",(F386-E386)+"00:15",F386-E386)</f>
        <v>0.13958333333963915</v>
      </c>
      <c r="Q386" s="11">
        <f>'COCINA CONSOLIDADA'!G386</f>
        <v>1.5277777777777777E-2</v>
      </c>
      <c r="R386" s="11">
        <f>IF(TablaSala[[#This Row],[TIEMPO DE PERMANENCIA]]-TablaSala[[#This Row],[TIEMPO PREPARACIÓN]]&lt;0,"0",TablaSala[[#This Row],[TIEMPO DE PERMANENCIA]]-TablaSala[[#This Row],[TIEMPO PREPARACIÓN]])</f>
        <v>0.12430555556186138</v>
      </c>
      <c r="S386" t="str">
        <f>IF(TablaSala[[#This Row],[TIEMPO DEGUSTACIÓN]]&lt;&gt;"0","SI","NO")</f>
        <v>SI</v>
      </c>
    </row>
    <row r="387" spans="1:19" x14ac:dyDescent="0.2">
      <c r="A387" s="2">
        <v>386</v>
      </c>
      <c r="B387" s="3">
        <v>5</v>
      </c>
      <c r="C387" t="s">
        <v>328</v>
      </c>
      <c r="D387" s="3">
        <v>2</v>
      </c>
      <c r="E387" s="11">
        <v>45021.522916666669</v>
      </c>
      <c r="F387" s="11">
        <v>45021.623611111114</v>
      </c>
      <c r="G387" t="s">
        <v>17</v>
      </c>
      <c r="H387" t="s">
        <v>2</v>
      </c>
      <c r="I387" t="s">
        <v>599</v>
      </c>
      <c r="J387" s="5">
        <v>28.96</v>
      </c>
      <c r="K387" t="s">
        <v>22</v>
      </c>
      <c r="L387" t="s">
        <v>23</v>
      </c>
      <c r="M387" t="s">
        <v>798</v>
      </c>
      <c r="N387" s="9">
        <f>IF(TablaSala[[#This Row],[CUENTA COBRADA]]="SI",'COCINA CONSOLIDADA'!E387*'COCINA CONSOLIDADA'!F387,"0 €")</f>
        <v>99</v>
      </c>
      <c r="O387" s="10">
        <v>45021.022916666669</v>
      </c>
      <c r="P387" s="11">
        <f t="shared" si="6"/>
        <v>0.11111111111191956</v>
      </c>
      <c r="Q387" s="11">
        <f>'COCINA CONSOLIDADA'!G387</f>
        <v>2.7777777777777776E-2</v>
      </c>
      <c r="R387" s="11">
        <f>IF(TablaSala[[#This Row],[TIEMPO DE PERMANENCIA]]-TablaSala[[#This Row],[TIEMPO PREPARACIÓN]]&lt;0,"0",TablaSala[[#This Row],[TIEMPO DE PERMANENCIA]]-TablaSala[[#This Row],[TIEMPO PREPARACIÓN]])</f>
        <v>8.3333333334141779E-2</v>
      </c>
      <c r="S387" t="str">
        <f>IF(TablaSala[[#This Row],[TIEMPO DEGUSTACIÓN]]&lt;&gt;"0","SI","NO")</f>
        <v>SI</v>
      </c>
    </row>
    <row r="388" spans="1:19" x14ac:dyDescent="0.2">
      <c r="A388" s="2">
        <v>387</v>
      </c>
      <c r="B388" s="3">
        <v>6</v>
      </c>
      <c r="C388" t="s">
        <v>375</v>
      </c>
      <c r="D388" s="3">
        <v>5</v>
      </c>
      <c r="E388" s="11">
        <v>45021.631249999999</v>
      </c>
      <c r="F388" s="11">
        <v>45021.756944444445</v>
      </c>
      <c r="G388" t="s">
        <v>14</v>
      </c>
      <c r="H388" t="s">
        <v>2</v>
      </c>
      <c r="I388" t="s">
        <v>7</v>
      </c>
      <c r="J388" s="5">
        <v>20.84</v>
      </c>
      <c r="K388" t="s">
        <v>22</v>
      </c>
      <c r="L388" t="s">
        <v>23</v>
      </c>
      <c r="M388" t="s">
        <v>682</v>
      </c>
      <c r="N388" s="9">
        <f>IF(TablaSala[[#This Row],[CUENTA COBRADA]]="SI",'COCINA CONSOLIDADA'!E388*'COCINA CONSOLIDADA'!F388,"0 €")</f>
        <v>93</v>
      </c>
      <c r="O388" s="10">
        <v>45021.131249999999</v>
      </c>
      <c r="P388" s="11">
        <f t="shared" si="6"/>
        <v>0.13611111111337473</v>
      </c>
      <c r="Q388" s="11">
        <f>'COCINA CONSOLIDADA'!G388</f>
        <v>1.2499999999999999E-2</v>
      </c>
      <c r="R388" s="11">
        <f>IF(TablaSala[[#This Row],[TIEMPO DE PERMANENCIA]]-TablaSala[[#This Row],[TIEMPO PREPARACIÓN]]&lt;0,"0",TablaSala[[#This Row],[TIEMPO DE PERMANENCIA]]-TablaSala[[#This Row],[TIEMPO PREPARACIÓN]])</f>
        <v>0.12361111111337474</v>
      </c>
      <c r="S388" t="str">
        <f>IF(TablaSala[[#This Row],[TIEMPO DEGUSTACIÓN]]&lt;&gt;"0","SI","NO")</f>
        <v>SI</v>
      </c>
    </row>
    <row r="389" spans="1:19" x14ac:dyDescent="0.2">
      <c r="A389" s="2">
        <v>388</v>
      </c>
      <c r="B389" s="3">
        <v>18</v>
      </c>
      <c r="C389" t="s">
        <v>193</v>
      </c>
      <c r="D389" s="3">
        <v>2</v>
      </c>
      <c r="E389" s="11">
        <v>45021.522916666669</v>
      </c>
      <c r="F389" s="11">
        <v>45021.649305555555</v>
      </c>
      <c r="G389" t="s">
        <v>10</v>
      </c>
      <c r="H389" t="s">
        <v>2</v>
      </c>
      <c r="I389" t="s">
        <v>600</v>
      </c>
      <c r="J389" s="5">
        <v>27.03</v>
      </c>
      <c r="K389" t="s">
        <v>11</v>
      </c>
      <c r="L389" t="s">
        <v>601</v>
      </c>
      <c r="M389" t="s">
        <v>900</v>
      </c>
      <c r="N389" s="9">
        <f>IF(TablaSala[[#This Row],[CUENTA COBRADA]]="SI",'COCINA CONSOLIDADA'!E389*'COCINA CONSOLIDADA'!F389,"0 €")</f>
        <v>1161</v>
      </c>
      <c r="O389" s="10">
        <v>45021.022916666669</v>
      </c>
      <c r="P389" s="11">
        <f t="shared" si="6"/>
        <v>0.12638888888614019</v>
      </c>
      <c r="Q389" s="11">
        <f>'COCINA CONSOLIDADA'!G389</f>
        <v>0.11875000000000001</v>
      </c>
      <c r="R389" s="11">
        <f>IF(TablaSala[[#This Row],[TIEMPO DE PERMANENCIA]]-TablaSala[[#This Row],[TIEMPO PREPARACIÓN]]&lt;0,"0",TablaSala[[#This Row],[TIEMPO DE PERMANENCIA]]-TablaSala[[#This Row],[TIEMPO PREPARACIÓN]])</f>
        <v>7.6388888861401855E-3</v>
      </c>
      <c r="S389" t="str">
        <f>IF(TablaSala[[#This Row],[TIEMPO DEGUSTACIÓN]]&lt;&gt;"0","SI","NO")</f>
        <v>SI</v>
      </c>
    </row>
    <row r="390" spans="1:19" x14ac:dyDescent="0.2">
      <c r="A390" s="2">
        <v>389</v>
      </c>
      <c r="B390" s="3">
        <v>19</v>
      </c>
      <c r="C390" t="s">
        <v>376</v>
      </c>
      <c r="D390" s="3">
        <v>5</v>
      </c>
      <c r="E390" s="11">
        <v>45021.501388888886</v>
      </c>
      <c r="F390" s="11">
        <v>45021.59375</v>
      </c>
      <c r="G390" t="s">
        <v>1</v>
      </c>
      <c r="H390" t="s">
        <v>2</v>
      </c>
      <c r="I390" t="s">
        <v>600</v>
      </c>
      <c r="J390" s="5">
        <v>39.14</v>
      </c>
      <c r="K390" t="s">
        <v>3</v>
      </c>
      <c r="L390" t="s">
        <v>23</v>
      </c>
      <c r="M390" t="s">
        <v>798</v>
      </c>
      <c r="N390" s="9">
        <f>IF(TablaSala[[#This Row],[CUENTA COBRADA]]="SI",'COCINA CONSOLIDADA'!E390*'COCINA CONSOLIDADA'!F390,"0 €")</f>
        <v>33</v>
      </c>
      <c r="O390" s="10">
        <v>45021.001388888886</v>
      </c>
      <c r="P390" s="11">
        <f t="shared" si="6"/>
        <v>9.2361111113859806E-2</v>
      </c>
      <c r="Q390" s="11">
        <f>'COCINA CONSOLIDADA'!G390</f>
        <v>1.6666666666666666E-2</v>
      </c>
      <c r="R390" s="11">
        <f>IF(TablaSala[[#This Row],[TIEMPO DE PERMANENCIA]]-TablaSala[[#This Row],[TIEMPO PREPARACIÓN]]&lt;0,"0",TablaSala[[#This Row],[TIEMPO DE PERMANENCIA]]-TablaSala[[#This Row],[TIEMPO PREPARACIÓN]])</f>
        <v>7.5694444447193143E-2</v>
      </c>
      <c r="S390" t="str">
        <f>IF(TablaSala[[#This Row],[TIEMPO DEGUSTACIÓN]]&lt;&gt;"0","SI","NO")</f>
        <v>SI</v>
      </c>
    </row>
    <row r="391" spans="1:19" x14ac:dyDescent="0.2">
      <c r="A391" s="2">
        <v>390</v>
      </c>
      <c r="B391" s="3">
        <v>9</v>
      </c>
      <c r="C391" t="s">
        <v>61</v>
      </c>
      <c r="D391" s="3">
        <v>2</v>
      </c>
      <c r="E391" s="11">
        <v>45021.624305555553</v>
      </c>
      <c r="F391" s="11">
        <v>45021.72152777778</v>
      </c>
      <c r="G391" t="s">
        <v>1</v>
      </c>
      <c r="H391" t="s">
        <v>2</v>
      </c>
      <c r="I391" t="s">
        <v>600</v>
      </c>
      <c r="J391" s="5">
        <v>42.68</v>
      </c>
      <c r="K391" t="s">
        <v>3</v>
      </c>
      <c r="L391" t="s">
        <v>41</v>
      </c>
      <c r="M391" t="s">
        <v>901</v>
      </c>
      <c r="N391" s="9">
        <f>IF(TablaSala[[#This Row],[CUENTA COBRADA]]="SI",'COCINA CONSOLIDADA'!E391*'COCINA CONSOLIDADA'!F391,"0 €")</f>
        <v>414</v>
      </c>
      <c r="O391" s="10">
        <v>45021.124305555553</v>
      </c>
      <c r="P391" s="11">
        <f t="shared" si="6"/>
        <v>9.7222222226264421E-2</v>
      </c>
      <c r="Q391" s="11">
        <f>'COCINA CONSOLIDADA'!G391</f>
        <v>6.458333333333334E-2</v>
      </c>
      <c r="R391" s="11">
        <f>IF(TablaSala[[#This Row],[TIEMPO DE PERMANENCIA]]-TablaSala[[#This Row],[TIEMPO PREPARACIÓN]]&lt;0,"0",TablaSala[[#This Row],[TIEMPO DE PERMANENCIA]]-TablaSala[[#This Row],[TIEMPO PREPARACIÓN]])</f>
        <v>3.2638888892931081E-2</v>
      </c>
      <c r="S391" t="str">
        <f>IF(TablaSala[[#This Row],[TIEMPO DEGUSTACIÓN]]&lt;&gt;"0","SI","NO")</f>
        <v>SI</v>
      </c>
    </row>
    <row r="392" spans="1:19" x14ac:dyDescent="0.2">
      <c r="A392" s="2">
        <v>391</v>
      </c>
      <c r="B392" s="3">
        <v>15</v>
      </c>
      <c r="C392" t="s">
        <v>377</v>
      </c>
      <c r="D392" s="3">
        <v>1</v>
      </c>
      <c r="E392" s="11">
        <v>45021.586805555555</v>
      </c>
      <c r="F392" s="11">
        <v>45021.67291666667</v>
      </c>
      <c r="G392" t="s">
        <v>1</v>
      </c>
      <c r="H392" t="s">
        <v>2</v>
      </c>
      <c r="I392" t="s">
        <v>600</v>
      </c>
      <c r="J392" s="5">
        <v>48.6</v>
      </c>
      <c r="K392" t="s">
        <v>3</v>
      </c>
      <c r="L392" t="s">
        <v>38</v>
      </c>
      <c r="M392" t="s">
        <v>750</v>
      </c>
      <c r="N392" s="9">
        <f>IF(TablaSala[[#This Row],[CUENTA COBRADA]]="SI",'COCINA CONSOLIDADA'!E392*'COCINA CONSOLIDADA'!F392,"0 €")</f>
        <v>22</v>
      </c>
      <c r="O392" s="10">
        <v>45021.086805555555</v>
      </c>
      <c r="P392" s="11">
        <f t="shared" si="6"/>
        <v>8.6111111115314998E-2</v>
      </c>
      <c r="Q392" s="11">
        <f>'COCINA CONSOLIDADA'!G392</f>
        <v>2.4305555555555556E-2</v>
      </c>
      <c r="R392" s="11">
        <f>IF(TablaSala[[#This Row],[TIEMPO DE PERMANENCIA]]-TablaSala[[#This Row],[TIEMPO PREPARACIÓN]]&lt;0,"0",TablaSala[[#This Row],[TIEMPO DE PERMANENCIA]]-TablaSala[[#This Row],[TIEMPO PREPARACIÓN]])</f>
        <v>6.1805555559759445E-2</v>
      </c>
      <c r="S392" t="str">
        <f>IF(TablaSala[[#This Row],[TIEMPO DEGUSTACIÓN]]&lt;&gt;"0","SI","NO")</f>
        <v>SI</v>
      </c>
    </row>
    <row r="393" spans="1:19" x14ac:dyDescent="0.2">
      <c r="A393" s="2">
        <v>392</v>
      </c>
      <c r="B393" s="3">
        <v>14</v>
      </c>
      <c r="C393" t="s">
        <v>378</v>
      </c>
      <c r="D393" s="3">
        <v>3</v>
      </c>
      <c r="E393" s="11">
        <v>45021.522916666669</v>
      </c>
      <c r="F393" s="11">
        <v>45021.672222222223</v>
      </c>
      <c r="G393" t="s">
        <v>10</v>
      </c>
      <c r="H393" t="s">
        <v>2</v>
      </c>
      <c r="I393" t="s">
        <v>600</v>
      </c>
      <c r="J393" s="5">
        <v>32.729999999999997</v>
      </c>
      <c r="K393" t="s">
        <v>22</v>
      </c>
      <c r="L393" t="s">
        <v>26</v>
      </c>
      <c r="M393" t="s">
        <v>755</v>
      </c>
      <c r="N393" s="9">
        <f>IF(TablaSala[[#This Row],[CUENTA COBRADA]]="SI",'COCINA CONSOLIDADA'!E393*'COCINA CONSOLIDADA'!F393,"0 €")</f>
        <v>224</v>
      </c>
      <c r="O393" s="10">
        <v>45021.022916666669</v>
      </c>
      <c r="P393" s="11">
        <f t="shared" si="6"/>
        <v>0.15972222222141377</v>
      </c>
      <c r="Q393" s="11">
        <f>'COCINA CONSOLIDADA'!G393</f>
        <v>3.7500000000000006E-2</v>
      </c>
      <c r="R393" s="11">
        <f>IF(TablaSala[[#This Row],[TIEMPO DE PERMANENCIA]]-TablaSala[[#This Row],[TIEMPO PREPARACIÓN]]&lt;0,"0",TablaSala[[#This Row],[TIEMPO DE PERMANENCIA]]-TablaSala[[#This Row],[TIEMPO PREPARACIÓN]])</f>
        <v>0.12222222222141377</v>
      </c>
      <c r="S393" t="str">
        <f>IF(TablaSala[[#This Row],[TIEMPO DEGUSTACIÓN]]&lt;&gt;"0","SI","NO")</f>
        <v>SI</v>
      </c>
    </row>
    <row r="394" spans="1:19" x14ac:dyDescent="0.2">
      <c r="A394" s="2">
        <v>393</v>
      </c>
      <c r="B394" s="3">
        <v>13</v>
      </c>
      <c r="C394" t="s">
        <v>379</v>
      </c>
      <c r="D394" s="3">
        <v>3</v>
      </c>
      <c r="E394" s="11">
        <v>45021.606249999997</v>
      </c>
      <c r="F394" s="11">
        <v>45021.720138888886</v>
      </c>
      <c r="G394" t="s">
        <v>17</v>
      </c>
      <c r="H394" t="s">
        <v>2</v>
      </c>
      <c r="I394" t="s">
        <v>600</v>
      </c>
      <c r="J394" s="5">
        <v>12.54</v>
      </c>
      <c r="K394" t="s">
        <v>22</v>
      </c>
      <c r="L394" t="s">
        <v>8</v>
      </c>
      <c r="M394" t="s">
        <v>902</v>
      </c>
      <c r="N394" s="9">
        <f>IF(TablaSala[[#This Row],[CUENTA COBRADA]]="SI",'COCINA CONSOLIDADA'!E394*'COCINA CONSOLIDADA'!F394,"0 €")</f>
        <v>776</v>
      </c>
      <c r="O394" s="10">
        <v>45021.106249999997</v>
      </c>
      <c r="P394" s="11">
        <f t="shared" si="6"/>
        <v>0.12430555555571725</v>
      </c>
      <c r="Q394" s="11">
        <f>'COCINA CONSOLIDADA'!G394</f>
        <v>7.5694444444444439E-2</v>
      </c>
      <c r="R394" s="11">
        <f>IF(TablaSala[[#This Row],[TIEMPO DE PERMANENCIA]]-TablaSala[[#This Row],[TIEMPO PREPARACIÓN]]&lt;0,"0",TablaSala[[#This Row],[TIEMPO DE PERMANENCIA]]-TablaSala[[#This Row],[TIEMPO PREPARACIÓN]])</f>
        <v>4.8611111111272809E-2</v>
      </c>
      <c r="S394" t="str">
        <f>IF(TablaSala[[#This Row],[TIEMPO DEGUSTACIÓN]]&lt;&gt;"0","SI","NO")</f>
        <v>SI</v>
      </c>
    </row>
    <row r="395" spans="1:19" x14ac:dyDescent="0.2">
      <c r="A395" s="2">
        <v>394</v>
      </c>
      <c r="B395" s="3">
        <v>17</v>
      </c>
      <c r="C395" t="s">
        <v>25</v>
      </c>
      <c r="D395" s="3">
        <v>1</v>
      </c>
      <c r="E395" s="11">
        <v>45021.643055555556</v>
      </c>
      <c r="F395" s="11">
        <v>45021.793055555558</v>
      </c>
      <c r="G395" t="s">
        <v>1</v>
      </c>
      <c r="H395" t="s">
        <v>2</v>
      </c>
      <c r="I395" t="s">
        <v>600</v>
      </c>
      <c r="J395" s="5">
        <v>18.05</v>
      </c>
      <c r="K395" t="s">
        <v>22</v>
      </c>
      <c r="L395" t="s">
        <v>12</v>
      </c>
      <c r="M395" t="s">
        <v>851</v>
      </c>
      <c r="N395" s="9">
        <f>IF(TablaSala[[#This Row],[CUENTA COBRADA]]="SI",'COCINA CONSOLIDADA'!E395*'COCINA CONSOLIDADA'!F395,"0 €")</f>
        <v>159</v>
      </c>
      <c r="O395" s="10">
        <v>45021.143055555556</v>
      </c>
      <c r="P395" s="11">
        <f t="shared" si="6"/>
        <v>0.16041666666812185</v>
      </c>
      <c r="Q395" s="11">
        <f>'COCINA CONSOLIDADA'!G395</f>
        <v>3.2638888888888884E-2</v>
      </c>
      <c r="R395" s="11">
        <f>IF(TablaSala[[#This Row],[TIEMPO DE PERMANENCIA]]-TablaSala[[#This Row],[TIEMPO PREPARACIÓN]]&lt;0,"0",TablaSala[[#This Row],[TIEMPO DE PERMANENCIA]]-TablaSala[[#This Row],[TIEMPO PREPARACIÓN]])</f>
        <v>0.12777777777923296</v>
      </c>
      <c r="S395" t="str">
        <f>IF(TablaSala[[#This Row],[TIEMPO DEGUSTACIÓN]]&lt;&gt;"0","SI","NO")</f>
        <v>SI</v>
      </c>
    </row>
    <row r="396" spans="1:19" x14ac:dyDescent="0.2">
      <c r="A396" s="2">
        <v>395</v>
      </c>
      <c r="B396" s="3">
        <v>2</v>
      </c>
      <c r="C396" t="s">
        <v>380</v>
      </c>
      <c r="D396" s="3">
        <v>1</v>
      </c>
      <c r="E396" s="11">
        <v>45021.567361111112</v>
      </c>
      <c r="F396" s="11">
        <v>45021.731944444444</v>
      </c>
      <c r="G396" t="s">
        <v>10</v>
      </c>
      <c r="H396" t="s">
        <v>2</v>
      </c>
      <c r="I396" t="s">
        <v>599</v>
      </c>
      <c r="J396" s="5">
        <v>40.9</v>
      </c>
      <c r="K396" t="s">
        <v>11</v>
      </c>
      <c r="L396" t="s">
        <v>38</v>
      </c>
      <c r="M396" t="s">
        <v>679</v>
      </c>
      <c r="N396" s="9">
        <f>IF(TablaSala[[#This Row],[CUENTA COBRADA]]="SI",'COCINA CONSOLIDADA'!E396*'COCINA CONSOLIDADA'!F396,"0 €")</f>
        <v>38</v>
      </c>
      <c r="O396" s="10">
        <v>45021.067361111112</v>
      </c>
      <c r="P396" s="11">
        <f t="shared" si="6"/>
        <v>0.16458333333139308</v>
      </c>
      <c r="Q396" s="11">
        <f>'COCINA CONSOLIDADA'!G396</f>
        <v>5.5555555555555558E-3</v>
      </c>
      <c r="R396" s="11">
        <f>IF(TablaSala[[#This Row],[TIEMPO DE PERMANENCIA]]-TablaSala[[#This Row],[TIEMPO PREPARACIÓN]]&lt;0,"0",TablaSala[[#This Row],[TIEMPO DE PERMANENCIA]]-TablaSala[[#This Row],[TIEMPO PREPARACIÓN]])</f>
        <v>0.15902777777583751</v>
      </c>
      <c r="S396" t="str">
        <f>IF(TablaSala[[#This Row],[TIEMPO DEGUSTACIÓN]]&lt;&gt;"0","SI","NO")</f>
        <v>SI</v>
      </c>
    </row>
    <row r="397" spans="1:19" x14ac:dyDescent="0.2">
      <c r="A397" s="2">
        <v>396</v>
      </c>
      <c r="B397" s="3">
        <v>11</v>
      </c>
      <c r="C397" t="s">
        <v>381</v>
      </c>
      <c r="D397" s="3">
        <v>1</v>
      </c>
      <c r="E397" s="11">
        <v>45021.522222222222</v>
      </c>
      <c r="F397" s="11">
        <v>45021.65</v>
      </c>
      <c r="G397" t="s">
        <v>10</v>
      </c>
      <c r="H397" t="s">
        <v>19</v>
      </c>
      <c r="I397" t="s">
        <v>7</v>
      </c>
      <c r="J397" s="5">
        <v>34.5</v>
      </c>
      <c r="K397" t="s">
        <v>11</v>
      </c>
      <c r="L397" t="s">
        <v>602</v>
      </c>
      <c r="M397" t="s">
        <v>903</v>
      </c>
      <c r="N397" s="9">
        <f>IF(TablaSala[[#This Row],[CUENTA COBRADA]]="SI",'COCINA CONSOLIDADA'!E397*'COCINA CONSOLIDADA'!F397,"0 €")</f>
        <v>164</v>
      </c>
      <c r="O397" s="10">
        <v>45021.022222222222</v>
      </c>
      <c r="P397" s="11">
        <f t="shared" si="6"/>
        <v>0.12777777777955635</v>
      </c>
      <c r="Q397" s="11">
        <f>'COCINA CONSOLIDADA'!G397</f>
        <v>3.9583333333333338E-2</v>
      </c>
      <c r="R397" s="11">
        <f>IF(TablaSala[[#This Row],[TIEMPO DE PERMANENCIA]]-TablaSala[[#This Row],[TIEMPO PREPARACIÓN]]&lt;0,"0",TablaSala[[#This Row],[TIEMPO DE PERMANENCIA]]-TablaSala[[#This Row],[TIEMPO PREPARACIÓN]])</f>
        <v>8.8194444446223014E-2</v>
      </c>
      <c r="S397" t="str">
        <f>IF(TablaSala[[#This Row],[TIEMPO DEGUSTACIÓN]]&lt;&gt;"0","SI","NO")</f>
        <v>SI</v>
      </c>
    </row>
    <row r="398" spans="1:19" x14ac:dyDescent="0.2">
      <c r="A398" s="2">
        <v>397</v>
      </c>
      <c r="B398" s="3">
        <v>4</v>
      </c>
      <c r="C398" t="s">
        <v>344</v>
      </c>
      <c r="D398" s="3">
        <v>2</v>
      </c>
      <c r="E398" s="11">
        <v>45021.513888888891</v>
      </c>
      <c r="F398" s="11">
        <v>45021.56527777778</v>
      </c>
      <c r="G398" t="s">
        <v>17</v>
      </c>
      <c r="H398" t="s">
        <v>6</v>
      </c>
      <c r="I398" t="s">
        <v>599</v>
      </c>
      <c r="J398" s="5">
        <v>37.79</v>
      </c>
      <c r="K398" t="s">
        <v>11</v>
      </c>
      <c r="L398" t="s">
        <v>41</v>
      </c>
      <c r="M398" t="s">
        <v>904</v>
      </c>
      <c r="N398" s="9">
        <f>IF(TablaSala[[#This Row],[CUENTA COBRADA]]="SI",'COCINA CONSOLIDADA'!E398*'COCINA CONSOLIDADA'!F398,"0 €")</f>
        <v>290</v>
      </c>
      <c r="O398" s="10">
        <v>45021.013888888891</v>
      </c>
      <c r="P398" s="11">
        <f t="shared" si="6"/>
        <v>5.1388888889050577E-2</v>
      </c>
      <c r="Q398" s="11">
        <f>'COCINA CONSOLIDADA'!G398</f>
        <v>4.7916666666666663E-2</v>
      </c>
      <c r="R398" s="11">
        <f>IF(TablaSala[[#This Row],[TIEMPO DE PERMANENCIA]]-TablaSala[[#This Row],[TIEMPO PREPARACIÓN]]&lt;0,"0",TablaSala[[#This Row],[TIEMPO DE PERMANENCIA]]-TablaSala[[#This Row],[TIEMPO PREPARACIÓN]])</f>
        <v>3.4722222223839139E-3</v>
      </c>
      <c r="S398" t="str">
        <f>IF(TablaSala[[#This Row],[TIEMPO DEGUSTACIÓN]]&lt;&gt;"0","SI","NO")</f>
        <v>SI</v>
      </c>
    </row>
    <row r="399" spans="1:19" x14ac:dyDescent="0.2">
      <c r="A399" s="2">
        <v>398</v>
      </c>
      <c r="B399" s="3">
        <v>9</v>
      </c>
      <c r="C399" t="s">
        <v>382</v>
      </c>
      <c r="D399" s="3">
        <v>5</v>
      </c>
      <c r="E399" s="11">
        <v>45021.631944444445</v>
      </c>
      <c r="F399" s="11">
        <v>45021.795138888891</v>
      </c>
      <c r="G399" t="s">
        <v>5</v>
      </c>
      <c r="H399" t="s">
        <v>6</v>
      </c>
      <c r="I399" t="s">
        <v>600</v>
      </c>
      <c r="J399" s="5">
        <v>48.96</v>
      </c>
      <c r="K399" t="s">
        <v>11</v>
      </c>
      <c r="L399" t="s">
        <v>602</v>
      </c>
      <c r="M399" t="s">
        <v>905</v>
      </c>
      <c r="N399" s="9">
        <f>IF(TablaSala[[#This Row],[CUENTA COBRADA]]="SI",'COCINA CONSOLIDADA'!E399*'COCINA CONSOLIDADA'!F399,"0 €")</f>
        <v>244</v>
      </c>
      <c r="O399" s="10">
        <v>45021.131944444445</v>
      </c>
      <c r="P399" s="11">
        <f t="shared" si="6"/>
        <v>0.16319444444525288</v>
      </c>
      <c r="Q399" s="11">
        <f>'COCINA CONSOLIDADA'!G399</f>
        <v>4.9305555555555554E-2</v>
      </c>
      <c r="R399" s="11">
        <f>IF(TablaSala[[#This Row],[TIEMPO DE PERMANENCIA]]-TablaSala[[#This Row],[TIEMPO PREPARACIÓN]]&lt;0,"0",TablaSala[[#This Row],[TIEMPO DE PERMANENCIA]]-TablaSala[[#This Row],[TIEMPO PREPARACIÓN]])</f>
        <v>0.11388888888969734</v>
      </c>
      <c r="S399" t="str">
        <f>IF(TablaSala[[#This Row],[TIEMPO DEGUSTACIÓN]]&lt;&gt;"0","SI","NO")</f>
        <v>SI</v>
      </c>
    </row>
    <row r="400" spans="1:19" x14ac:dyDescent="0.2">
      <c r="A400" s="2">
        <v>399</v>
      </c>
      <c r="B400" s="3">
        <v>7</v>
      </c>
      <c r="C400" t="s">
        <v>383</v>
      </c>
      <c r="D400" s="3">
        <v>6</v>
      </c>
      <c r="E400" s="11">
        <v>45021.616666666669</v>
      </c>
      <c r="F400" s="11">
        <v>45021.736111111109</v>
      </c>
      <c r="G400" t="s">
        <v>14</v>
      </c>
      <c r="H400" t="s">
        <v>2</v>
      </c>
      <c r="I400" t="s">
        <v>600</v>
      </c>
      <c r="J400" s="5">
        <v>27.32</v>
      </c>
      <c r="K400" t="s">
        <v>11</v>
      </c>
      <c r="L400" t="s">
        <v>601</v>
      </c>
      <c r="M400" t="s">
        <v>906</v>
      </c>
      <c r="N400" s="9">
        <f>IF(TablaSala[[#This Row],[CUENTA COBRADA]]="SI",'COCINA CONSOLIDADA'!E400*'COCINA CONSOLIDADA'!F400,"0 €")</f>
        <v>414</v>
      </c>
      <c r="O400" s="10">
        <v>45021.116666666669</v>
      </c>
      <c r="P400" s="11">
        <f t="shared" si="6"/>
        <v>0.11944444444088731</v>
      </c>
      <c r="Q400" s="11">
        <f>'COCINA CONSOLIDADA'!G400</f>
        <v>6.3194444444444442E-2</v>
      </c>
      <c r="R400" s="11">
        <f>IF(TablaSala[[#This Row],[TIEMPO DE PERMANENCIA]]-TablaSala[[#This Row],[TIEMPO PREPARACIÓN]]&lt;0,"0",TablaSala[[#This Row],[TIEMPO DE PERMANENCIA]]-TablaSala[[#This Row],[TIEMPO PREPARACIÓN]])</f>
        <v>5.6249999996442868E-2</v>
      </c>
      <c r="S400" t="str">
        <f>IF(TablaSala[[#This Row],[TIEMPO DEGUSTACIÓN]]&lt;&gt;"0","SI","NO")</f>
        <v>SI</v>
      </c>
    </row>
    <row r="401" spans="1:19" x14ac:dyDescent="0.2">
      <c r="A401" s="2">
        <v>400</v>
      </c>
      <c r="B401" s="3">
        <v>9</v>
      </c>
      <c r="C401" t="s">
        <v>384</v>
      </c>
      <c r="D401" s="3">
        <v>4</v>
      </c>
      <c r="E401" s="11">
        <v>45021.59097222222</v>
      </c>
      <c r="F401" s="11">
        <v>45021.676388888889</v>
      </c>
      <c r="G401" t="s">
        <v>17</v>
      </c>
      <c r="H401" t="s">
        <v>2</v>
      </c>
      <c r="I401" t="s">
        <v>600</v>
      </c>
      <c r="J401" s="5">
        <v>42.96</v>
      </c>
      <c r="K401" t="s">
        <v>3</v>
      </c>
      <c r="L401" t="s">
        <v>12</v>
      </c>
      <c r="M401" t="s">
        <v>907</v>
      </c>
      <c r="N401" s="9">
        <f>IF(TablaSala[[#This Row],[CUENTA COBRADA]]="SI",'COCINA CONSOLIDADA'!E401*'COCINA CONSOLIDADA'!F401,"0 €")</f>
        <v>594</v>
      </c>
      <c r="O401" s="10">
        <v>45021.09097222222</v>
      </c>
      <c r="P401" s="11">
        <f t="shared" si="6"/>
        <v>8.5416666668606922E-2</v>
      </c>
      <c r="Q401" s="11">
        <f>'COCINA CONSOLIDADA'!G401</f>
        <v>5.486111111111111E-2</v>
      </c>
      <c r="R401" s="11">
        <f>IF(TablaSala[[#This Row],[TIEMPO DE PERMANENCIA]]-TablaSala[[#This Row],[TIEMPO PREPARACIÓN]]&lt;0,"0",TablaSala[[#This Row],[TIEMPO DE PERMANENCIA]]-TablaSala[[#This Row],[TIEMPO PREPARACIÓN]])</f>
        <v>3.0555555557495812E-2</v>
      </c>
      <c r="S401" t="str">
        <f>IF(TablaSala[[#This Row],[TIEMPO DEGUSTACIÓN]]&lt;&gt;"0","SI","NO")</f>
        <v>SI</v>
      </c>
    </row>
    <row r="402" spans="1:19" x14ac:dyDescent="0.2">
      <c r="A402" s="2">
        <v>401</v>
      </c>
      <c r="B402" s="3">
        <v>16</v>
      </c>
      <c r="C402" t="s">
        <v>318</v>
      </c>
      <c r="D402" s="3">
        <v>2</v>
      </c>
      <c r="E402" s="11">
        <v>45021.660416666666</v>
      </c>
      <c r="F402" s="11">
        <v>45021.789583333331</v>
      </c>
      <c r="G402" t="s">
        <v>10</v>
      </c>
      <c r="H402" t="s">
        <v>2</v>
      </c>
      <c r="I402" t="s">
        <v>600</v>
      </c>
      <c r="J402" s="5">
        <v>15.87</v>
      </c>
      <c r="K402" t="s">
        <v>22</v>
      </c>
      <c r="L402" t="s">
        <v>15</v>
      </c>
      <c r="M402" t="s">
        <v>639</v>
      </c>
      <c r="N402" s="9">
        <f>IF(TablaSala[[#This Row],[CUENTA COBRADA]]="SI",'COCINA CONSOLIDADA'!E402*'COCINA CONSOLIDADA'!F402,"0 €")</f>
        <v>42</v>
      </c>
      <c r="O402" s="10">
        <v>45021.160416666666</v>
      </c>
      <c r="P402" s="11">
        <f t="shared" si="6"/>
        <v>0.1395833333323632</v>
      </c>
      <c r="Q402" s="11">
        <f>'COCINA CONSOLIDADA'!G402</f>
        <v>1.3888888888888888E-2</v>
      </c>
      <c r="R402" s="11">
        <f>IF(TablaSala[[#This Row],[TIEMPO DE PERMANENCIA]]-TablaSala[[#This Row],[TIEMPO PREPARACIÓN]]&lt;0,"0",TablaSala[[#This Row],[TIEMPO DE PERMANENCIA]]-TablaSala[[#This Row],[TIEMPO PREPARACIÓN]])</f>
        <v>0.1256944444434743</v>
      </c>
      <c r="S402" t="str">
        <f>IF(TablaSala[[#This Row],[TIEMPO DEGUSTACIÓN]]&lt;&gt;"0","SI","NO")</f>
        <v>SI</v>
      </c>
    </row>
    <row r="403" spans="1:19" x14ac:dyDescent="0.2">
      <c r="A403" s="2">
        <v>402</v>
      </c>
      <c r="B403" s="3">
        <v>18</v>
      </c>
      <c r="C403" t="s">
        <v>385</v>
      </c>
      <c r="D403" s="3">
        <v>1</v>
      </c>
      <c r="E403" s="11">
        <v>45021.611805555556</v>
      </c>
      <c r="F403" s="11">
        <v>45021.713888888888</v>
      </c>
      <c r="G403" t="s">
        <v>1</v>
      </c>
      <c r="H403" t="s">
        <v>2</v>
      </c>
      <c r="I403" t="s">
        <v>600</v>
      </c>
      <c r="J403" s="5">
        <v>31.02</v>
      </c>
      <c r="K403" t="s">
        <v>3</v>
      </c>
      <c r="L403" t="s">
        <v>8</v>
      </c>
      <c r="M403" t="s">
        <v>908</v>
      </c>
      <c r="N403" s="9">
        <f>IF(TablaSala[[#This Row],[CUENTA COBRADA]]="SI",'COCINA CONSOLIDADA'!E403*'COCINA CONSOLIDADA'!F403,"0 €")</f>
        <v>462</v>
      </c>
      <c r="O403" s="10">
        <v>45021.111805555556</v>
      </c>
      <c r="P403" s="11">
        <f t="shared" si="6"/>
        <v>0.10208333333139308</v>
      </c>
      <c r="Q403" s="11">
        <f>'COCINA CONSOLIDADA'!G403</f>
        <v>4.583333333333333E-2</v>
      </c>
      <c r="R403" s="11">
        <f>IF(TablaSala[[#This Row],[TIEMPO DE PERMANENCIA]]-TablaSala[[#This Row],[TIEMPO PREPARACIÓN]]&lt;0,"0",TablaSala[[#This Row],[TIEMPO DE PERMANENCIA]]-TablaSala[[#This Row],[TIEMPO PREPARACIÓN]])</f>
        <v>5.6249999998059748E-2</v>
      </c>
      <c r="S403" t="str">
        <f>IF(TablaSala[[#This Row],[TIEMPO DEGUSTACIÓN]]&lt;&gt;"0","SI","NO")</f>
        <v>SI</v>
      </c>
    </row>
    <row r="404" spans="1:19" x14ac:dyDescent="0.2">
      <c r="A404" s="2">
        <v>403</v>
      </c>
      <c r="B404" s="3">
        <v>14</v>
      </c>
      <c r="C404" t="s">
        <v>386</v>
      </c>
      <c r="D404" s="3">
        <v>5</v>
      </c>
      <c r="E404" s="11">
        <v>45021.59375</v>
      </c>
      <c r="F404" s="11">
        <v>45021.71875</v>
      </c>
      <c r="G404" t="s">
        <v>5</v>
      </c>
      <c r="H404" t="s">
        <v>2</v>
      </c>
      <c r="I404" t="s">
        <v>600</v>
      </c>
      <c r="J404" s="5">
        <v>14.76</v>
      </c>
      <c r="K404" t="s">
        <v>11</v>
      </c>
      <c r="L404" t="s">
        <v>41</v>
      </c>
      <c r="M404" t="s">
        <v>909</v>
      </c>
      <c r="N404" s="9">
        <f>IF(TablaSala[[#This Row],[CUENTA COBRADA]]="SI",'COCINA CONSOLIDADA'!E404*'COCINA CONSOLIDADA'!F404,"0 €")</f>
        <v>768</v>
      </c>
      <c r="O404" s="10">
        <v>45021.09375</v>
      </c>
      <c r="P404" s="11">
        <f t="shared" si="6"/>
        <v>0.125</v>
      </c>
      <c r="Q404" s="11">
        <f>'COCINA CONSOLIDADA'!G404</f>
        <v>5.9027777777777776E-2</v>
      </c>
      <c r="R404" s="11">
        <f>IF(TablaSala[[#This Row],[TIEMPO DE PERMANENCIA]]-TablaSala[[#This Row],[TIEMPO PREPARACIÓN]]&lt;0,"0",TablaSala[[#This Row],[TIEMPO DE PERMANENCIA]]-TablaSala[[#This Row],[TIEMPO PREPARACIÓN]])</f>
        <v>6.5972222222222224E-2</v>
      </c>
      <c r="S404" t="str">
        <f>IF(TablaSala[[#This Row],[TIEMPO DEGUSTACIÓN]]&lt;&gt;"0","SI","NO")</f>
        <v>SI</v>
      </c>
    </row>
    <row r="405" spans="1:19" x14ac:dyDescent="0.2">
      <c r="A405" s="2">
        <v>404</v>
      </c>
      <c r="B405" s="3">
        <v>17</v>
      </c>
      <c r="C405" t="s">
        <v>340</v>
      </c>
      <c r="D405" s="3">
        <v>2</v>
      </c>
      <c r="E405" s="11">
        <v>45021.526388888888</v>
      </c>
      <c r="F405" s="11">
        <v>45021.686805555553</v>
      </c>
      <c r="G405" t="s">
        <v>14</v>
      </c>
      <c r="H405" t="s">
        <v>2</v>
      </c>
      <c r="I405" t="s">
        <v>600</v>
      </c>
      <c r="J405" s="5">
        <v>32.56</v>
      </c>
      <c r="K405" t="s">
        <v>11</v>
      </c>
      <c r="L405" t="s">
        <v>601</v>
      </c>
      <c r="M405" t="s">
        <v>910</v>
      </c>
      <c r="N405" s="9">
        <f>IF(TablaSala[[#This Row],[CUENTA COBRADA]]="SI",'COCINA CONSOLIDADA'!E405*'COCINA CONSOLIDADA'!F405,"0 €")</f>
        <v>486</v>
      </c>
      <c r="O405" s="10">
        <v>45021.026388888888</v>
      </c>
      <c r="P405" s="11">
        <f t="shared" si="6"/>
        <v>0.16041666666569654</v>
      </c>
      <c r="Q405" s="11">
        <f>'COCINA CONSOLIDADA'!G405</f>
        <v>7.0833333333333331E-2</v>
      </c>
      <c r="R405" s="11">
        <f>IF(TablaSala[[#This Row],[TIEMPO DE PERMANENCIA]]-TablaSala[[#This Row],[TIEMPO PREPARACIÓN]]&lt;0,"0",TablaSala[[#This Row],[TIEMPO DE PERMANENCIA]]-TablaSala[[#This Row],[TIEMPO PREPARACIÓN]])</f>
        <v>8.9583333332363208E-2</v>
      </c>
      <c r="S405" t="str">
        <f>IF(TablaSala[[#This Row],[TIEMPO DEGUSTACIÓN]]&lt;&gt;"0","SI","NO")</f>
        <v>SI</v>
      </c>
    </row>
    <row r="406" spans="1:19" x14ac:dyDescent="0.2">
      <c r="A406" s="2">
        <v>405</v>
      </c>
      <c r="B406" s="3">
        <v>5</v>
      </c>
      <c r="C406" t="s">
        <v>387</v>
      </c>
      <c r="D406" s="3">
        <v>6</v>
      </c>
      <c r="E406" s="11">
        <v>45021.61041666667</v>
      </c>
      <c r="F406" s="11">
        <v>45021.707638888889</v>
      </c>
      <c r="G406" t="s">
        <v>10</v>
      </c>
      <c r="H406" t="s">
        <v>19</v>
      </c>
      <c r="I406" t="s">
        <v>600</v>
      </c>
      <c r="J406" s="5">
        <v>14.56</v>
      </c>
      <c r="K406" t="s">
        <v>3</v>
      </c>
      <c r="L406" t="s">
        <v>53</v>
      </c>
      <c r="M406" t="s">
        <v>911</v>
      </c>
      <c r="N406" s="9">
        <f>IF(TablaSala[[#This Row],[CUENTA COBRADA]]="SI",'COCINA CONSOLIDADA'!E406*'COCINA CONSOLIDADA'!F406,"0 €")</f>
        <v>344</v>
      </c>
      <c r="O406" s="10">
        <v>45021.11041666667</v>
      </c>
      <c r="P406" s="11">
        <f t="shared" si="6"/>
        <v>9.7222222218988463E-2</v>
      </c>
      <c r="Q406" s="11">
        <f>'COCINA CONSOLIDADA'!G406</f>
        <v>6.805555555555555E-2</v>
      </c>
      <c r="R406" s="11">
        <f>IF(TablaSala[[#This Row],[TIEMPO DE PERMANENCIA]]-TablaSala[[#This Row],[TIEMPO PREPARACIÓN]]&lt;0,"0",TablaSala[[#This Row],[TIEMPO DE PERMANENCIA]]-TablaSala[[#This Row],[TIEMPO PREPARACIÓN]])</f>
        <v>2.9166666663432914E-2</v>
      </c>
      <c r="S406" t="str">
        <f>IF(TablaSala[[#This Row],[TIEMPO DEGUSTACIÓN]]&lt;&gt;"0","SI","NO")</f>
        <v>SI</v>
      </c>
    </row>
    <row r="407" spans="1:19" x14ac:dyDescent="0.2">
      <c r="A407" s="2">
        <v>406</v>
      </c>
      <c r="B407" s="3">
        <v>14</v>
      </c>
      <c r="C407" t="s">
        <v>265</v>
      </c>
      <c r="D407" s="3">
        <v>5</v>
      </c>
      <c r="E407" s="11">
        <v>45021.520138888889</v>
      </c>
      <c r="F407" s="11">
        <v>45021.609027777777</v>
      </c>
      <c r="G407" t="s">
        <v>10</v>
      </c>
      <c r="H407" t="s">
        <v>19</v>
      </c>
      <c r="I407" t="s">
        <v>7</v>
      </c>
      <c r="J407" s="5">
        <v>34.03</v>
      </c>
      <c r="K407" t="s">
        <v>22</v>
      </c>
      <c r="L407" t="s">
        <v>601</v>
      </c>
      <c r="M407" t="s">
        <v>912</v>
      </c>
      <c r="N407" s="9">
        <f>IF(TablaSala[[#This Row],[CUENTA COBRADA]]="SI",'COCINA CONSOLIDADA'!E407*'COCINA CONSOLIDADA'!F407,"0 €")</f>
        <v>480</v>
      </c>
      <c r="O407" s="10">
        <v>45021.020138888889</v>
      </c>
      <c r="P407" s="11">
        <f t="shared" si="6"/>
        <v>9.9305555554262057E-2</v>
      </c>
      <c r="Q407" s="11">
        <f>'COCINA CONSOLIDADA'!G407</f>
        <v>8.1249999999999989E-2</v>
      </c>
      <c r="R407" s="11">
        <f>IF(TablaSala[[#This Row],[TIEMPO DE PERMANENCIA]]-TablaSala[[#This Row],[TIEMPO PREPARACIÓN]]&lt;0,"0",TablaSala[[#This Row],[TIEMPO DE PERMANENCIA]]-TablaSala[[#This Row],[TIEMPO PREPARACIÓN]])</f>
        <v>1.8055555554262068E-2</v>
      </c>
      <c r="S407" t="str">
        <f>IF(TablaSala[[#This Row],[TIEMPO DEGUSTACIÓN]]&lt;&gt;"0","SI","NO")</f>
        <v>SI</v>
      </c>
    </row>
    <row r="408" spans="1:19" x14ac:dyDescent="0.2">
      <c r="A408" s="2">
        <v>407</v>
      </c>
      <c r="B408" s="3">
        <v>4</v>
      </c>
      <c r="C408" t="s">
        <v>388</v>
      </c>
      <c r="D408" s="3">
        <v>1</v>
      </c>
      <c r="E408" s="11">
        <v>45021.592361111114</v>
      </c>
      <c r="F408" s="11">
        <v>45021.70208333333</v>
      </c>
      <c r="G408" t="s">
        <v>17</v>
      </c>
      <c r="H408" t="s">
        <v>6</v>
      </c>
      <c r="I408" t="s">
        <v>599</v>
      </c>
      <c r="J408" s="5">
        <v>22.98</v>
      </c>
      <c r="K408" t="s">
        <v>3</v>
      </c>
      <c r="L408" t="s">
        <v>38</v>
      </c>
      <c r="M408" t="s">
        <v>664</v>
      </c>
      <c r="N408" s="9">
        <f>IF(TablaSala[[#This Row],[CUENTA COBRADA]]="SI",'COCINA CONSOLIDADA'!E408*'COCINA CONSOLIDADA'!F408,"0 €")</f>
        <v>220</v>
      </c>
      <c r="O408" s="10">
        <v>45021.092361111114</v>
      </c>
      <c r="P408" s="11">
        <f t="shared" si="6"/>
        <v>0.10972222221607808</v>
      </c>
      <c r="Q408" s="11">
        <f>'COCINA CONSOLIDADA'!G408</f>
        <v>3.4722222222222224E-2</v>
      </c>
      <c r="R408" s="11">
        <f>IF(TablaSala[[#This Row],[TIEMPO DE PERMANENCIA]]-TablaSala[[#This Row],[TIEMPO PREPARACIÓN]]&lt;0,"0",TablaSala[[#This Row],[TIEMPO DE PERMANENCIA]]-TablaSala[[#This Row],[TIEMPO PREPARACIÓN]])</f>
        <v>7.4999999993855856E-2</v>
      </c>
      <c r="S408" t="str">
        <f>IF(TablaSala[[#This Row],[TIEMPO DEGUSTACIÓN]]&lt;&gt;"0","SI","NO")</f>
        <v>SI</v>
      </c>
    </row>
    <row r="409" spans="1:19" x14ac:dyDescent="0.2">
      <c r="A409" s="2">
        <v>408</v>
      </c>
      <c r="B409" s="3">
        <v>17</v>
      </c>
      <c r="C409" t="s">
        <v>302</v>
      </c>
      <c r="D409" s="3">
        <v>3</v>
      </c>
      <c r="E409" s="11">
        <v>45021.538888888892</v>
      </c>
      <c r="F409" s="11">
        <v>45021.670138888891</v>
      </c>
      <c r="G409" t="s">
        <v>10</v>
      </c>
      <c r="H409" t="s">
        <v>2</v>
      </c>
      <c r="I409" t="s">
        <v>600</v>
      </c>
      <c r="J409" s="5">
        <v>10.14</v>
      </c>
      <c r="K409" t="s">
        <v>22</v>
      </c>
      <c r="L409" t="s">
        <v>41</v>
      </c>
      <c r="M409" t="s">
        <v>913</v>
      </c>
      <c r="N409" s="9">
        <f>IF(TablaSala[[#This Row],[CUENTA COBRADA]]="SI",'COCINA CONSOLIDADA'!E409*'COCINA CONSOLIDADA'!F409,"0 €")</f>
        <v>415</v>
      </c>
      <c r="O409" s="10">
        <v>45021.038888888892</v>
      </c>
      <c r="P409" s="11">
        <f t="shared" si="6"/>
        <v>0.14166666666521147</v>
      </c>
      <c r="Q409" s="11">
        <f>'COCINA CONSOLIDADA'!G409</f>
        <v>7.3611111111111113E-2</v>
      </c>
      <c r="R409" s="11">
        <f>IF(TablaSala[[#This Row],[TIEMPO DE PERMANENCIA]]-TablaSala[[#This Row],[TIEMPO PREPARACIÓN]]&lt;0,"0",TablaSala[[#This Row],[TIEMPO DE PERMANENCIA]]-TablaSala[[#This Row],[TIEMPO PREPARACIÓN]])</f>
        <v>6.8055555554100353E-2</v>
      </c>
      <c r="S409" t="str">
        <f>IF(TablaSala[[#This Row],[TIEMPO DEGUSTACIÓN]]&lt;&gt;"0","SI","NO")</f>
        <v>SI</v>
      </c>
    </row>
    <row r="410" spans="1:19" x14ac:dyDescent="0.2">
      <c r="A410" s="2">
        <v>409</v>
      </c>
      <c r="B410" s="3">
        <v>15</v>
      </c>
      <c r="C410" t="s">
        <v>389</v>
      </c>
      <c r="D410" s="3">
        <v>5</v>
      </c>
      <c r="E410" s="11">
        <v>45021.579861111109</v>
      </c>
      <c r="F410" s="11">
        <v>45021.625694444447</v>
      </c>
      <c r="G410" t="s">
        <v>5</v>
      </c>
      <c r="H410" t="s">
        <v>2</v>
      </c>
      <c r="I410" t="s">
        <v>600</v>
      </c>
      <c r="J410" s="5">
        <v>48.7</v>
      </c>
      <c r="K410" t="s">
        <v>3</v>
      </c>
      <c r="L410" t="s">
        <v>41</v>
      </c>
      <c r="M410" t="s">
        <v>914</v>
      </c>
      <c r="N410" s="9" t="str">
        <f>IF(TablaSala[[#This Row],[CUENTA COBRADA]]="SI",'COCINA CONSOLIDADA'!E410*'COCINA CONSOLIDADA'!F410,"0 €")</f>
        <v>0 €</v>
      </c>
      <c r="O410" s="10">
        <v>45021.079861111109</v>
      </c>
      <c r="P410" s="11">
        <f t="shared" si="6"/>
        <v>4.5833333337213844E-2</v>
      </c>
      <c r="Q410" s="11">
        <f>'COCINA CONSOLIDADA'!G410</f>
        <v>0.11319444444444444</v>
      </c>
      <c r="R410" s="11" t="str">
        <f>IF(TablaSala[[#This Row],[TIEMPO DE PERMANENCIA]]-TablaSala[[#This Row],[TIEMPO PREPARACIÓN]]&lt;0,"0",TablaSala[[#This Row],[TIEMPO DE PERMANENCIA]]-TablaSala[[#This Row],[TIEMPO PREPARACIÓN]])</f>
        <v>0</v>
      </c>
      <c r="S410" t="str">
        <f>IF(TablaSala[[#This Row],[TIEMPO DEGUSTACIÓN]]&lt;&gt;"0","SI","NO")</f>
        <v>NO</v>
      </c>
    </row>
    <row r="411" spans="1:19" x14ac:dyDescent="0.2">
      <c r="A411" s="2">
        <v>410</v>
      </c>
      <c r="B411" s="3">
        <v>1</v>
      </c>
      <c r="C411" t="s">
        <v>390</v>
      </c>
      <c r="D411" s="3">
        <v>3</v>
      </c>
      <c r="E411" s="11">
        <v>45021.615972222222</v>
      </c>
      <c r="F411" s="11">
        <v>45021.724305555559</v>
      </c>
      <c r="G411" t="s">
        <v>17</v>
      </c>
      <c r="H411" t="s">
        <v>19</v>
      </c>
      <c r="I411" t="s">
        <v>600</v>
      </c>
      <c r="J411" s="5">
        <v>43.65</v>
      </c>
      <c r="K411" t="s">
        <v>3</v>
      </c>
      <c r="L411" t="s">
        <v>602</v>
      </c>
      <c r="M411" t="s">
        <v>915</v>
      </c>
      <c r="N411" s="9">
        <f>IF(TablaSala[[#This Row],[CUENTA COBRADA]]="SI",'COCINA CONSOLIDADA'!E411*'COCINA CONSOLIDADA'!F411,"0 €")</f>
        <v>112</v>
      </c>
      <c r="O411" s="10">
        <v>45021.115972222222</v>
      </c>
      <c r="P411" s="11">
        <f t="shared" si="6"/>
        <v>0.10833333333721384</v>
      </c>
      <c r="Q411" s="11">
        <f>'COCINA CONSOLIDADA'!G411</f>
        <v>6.3194444444444442E-2</v>
      </c>
      <c r="R411" s="11">
        <f>IF(TablaSala[[#This Row],[TIEMPO DE PERMANENCIA]]-TablaSala[[#This Row],[TIEMPO PREPARACIÓN]]&lt;0,"0",TablaSala[[#This Row],[TIEMPO DE PERMANENCIA]]-TablaSala[[#This Row],[TIEMPO PREPARACIÓN]])</f>
        <v>4.5138888892769402E-2</v>
      </c>
      <c r="S411" t="str">
        <f>IF(TablaSala[[#This Row],[TIEMPO DEGUSTACIÓN]]&lt;&gt;"0","SI","NO")</f>
        <v>SI</v>
      </c>
    </row>
    <row r="412" spans="1:19" x14ac:dyDescent="0.2">
      <c r="A412" s="2">
        <v>411</v>
      </c>
      <c r="B412" s="3">
        <v>3</v>
      </c>
      <c r="C412" t="s">
        <v>236</v>
      </c>
      <c r="D412" s="3">
        <v>3</v>
      </c>
      <c r="E412" s="11">
        <v>45021.59097222222</v>
      </c>
      <c r="F412" s="11">
        <v>45021.711111111108</v>
      </c>
      <c r="G412" t="s">
        <v>5</v>
      </c>
      <c r="H412" t="s">
        <v>2</v>
      </c>
      <c r="I412" t="s">
        <v>599</v>
      </c>
      <c r="J412" s="5">
        <v>21.88</v>
      </c>
      <c r="K412" t="s">
        <v>22</v>
      </c>
      <c r="L412" t="s">
        <v>8</v>
      </c>
      <c r="M412" t="s">
        <v>916</v>
      </c>
      <c r="N412" s="9">
        <f>IF(TablaSala[[#This Row],[CUENTA COBRADA]]="SI",'COCINA CONSOLIDADA'!E412*'COCINA CONSOLIDADA'!F412,"0 €")</f>
        <v>595</v>
      </c>
      <c r="O412" s="10">
        <v>45021.09097222222</v>
      </c>
      <c r="P412" s="11">
        <f t="shared" si="6"/>
        <v>0.13055555555426204</v>
      </c>
      <c r="Q412" s="11">
        <f>'COCINA CONSOLIDADA'!G412</f>
        <v>5.4166666666666662E-2</v>
      </c>
      <c r="R412" s="11">
        <f>IF(TablaSala[[#This Row],[TIEMPO DE PERMANENCIA]]-TablaSala[[#This Row],[TIEMPO PREPARACIÓN]]&lt;0,"0",TablaSala[[#This Row],[TIEMPO DE PERMANENCIA]]-TablaSala[[#This Row],[TIEMPO PREPARACIÓN]])</f>
        <v>7.6388888887595374E-2</v>
      </c>
      <c r="S412" t="str">
        <f>IF(TablaSala[[#This Row],[TIEMPO DEGUSTACIÓN]]&lt;&gt;"0","SI","NO")</f>
        <v>SI</v>
      </c>
    </row>
    <row r="413" spans="1:19" x14ac:dyDescent="0.2">
      <c r="A413" s="2">
        <v>412</v>
      </c>
      <c r="B413" s="3">
        <v>11</v>
      </c>
      <c r="C413" t="s">
        <v>391</v>
      </c>
      <c r="D413" s="3">
        <v>4</v>
      </c>
      <c r="E413" s="11">
        <v>45021.515277777777</v>
      </c>
      <c r="F413" s="11">
        <v>45021.585416666669</v>
      </c>
      <c r="G413" t="s">
        <v>14</v>
      </c>
      <c r="H413" t="s">
        <v>19</v>
      </c>
      <c r="I413" t="s">
        <v>600</v>
      </c>
      <c r="J413" s="5">
        <v>12.94</v>
      </c>
      <c r="K413" t="s">
        <v>22</v>
      </c>
      <c r="L413" t="s">
        <v>602</v>
      </c>
      <c r="M413" t="s">
        <v>682</v>
      </c>
      <c r="N413" s="9">
        <f>IF(TablaSala[[#This Row],[CUENTA COBRADA]]="SI",'COCINA CONSOLIDADA'!E413*'COCINA CONSOLIDADA'!F413,"0 €")</f>
        <v>93</v>
      </c>
      <c r="O413" s="10">
        <v>45021.015277777777</v>
      </c>
      <c r="P413" s="11">
        <f t="shared" si="6"/>
        <v>8.0555555558627631E-2</v>
      </c>
      <c r="Q413" s="11">
        <f>'COCINA CONSOLIDADA'!G413</f>
        <v>3.9583333333333331E-2</v>
      </c>
      <c r="R413" s="11">
        <f>IF(TablaSala[[#This Row],[TIEMPO DE PERMANENCIA]]-TablaSala[[#This Row],[TIEMPO PREPARACIÓN]]&lt;0,"0",TablaSala[[#This Row],[TIEMPO DE PERMANENCIA]]-TablaSala[[#This Row],[TIEMPO PREPARACIÓN]])</f>
        <v>4.09722222252943E-2</v>
      </c>
      <c r="S413" t="str">
        <f>IF(TablaSala[[#This Row],[TIEMPO DEGUSTACIÓN]]&lt;&gt;"0","SI","NO")</f>
        <v>SI</v>
      </c>
    </row>
    <row r="414" spans="1:19" x14ac:dyDescent="0.2">
      <c r="A414" s="2">
        <v>413</v>
      </c>
      <c r="B414" s="3">
        <v>13</v>
      </c>
      <c r="C414" t="s">
        <v>392</v>
      </c>
      <c r="D414" s="3">
        <v>3</v>
      </c>
      <c r="E414" s="11">
        <v>45021.60833333333</v>
      </c>
      <c r="F414" s="11">
        <v>45021.706944444442</v>
      </c>
      <c r="G414" t="s">
        <v>17</v>
      </c>
      <c r="H414" t="s">
        <v>19</v>
      </c>
      <c r="I414" t="s">
        <v>600</v>
      </c>
      <c r="J414" s="5">
        <v>23.01</v>
      </c>
      <c r="K414" t="s">
        <v>22</v>
      </c>
      <c r="L414" t="s">
        <v>53</v>
      </c>
      <c r="M414" t="s">
        <v>608</v>
      </c>
      <c r="N414" s="9">
        <f>IF(TablaSala[[#This Row],[CUENTA COBRADA]]="SI",'COCINA CONSOLIDADA'!E414*'COCINA CONSOLIDADA'!F414,"0 €")</f>
        <v>35</v>
      </c>
      <c r="O414" s="10">
        <v>45021.10833333333</v>
      </c>
      <c r="P414" s="11">
        <f t="shared" si="6"/>
        <v>0.10902777777907129</v>
      </c>
      <c r="Q414" s="11">
        <f>'COCINA CONSOLIDADA'!G414</f>
        <v>8.3333333333333332E-3</v>
      </c>
      <c r="R414" s="11">
        <f>IF(TablaSala[[#This Row],[TIEMPO DE PERMANENCIA]]-TablaSala[[#This Row],[TIEMPO PREPARACIÓN]]&lt;0,"0",TablaSala[[#This Row],[TIEMPO DE PERMANENCIA]]-TablaSala[[#This Row],[TIEMPO PREPARACIÓN]])</f>
        <v>0.10069444444573795</v>
      </c>
      <c r="S414" t="str">
        <f>IF(TablaSala[[#This Row],[TIEMPO DEGUSTACIÓN]]&lt;&gt;"0","SI","NO")</f>
        <v>SI</v>
      </c>
    </row>
    <row r="415" spans="1:19" x14ac:dyDescent="0.2">
      <c r="A415" s="2">
        <v>414</v>
      </c>
      <c r="B415" s="3">
        <v>14</v>
      </c>
      <c r="C415" t="s">
        <v>393</v>
      </c>
      <c r="D415" s="3">
        <v>6</v>
      </c>
      <c r="E415" s="11">
        <v>45021.654861111114</v>
      </c>
      <c r="F415" s="11">
        <v>45021.8</v>
      </c>
      <c r="G415" t="s">
        <v>14</v>
      </c>
      <c r="H415" t="s">
        <v>6</v>
      </c>
      <c r="I415" t="s">
        <v>600</v>
      </c>
      <c r="J415" s="5">
        <v>13.17</v>
      </c>
      <c r="K415" t="s">
        <v>3</v>
      </c>
      <c r="L415" t="s">
        <v>601</v>
      </c>
      <c r="M415" t="s">
        <v>798</v>
      </c>
      <c r="N415" s="9">
        <f>IF(TablaSala[[#This Row],[CUENTA COBRADA]]="SI",'COCINA CONSOLIDADA'!E415*'COCINA CONSOLIDADA'!F415,"0 €")</f>
        <v>33</v>
      </c>
      <c r="O415" s="10">
        <v>45021.154861111114</v>
      </c>
      <c r="P415" s="11">
        <f t="shared" si="6"/>
        <v>0.14513888888905058</v>
      </c>
      <c r="Q415" s="11">
        <f>'COCINA CONSOLIDADA'!G415</f>
        <v>2.6388888888888889E-2</v>
      </c>
      <c r="R415" s="11">
        <f>IF(TablaSala[[#This Row],[TIEMPO DE PERMANENCIA]]-TablaSala[[#This Row],[TIEMPO PREPARACIÓN]]&lt;0,"0",TablaSala[[#This Row],[TIEMPO DE PERMANENCIA]]-TablaSala[[#This Row],[TIEMPO PREPARACIÓN]])</f>
        <v>0.11875000000016168</v>
      </c>
      <c r="S415" t="str">
        <f>IF(TablaSala[[#This Row],[TIEMPO DEGUSTACIÓN]]&lt;&gt;"0","SI","NO")</f>
        <v>SI</v>
      </c>
    </row>
    <row r="416" spans="1:19" x14ac:dyDescent="0.2">
      <c r="A416" s="2">
        <v>415</v>
      </c>
      <c r="B416" s="3">
        <v>14</v>
      </c>
      <c r="C416" t="s">
        <v>394</v>
      </c>
      <c r="D416" s="3">
        <v>4</v>
      </c>
      <c r="E416" s="11">
        <v>45021.527083333334</v>
      </c>
      <c r="F416" s="11">
        <v>45021.690972222219</v>
      </c>
      <c r="G416" t="s">
        <v>17</v>
      </c>
      <c r="H416" t="s">
        <v>19</v>
      </c>
      <c r="I416" t="s">
        <v>600</v>
      </c>
      <c r="J416" s="5">
        <v>20.51</v>
      </c>
      <c r="K416" t="s">
        <v>22</v>
      </c>
      <c r="L416" t="s">
        <v>12</v>
      </c>
      <c r="M416" t="s">
        <v>917</v>
      </c>
      <c r="N416" s="9">
        <f>IF(TablaSala[[#This Row],[CUENTA COBRADA]]="SI",'COCINA CONSOLIDADA'!E416*'COCINA CONSOLIDADA'!F416,"0 €")</f>
        <v>485</v>
      </c>
      <c r="O416" s="10">
        <v>45021.027083333334</v>
      </c>
      <c r="P416" s="11">
        <f t="shared" si="6"/>
        <v>0.17430555555135166</v>
      </c>
      <c r="Q416" s="11">
        <f>'COCINA CONSOLIDADA'!G416</f>
        <v>6.0416666666666667E-2</v>
      </c>
      <c r="R416" s="11">
        <f>IF(TablaSala[[#This Row],[TIEMPO DE PERMANENCIA]]-TablaSala[[#This Row],[TIEMPO PREPARACIÓN]]&lt;0,"0",TablaSala[[#This Row],[TIEMPO DE PERMANENCIA]]-TablaSala[[#This Row],[TIEMPO PREPARACIÓN]])</f>
        <v>0.11388888888468499</v>
      </c>
      <c r="S416" t="str">
        <f>IF(TablaSala[[#This Row],[TIEMPO DEGUSTACIÓN]]&lt;&gt;"0","SI","NO")</f>
        <v>SI</v>
      </c>
    </row>
    <row r="417" spans="1:19" x14ac:dyDescent="0.2">
      <c r="A417" s="2">
        <v>416</v>
      </c>
      <c r="B417" s="3">
        <v>20</v>
      </c>
      <c r="C417" t="s">
        <v>395</v>
      </c>
      <c r="D417" s="3">
        <v>2</v>
      </c>
      <c r="E417" s="11">
        <v>45021.627083333333</v>
      </c>
      <c r="F417" s="11">
        <v>45021.775694444441</v>
      </c>
      <c r="G417" t="s">
        <v>5</v>
      </c>
      <c r="H417" t="s">
        <v>19</v>
      </c>
      <c r="I417" t="s">
        <v>600</v>
      </c>
      <c r="J417" s="5">
        <v>12.9</v>
      </c>
      <c r="K417" t="s">
        <v>3</v>
      </c>
      <c r="L417" t="s">
        <v>28</v>
      </c>
      <c r="M417" t="s">
        <v>686</v>
      </c>
      <c r="N417" s="9">
        <f>IF(TablaSala[[#This Row],[CUENTA COBRADA]]="SI",'COCINA CONSOLIDADA'!E417*'COCINA CONSOLIDADA'!F417,"0 €")</f>
        <v>25</v>
      </c>
      <c r="O417" s="10">
        <v>45021.127083333333</v>
      </c>
      <c r="P417" s="11">
        <f t="shared" si="6"/>
        <v>0.14861111110803904</v>
      </c>
      <c r="Q417" s="11">
        <f>'COCINA CONSOLIDADA'!G417</f>
        <v>6.2499999999999995E-3</v>
      </c>
      <c r="R417" s="11">
        <f>IF(TablaSala[[#This Row],[TIEMPO DE PERMANENCIA]]-TablaSala[[#This Row],[TIEMPO PREPARACIÓN]]&lt;0,"0",TablaSala[[#This Row],[TIEMPO DE PERMANENCIA]]-TablaSala[[#This Row],[TIEMPO PREPARACIÓN]])</f>
        <v>0.14236111110803903</v>
      </c>
      <c r="S417" t="str">
        <f>IF(TablaSala[[#This Row],[TIEMPO DEGUSTACIÓN]]&lt;&gt;"0","SI","NO")</f>
        <v>SI</v>
      </c>
    </row>
    <row r="418" spans="1:19" x14ac:dyDescent="0.2">
      <c r="A418" s="2">
        <v>417</v>
      </c>
      <c r="B418" s="3">
        <v>7</v>
      </c>
      <c r="C418" t="s">
        <v>396</v>
      </c>
      <c r="D418" s="3">
        <v>2</v>
      </c>
      <c r="E418" s="11">
        <v>45021.642361111109</v>
      </c>
      <c r="F418" s="11">
        <v>45021.689583333333</v>
      </c>
      <c r="G418" t="s">
        <v>10</v>
      </c>
      <c r="H418" t="s">
        <v>19</v>
      </c>
      <c r="I418" t="s">
        <v>600</v>
      </c>
      <c r="J418" s="5">
        <v>35.08</v>
      </c>
      <c r="K418" t="s">
        <v>11</v>
      </c>
      <c r="L418" t="s">
        <v>23</v>
      </c>
      <c r="M418" t="s">
        <v>918</v>
      </c>
      <c r="N418" s="9" t="str">
        <f>IF(TablaSala[[#This Row],[CUENTA COBRADA]]="SI",'COCINA CONSOLIDADA'!E418*'COCINA CONSOLIDADA'!F418,"0 €")</f>
        <v>0 €</v>
      </c>
      <c r="O418" s="10">
        <v>45021.142361111109</v>
      </c>
      <c r="P418" s="11">
        <f t="shared" si="6"/>
        <v>4.7222222223354038E-2</v>
      </c>
      <c r="Q418" s="11">
        <f>'COCINA CONSOLIDADA'!G418</f>
        <v>6.25E-2</v>
      </c>
      <c r="R418" s="11" t="str">
        <f>IF(TablaSala[[#This Row],[TIEMPO DE PERMANENCIA]]-TablaSala[[#This Row],[TIEMPO PREPARACIÓN]]&lt;0,"0",TablaSala[[#This Row],[TIEMPO DE PERMANENCIA]]-TablaSala[[#This Row],[TIEMPO PREPARACIÓN]])</f>
        <v>0</v>
      </c>
      <c r="S418" t="str">
        <f>IF(TablaSala[[#This Row],[TIEMPO DEGUSTACIÓN]]&lt;&gt;"0","SI","NO")</f>
        <v>NO</v>
      </c>
    </row>
    <row r="419" spans="1:19" x14ac:dyDescent="0.2">
      <c r="A419" s="2">
        <v>418</v>
      </c>
      <c r="B419" s="3">
        <v>17</v>
      </c>
      <c r="C419" t="s">
        <v>397</v>
      </c>
      <c r="D419" s="3">
        <v>4</v>
      </c>
      <c r="E419" s="11">
        <v>45021.536111111112</v>
      </c>
      <c r="F419" s="11">
        <v>45021.646527777775</v>
      </c>
      <c r="G419" t="s">
        <v>1</v>
      </c>
      <c r="H419" t="s">
        <v>19</v>
      </c>
      <c r="I419" t="s">
        <v>600</v>
      </c>
      <c r="J419" s="5">
        <v>35.51</v>
      </c>
      <c r="K419" t="s">
        <v>3</v>
      </c>
      <c r="L419" t="s">
        <v>601</v>
      </c>
      <c r="M419" t="s">
        <v>919</v>
      </c>
      <c r="N419" s="9">
        <f>IF(TablaSala[[#This Row],[CUENTA COBRADA]]="SI",'COCINA CONSOLIDADA'!E419*'COCINA CONSOLIDADA'!F419,"0 €")</f>
        <v>224</v>
      </c>
      <c r="O419" s="10">
        <v>45021.036111111112</v>
      </c>
      <c r="P419" s="11">
        <f t="shared" si="6"/>
        <v>0.11041666666278616</v>
      </c>
      <c r="Q419" s="11">
        <f>'COCINA CONSOLIDADA'!G419</f>
        <v>6.9444444444444448E-2</v>
      </c>
      <c r="R419" s="11">
        <f>IF(TablaSala[[#This Row],[TIEMPO DE PERMANENCIA]]-TablaSala[[#This Row],[TIEMPO PREPARACIÓN]]&lt;0,"0",TablaSala[[#This Row],[TIEMPO DE PERMANENCIA]]-TablaSala[[#This Row],[TIEMPO PREPARACIÓN]])</f>
        <v>4.0972222218341708E-2</v>
      </c>
      <c r="S419" t="str">
        <f>IF(TablaSala[[#This Row],[TIEMPO DEGUSTACIÓN]]&lt;&gt;"0","SI","NO")</f>
        <v>SI</v>
      </c>
    </row>
    <row r="420" spans="1:19" x14ac:dyDescent="0.2">
      <c r="A420" s="2">
        <v>419</v>
      </c>
      <c r="B420" s="3">
        <v>11</v>
      </c>
      <c r="C420" t="s">
        <v>398</v>
      </c>
      <c r="D420" s="3">
        <v>4</v>
      </c>
      <c r="E420" s="11">
        <v>45021.634722222225</v>
      </c>
      <c r="F420" s="11">
        <v>45021.738194444442</v>
      </c>
      <c r="G420" t="s">
        <v>14</v>
      </c>
      <c r="H420" t="s">
        <v>2</v>
      </c>
      <c r="I420" t="s">
        <v>600</v>
      </c>
      <c r="J420" s="5">
        <v>14.09</v>
      </c>
      <c r="K420" t="s">
        <v>22</v>
      </c>
      <c r="L420" t="s">
        <v>53</v>
      </c>
      <c r="M420" t="s">
        <v>920</v>
      </c>
      <c r="N420" s="9">
        <f>IF(TablaSala[[#This Row],[CUENTA COBRADA]]="SI",'COCINA CONSOLIDADA'!E420*'COCINA CONSOLIDADA'!F420,"0 €")</f>
        <v>134</v>
      </c>
      <c r="O420" s="10">
        <v>45021.134722222225</v>
      </c>
      <c r="P420" s="11">
        <f t="shared" si="6"/>
        <v>0.11388888888419994</v>
      </c>
      <c r="Q420" s="11">
        <f>'COCINA CONSOLIDADA'!G420</f>
        <v>4.4444444444444439E-2</v>
      </c>
      <c r="R420" s="11">
        <f>IF(TablaSala[[#This Row],[TIEMPO DE PERMANENCIA]]-TablaSala[[#This Row],[TIEMPO PREPARACIÓN]]&lt;0,"0",TablaSala[[#This Row],[TIEMPO DE PERMANENCIA]]-TablaSala[[#This Row],[TIEMPO PREPARACIÓN]])</f>
        <v>6.9444444439755504E-2</v>
      </c>
      <c r="S420" t="str">
        <f>IF(TablaSala[[#This Row],[TIEMPO DEGUSTACIÓN]]&lt;&gt;"0","SI","NO")</f>
        <v>SI</v>
      </c>
    </row>
    <row r="421" spans="1:19" x14ac:dyDescent="0.2">
      <c r="A421" s="2">
        <v>420</v>
      </c>
      <c r="B421" s="3">
        <v>18</v>
      </c>
      <c r="C421" t="s">
        <v>27</v>
      </c>
      <c r="D421" s="3">
        <v>6</v>
      </c>
      <c r="E421" s="11">
        <v>45021.595833333333</v>
      </c>
      <c r="F421" s="11">
        <v>45021.728472222225</v>
      </c>
      <c r="G421" t="s">
        <v>10</v>
      </c>
      <c r="H421" t="s">
        <v>2</v>
      </c>
      <c r="I421" t="s">
        <v>600</v>
      </c>
      <c r="J421" s="5">
        <v>31.49</v>
      </c>
      <c r="K421" t="s">
        <v>22</v>
      </c>
      <c r="L421" t="s">
        <v>26</v>
      </c>
      <c r="M421" t="s">
        <v>921</v>
      </c>
      <c r="N421" s="9">
        <f>IF(TablaSala[[#This Row],[CUENTA COBRADA]]="SI",'COCINA CONSOLIDADA'!E421*'COCINA CONSOLIDADA'!F421,"0 €")</f>
        <v>999</v>
      </c>
      <c r="O421" s="10">
        <v>45021.095833333333</v>
      </c>
      <c r="P421" s="11">
        <f t="shared" si="6"/>
        <v>0.14305555555862762</v>
      </c>
      <c r="Q421" s="11">
        <f>'COCINA CONSOLIDADA'!G421</f>
        <v>7.2916666666666671E-2</v>
      </c>
      <c r="R421" s="11">
        <f>IF(TablaSala[[#This Row],[TIEMPO DE PERMANENCIA]]-TablaSala[[#This Row],[TIEMPO PREPARACIÓN]]&lt;0,"0",TablaSala[[#This Row],[TIEMPO DE PERMANENCIA]]-TablaSala[[#This Row],[TIEMPO PREPARACIÓN]])</f>
        <v>7.0138888891960946E-2</v>
      </c>
      <c r="S421" t="str">
        <f>IF(TablaSala[[#This Row],[TIEMPO DEGUSTACIÓN]]&lt;&gt;"0","SI","NO")</f>
        <v>SI</v>
      </c>
    </row>
    <row r="422" spans="1:19" x14ac:dyDescent="0.2">
      <c r="A422" s="2">
        <v>421</v>
      </c>
      <c r="B422" s="3">
        <v>10</v>
      </c>
      <c r="C422" t="s">
        <v>399</v>
      </c>
      <c r="D422" s="3">
        <v>1</v>
      </c>
      <c r="E422" s="11">
        <v>45021.567361111112</v>
      </c>
      <c r="F422" s="11">
        <v>45021.671527777777</v>
      </c>
      <c r="G422" t="s">
        <v>5</v>
      </c>
      <c r="H422" t="s">
        <v>2</v>
      </c>
      <c r="I422" t="s">
        <v>600</v>
      </c>
      <c r="J422" s="5">
        <v>17.57</v>
      </c>
      <c r="K422" t="s">
        <v>22</v>
      </c>
      <c r="L422" t="s">
        <v>41</v>
      </c>
      <c r="M422" t="s">
        <v>922</v>
      </c>
      <c r="N422" s="9">
        <f>IF(TablaSala[[#This Row],[CUENTA COBRADA]]="SI",'COCINA CONSOLIDADA'!E422*'COCINA CONSOLIDADA'!F422,"0 €")</f>
        <v>196</v>
      </c>
      <c r="O422" s="10">
        <v>45021.067361111112</v>
      </c>
      <c r="P422" s="11">
        <f t="shared" si="6"/>
        <v>0.11458333333090802</v>
      </c>
      <c r="Q422" s="11">
        <f>'COCINA CONSOLIDADA'!G422</f>
        <v>4.9305555555555554E-2</v>
      </c>
      <c r="R422" s="11">
        <f>IF(TablaSala[[#This Row],[TIEMPO DE PERMANENCIA]]-TablaSala[[#This Row],[TIEMPO PREPARACIÓN]]&lt;0,"0",TablaSala[[#This Row],[TIEMPO DE PERMANENCIA]]-TablaSala[[#This Row],[TIEMPO PREPARACIÓN]])</f>
        <v>6.5277777775352458E-2</v>
      </c>
      <c r="S422" t="str">
        <f>IF(TablaSala[[#This Row],[TIEMPO DEGUSTACIÓN]]&lt;&gt;"0","SI","NO")</f>
        <v>SI</v>
      </c>
    </row>
    <row r="423" spans="1:19" x14ac:dyDescent="0.2">
      <c r="A423" s="2">
        <v>422</v>
      </c>
      <c r="B423" s="3">
        <v>12</v>
      </c>
      <c r="C423" t="s">
        <v>400</v>
      </c>
      <c r="D423" s="3">
        <v>6</v>
      </c>
      <c r="E423" s="11">
        <v>45021.525000000001</v>
      </c>
      <c r="F423" s="11">
        <v>45021.631249999999</v>
      </c>
      <c r="G423" t="s">
        <v>10</v>
      </c>
      <c r="H423" t="s">
        <v>2</v>
      </c>
      <c r="I423" t="s">
        <v>600</v>
      </c>
      <c r="J423" s="5">
        <v>39.72</v>
      </c>
      <c r="K423" t="s">
        <v>3</v>
      </c>
      <c r="L423" t="s">
        <v>601</v>
      </c>
      <c r="M423" t="s">
        <v>923</v>
      </c>
      <c r="N423" s="9">
        <f>IF(TablaSala[[#This Row],[CUENTA COBRADA]]="SI",'COCINA CONSOLIDADA'!E423*'COCINA CONSOLIDADA'!F423,"0 €")</f>
        <v>186</v>
      </c>
      <c r="O423" s="10">
        <v>45021.025000000001</v>
      </c>
      <c r="P423" s="11">
        <f t="shared" si="6"/>
        <v>0.10624999999708962</v>
      </c>
      <c r="Q423" s="11">
        <f>'COCINA CONSOLIDADA'!G423</f>
        <v>2.361111111111111E-2</v>
      </c>
      <c r="R423" s="11">
        <f>IF(TablaSala[[#This Row],[TIEMPO DE PERMANENCIA]]-TablaSala[[#This Row],[TIEMPO PREPARACIÓN]]&lt;0,"0",TablaSala[[#This Row],[TIEMPO DE PERMANENCIA]]-TablaSala[[#This Row],[TIEMPO PREPARACIÓN]])</f>
        <v>8.2638888885978506E-2</v>
      </c>
      <c r="S423" t="str">
        <f>IF(TablaSala[[#This Row],[TIEMPO DEGUSTACIÓN]]&lt;&gt;"0","SI","NO")</f>
        <v>SI</v>
      </c>
    </row>
    <row r="424" spans="1:19" x14ac:dyDescent="0.2">
      <c r="A424" s="2">
        <v>423</v>
      </c>
      <c r="B424" s="3">
        <v>4</v>
      </c>
      <c r="C424" t="s">
        <v>220</v>
      </c>
      <c r="D424" s="3">
        <v>2</v>
      </c>
      <c r="E424" s="11">
        <v>45021.606944444444</v>
      </c>
      <c r="F424" s="11">
        <v>45021.706250000003</v>
      </c>
      <c r="G424" t="s">
        <v>5</v>
      </c>
      <c r="H424" t="s">
        <v>2</v>
      </c>
      <c r="I424" t="s">
        <v>7</v>
      </c>
      <c r="J424" s="5">
        <v>34.130000000000003</v>
      </c>
      <c r="K424" t="s">
        <v>11</v>
      </c>
      <c r="L424" t="s">
        <v>38</v>
      </c>
      <c r="M424" t="s">
        <v>924</v>
      </c>
      <c r="N424" s="9">
        <f>IF(TablaSala[[#This Row],[CUENTA COBRADA]]="SI",'COCINA CONSOLIDADA'!E424*'COCINA CONSOLIDADA'!F424,"0 €")</f>
        <v>300</v>
      </c>
      <c r="O424" s="10">
        <v>45021.106944444444</v>
      </c>
      <c r="P424" s="11">
        <f t="shared" si="6"/>
        <v>9.930555555911269E-2</v>
      </c>
      <c r="Q424" s="11">
        <f>'COCINA CONSOLIDADA'!G424</f>
        <v>2.1527777777777778E-2</v>
      </c>
      <c r="R424" s="11">
        <f>IF(TablaSala[[#This Row],[TIEMPO DE PERMANENCIA]]-TablaSala[[#This Row],[TIEMPO PREPARACIÓN]]&lt;0,"0",TablaSala[[#This Row],[TIEMPO DE PERMANENCIA]]-TablaSala[[#This Row],[TIEMPO PREPARACIÓN]])</f>
        <v>7.7777777781334906E-2</v>
      </c>
      <c r="S424" t="str">
        <f>IF(TablaSala[[#This Row],[TIEMPO DEGUSTACIÓN]]&lt;&gt;"0","SI","NO")</f>
        <v>SI</v>
      </c>
    </row>
    <row r="425" spans="1:19" x14ac:dyDescent="0.2">
      <c r="A425" s="2">
        <v>424</v>
      </c>
      <c r="B425" s="3">
        <v>13</v>
      </c>
      <c r="C425" t="s">
        <v>401</v>
      </c>
      <c r="D425" s="3">
        <v>3</v>
      </c>
      <c r="E425" s="11">
        <v>45021.547222222223</v>
      </c>
      <c r="F425" s="11">
        <v>45021.636805555558</v>
      </c>
      <c r="G425" t="s">
        <v>10</v>
      </c>
      <c r="H425" t="s">
        <v>19</v>
      </c>
      <c r="I425" t="s">
        <v>7</v>
      </c>
      <c r="J425" s="5">
        <v>11.02</v>
      </c>
      <c r="K425" t="s">
        <v>3</v>
      </c>
      <c r="L425" t="s">
        <v>8</v>
      </c>
      <c r="M425" t="s">
        <v>925</v>
      </c>
      <c r="N425" s="9">
        <f>IF(TablaSala[[#This Row],[CUENTA COBRADA]]="SI",'COCINA CONSOLIDADA'!E425*'COCINA CONSOLIDADA'!F425,"0 €")</f>
        <v>294</v>
      </c>
      <c r="O425" s="10">
        <v>45021.047222222223</v>
      </c>
      <c r="P425" s="11">
        <f t="shared" si="6"/>
        <v>8.9583333334303461E-2</v>
      </c>
      <c r="Q425" s="11">
        <f>'COCINA CONSOLIDADA'!G425</f>
        <v>6.1111111111111116E-2</v>
      </c>
      <c r="R425" s="11">
        <f>IF(TablaSala[[#This Row],[TIEMPO DE PERMANENCIA]]-TablaSala[[#This Row],[TIEMPO PREPARACIÓN]]&lt;0,"0",TablaSala[[#This Row],[TIEMPO DE PERMANENCIA]]-TablaSala[[#This Row],[TIEMPO PREPARACIÓN]])</f>
        <v>2.8472222223192345E-2</v>
      </c>
      <c r="S425" t="str">
        <f>IF(TablaSala[[#This Row],[TIEMPO DEGUSTACIÓN]]&lt;&gt;"0","SI","NO")</f>
        <v>SI</v>
      </c>
    </row>
    <row r="426" spans="1:19" x14ac:dyDescent="0.2">
      <c r="A426" s="2">
        <v>425</v>
      </c>
      <c r="B426" s="3">
        <v>18</v>
      </c>
      <c r="C426" t="s">
        <v>402</v>
      </c>
      <c r="D426" s="3">
        <v>3</v>
      </c>
      <c r="E426" s="11">
        <v>45021.558333333334</v>
      </c>
      <c r="F426" s="11">
        <v>45021.65625</v>
      </c>
      <c r="G426" t="s">
        <v>10</v>
      </c>
      <c r="H426" t="s">
        <v>2</v>
      </c>
      <c r="I426" t="s">
        <v>600</v>
      </c>
      <c r="J426" s="5">
        <v>49.43</v>
      </c>
      <c r="K426" t="s">
        <v>3</v>
      </c>
      <c r="L426" t="s">
        <v>602</v>
      </c>
      <c r="M426" t="s">
        <v>679</v>
      </c>
      <c r="N426" s="9">
        <f>IF(TablaSala[[#This Row],[CUENTA COBRADA]]="SI",'COCINA CONSOLIDADA'!E426*'COCINA CONSOLIDADA'!F426,"0 €")</f>
        <v>19</v>
      </c>
      <c r="O426" s="10">
        <v>45021.058333333334</v>
      </c>
      <c r="P426" s="11">
        <f t="shared" si="6"/>
        <v>9.7916666665696539E-2</v>
      </c>
      <c r="Q426" s="11">
        <f>'COCINA CONSOLIDADA'!G426</f>
        <v>1.9444444444444445E-2</v>
      </c>
      <c r="R426" s="11">
        <f>IF(TablaSala[[#This Row],[TIEMPO DE PERMANENCIA]]-TablaSala[[#This Row],[TIEMPO PREPARACIÓN]]&lt;0,"0",TablaSala[[#This Row],[TIEMPO DE PERMANENCIA]]-TablaSala[[#This Row],[TIEMPO PREPARACIÓN]])</f>
        <v>7.8472222221252094E-2</v>
      </c>
      <c r="S426" t="str">
        <f>IF(TablaSala[[#This Row],[TIEMPO DEGUSTACIÓN]]&lt;&gt;"0","SI","NO")</f>
        <v>SI</v>
      </c>
    </row>
    <row r="427" spans="1:19" x14ac:dyDescent="0.2">
      <c r="A427" s="2">
        <v>426</v>
      </c>
      <c r="B427" s="3">
        <v>5</v>
      </c>
      <c r="C427" t="s">
        <v>403</v>
      </c>
      <c r="D427" s="3">
        <v>2</v>
      </c>
      <c r="E427" s="11">
        <v>45021.632638888892</v>
      </c>
      <c r="F427" s="11">
        <v>45021.709722222222</v>
      </c>
      <c r="G427" t="s">
        <v>17</v>
      </c>
      <c r="H427" t="s">
        <v>2</v>
      </c>
      <c r="I427" t="s">
        <v>600</v>
      </c>
      <c r="J427" s="5">
        <v>47.8</v>
      </c>
      <c r="K427" t="s">
        <v>3</v>
      </c>
      <c r="L427" t="s">
        <v>12</v>
      </c>
      <c r="M427" t="s">
        <v>926</v>
      </c>
      <c r="N427" s="9" t="str">
        <f>IF(TablaSala[[#This Row],[CUENTA COBRADA]]="SI",'COCINA CONSOLIDADA'!E427*'COCINA CONSOLIDADA'!F427,"0 €")</f>
        <v>0 €</v>
      </c>
      <c r="O427" s="10">
        <v>45021.132638888892</v>
      </c>
      <c r="P427" s="11">
        <f t="shared" si="6"/>
        <v>7.7083333329937886E-2</v>
      </c>
      <c r="Q427" s="11">
        <f>'COCINA CONSOLIDADA'!G427</f>
        <v>8.0555555555555547E-2</v>
      </c>
      <c r="R427" s="11" t="str">
        <f>IF(TablaSala[[#This Row],[TIEMPO DE PERMANENCIA]]-TablaSala[[#This Row],[TIEMPO PREPARACIÓN]]&lt;0,"0",TablaSala[[#This Row],[TIEMPO DE PERMANENCIA]]-TablaSala[[#This Row],[TIEMPO PREPARACIÓN]])</f>
        <v>0</v>
      </c>
      <c r="S427" t="str">
        <f>IF(TablaSala[[#This Row],[TIEMPO DEGUSTACIÓN]]&lt;&gt;"0","SI","NO")</f>
        <v>NO</v>
      </c>
    </row>
    <row r="428" spans="1:19" x14ac:dyDescent="0.2">
      <c r="A428" s="2">
        <v>427</v>
      </c>
      <c r="B428" s="3">
        <v>2</v>
      </c>
      <c r="C428" t="s">
        <v>179</v>
      </c>
      <c r="D428" s="3">
        <v>4</v>
      </c>
      <c r="E428" s="11">
        <v>45021.606944444444</v>
      </c>
      <c r="F428" s="11">
        <v>45021.654861111114</v>
      </c>
      <c r="G428" t="s">
        <v>10</v>
      </c>
      <c r="H428" t="s">
        <v>2</v>
      </c>
      <c r="I428" t="s">
        <v>7</v>
      </c>
      <c r="J428" s="5">
        <v>43.74</v>
      </c>
      <c r="K428" t="s">
        <v>11</v>
      </c>
      <c r="L428" t="s">
        <v>26</v>
      </c>
      <c r="M428" t="s">
        <v>927</v>
      </c>
      <c r="N428" s="9" t="str">
        <f>IF(TablaSala[[#This Row],[CUENTA COBRADA]]="SI",'COCINA CONSOLIDADA'!E428*'COCINA CONSOLIDADA'!F428,"0 €")</f>
        <v>0 €</v>
      </c>
      <c r="O428" s="10">
        <v>45021.106944444444</v>
      </c>
      <c r="P428" s="11">
        <f t="shared" si="6"/>
        <v>4.7916666670062114E-2</v>
      </c>
      <c r="Q428" s="11">
        <f>'COCINA CONSOLIDADA'!G428</f>
        <v>0.11527777777777778</v>
      </c>
      <c r="R428" s="11" t="str">
        <f>IF(TablaSala[[#This Row],[TIEMPO DE PERMANENCIA]]-TablaSala[[#This Row],[TIEMPO PREPARACIÓN]]&lt;0,"0",TablaSala[[#This Row],[TIEMPO DE PERMANENCIA]]-TablaSala[[#This Row],[TIEMPO PREPARACIÓN]])</f>
        <v>0</v>
      </c>
      <c r="S428" t="str">
        <f>IF(TablaSala[[#This Row],[TIEMPO DEGUSTACIÓN]]&lt;&gt;"0","SI","NO")</f>
        <v>NO</v>
      </c>
    </row>
    <row r="429" spans="1:19" x14ac:dyDescent="0.2">
      <c r="A429" s="2">
        <v>428</v>
      </c>
      <c r="B429" s="3">
        <v>7</v>
      </c>
      <c r="C429" t="s">
        <v>404</v>
      </c>
      <c r="D429" s="3">
        <v>5</v>
      </c>
      <c r="E429" s="11">
        <v>45021.637499999997</v>
      </c>
      <c r="F429" s="11">
        <v>45021.752083333333</v>
      </c>
      <c r="G429" t="s">
        <v>17</v>
      </c>
      <c r="H429" t="s">
        <v>6</v>
      </c>
      <c r="I429" t="s">
        <v>600</v>
      </c>
      <c r="J429" s="5">
        <v>15.6</v>
      </c>
      <c r="K429" t="s">
        <v>3</v>
      </c>
      <c r="L429" t="s">
        <v>38</v>
      </c>
      <c r="M429" t="s">
        <v>928</v>
      </c>
      <c r="N429" s="9" t="str">
        <f>IF(TablaSala[[#This Row],[CUENTA COBRADA]]="SI",'COCINA CONSOLIDADA'!E429*'COCINA CONSOLIDADA'!F429,"0 €")</f>
        <v>0 €</v>
      </c>
      <c r="O429" s="10">
        <v>45021.137499999997</v>
      </c>
      <c r="P429" s="11">
        <f t="shared" si="6"/>
        <v>0.11458333333575865</v>
      </c>
      <c r="Q429" s="11">
        <f>'COCINA CONSOLIDADA'!G429</f>
        <v>0.12430555555555556</v>
      </c>
      <c r="R429" s="11" t="str">
        <f>IF(TablaSala[[#This Row],[TIEMPO DE PERMANENCIA]]-TablaSala[[#This Row],[TIEMPO PREPARACIÓN]]&lt;0,"0",TablaSala[[#This Row],[TIEMPO DE PERMANENCIA]]-TablaSala[[#This Row],[TIEMPO PREPARACIÓN]])</f>
        <v>0</v>
      </c>
      <c r="S429" t="str">
        <f>IF(TablaSala[[#This Row],[TIEMPO DEGUSTACIÓN]]&lt;&gt;"0","SI","NO")</f>
        <v>NO</v>
      </c>
    </row>
    <row r="430" spans="1:19" x14ac:dyDescent="0.2">
      <c r="A430" s="2">
        <v>429</v>
      </c>
      <c r="B430" s="3">
        <v>8</v>
      </c>
      <c r="C430" t="s">
        <v>405</v>
      </c>
      <c r="D430" s="3">
        <v>1</v>
      </c>
      <c r="E430" s="11">
        <v>45021.506944444445</v>
      </c>
      <c r="F430" s="11">
        <v>45021.656944444447</v>
      </c>
      <c r="G430" t="s">
        <v>17</v>
      </c>
      <c r="H430" t="s">
        <v>2</v>
      </c>
      <c r="I430" t="s">
        <v>600</v>
      </c>
      <c r="J430" s="5">
        <v>10.95</v>
      </c>
      <c r="K430" t="s">
        <v>3</v>
      </c>
      <c r="L430" t="s">
        <v>12</v>
      </c>
      <c r="M430" t="s">
        <v>716</v>
      </c>
      <c r="N430" s="9">
        <f>IF(TablaSala[[#This Row],[CUENTA COBRADA]]="SI",'COCINA CONSOLIDADA'!E430*'COCINA CONSOLIDADA'!F430,"0 €")</f>
        <v>78</v>
      </c>
      <c r="O430" s="10">
        <v>45021.006944444445</v>
      </c>
      <c r="P430" s="11">
        <f t="shared" si="6"/>
        <v>0.15000000000145519</v>
      </c>
      <c r="Q430" s="11">
        <f>'COCINA CONSOLIDADA'!G430</f>
        <v>1.8749999999999999E-2</v>
      </c>
      <c r="R430" s="11">
        <f>IF(TablaSala[[#This Row],[TIEMPO DE PERMANENCIA]]-TablaSala[[#This Row],[TIEMPO PREPARACIÓN]]&lt;0,"0",TablaSala[[#This Row],[TIEMPO DE PERMANENCIA]]-TablaSala[[#This Row],[TIEMPO PREPARACIÓN]])</f>
        <v>0.1312500000014552</v>
      </c>
      <c r="S430" t="str">
        <f>IF(TablaSala[[#This Row],[TIEMPO DEGUSTACIÓN]]&lt;&gt;"0","SI","NO")</f>
        <v>SI</v>
      </c>
    </row>
    <row r="431" spans="1:19" x14ac:dyDescent="0.2">
      <c r="A431" s="2">
        <v>430</v>
      </c>
      <c r="B431" s="3">
        <v>7</v>
      </c>
      <c r="C431" t="s">
        <v>406</v>
      </c>
      <c r="D431" s="3">
        <v>3</v>
      </c>
      <c r="E431" s="11">
        <v>45021.597916666666</v>
      </c>
      <c r="F431" s="11">
        <v>45021.665972222225</v>
      </c>
      <c r="G431" t="s">
        <v>17</v>
      </c>
      <c r="H431" t="s">
        <v>2</v>
      </c>
      <c r="I431" t="s">
        <v>599</v>
      </c>
      <c r="J431" s="5">
        <v>42.09</v>
      </c>
      <c r="K431" t="s">
        <v>3</v>
      </c>
      <c r="L431" t="s">
        <v>23</v>
      </c>
      <c r="M431" t="s">
        <v>686</v>
      </c>
      <c r="N431" s="9">
        <f>IF(TablaSala[[#This Row],[CUENTA COBRADA]]="SI",'COCINA CONSOLIDADA'!E431*'COCINA CONSOLIDADA'!F431,"0 €")</f>
        <v>25</v>
      </c>
      <c r="O431" s="10">
        <v>45021.097916666666</v>
      </c>
      <c r="P431" s="11">
        <f t="shared" si="6"/>
        <v>6.805555555911269E-2</v>
      </c>
      <c r="Q431" s="11">
        <f>'COCINA CONSOLIDADA'!G431</f>
        <v>3.4027777777777775E-2</v>
      </c>
      <c r="R431" s="11">
        <f>IF(TablaSala[[#This Row],[TIEMPO DE PERMANENCIA]]-TablaSala[[#This Row],[TIEMPO PREPARACIÓN]]&lt;0,"0",TablaSala[[#This Row],[TIEMPO DE PERMANENCIA]]-TablaSala[[#This Row],[TIEMPO PREPARACIÓN]])</f>
        <v>3.4027777781334916E-2</v>
      </c>
      <c r="S431" t="str">
        <f>IF(TablaSala[[#This Row],[TIEMPO DEGUSTACIÓN]]&lt;&gt;"0","SI","NO")</f>
        <v>SI</v>
      </c>
    </row>
    <row r="432" spans="1:19" x14ac:dyDescent="0.2">
      <c r="A432" s="2">
        <v>431</v>
      </c>
      <c r="B432" s="3">
        <v>15</v>
      </c>
      <c r="C432" t="s">
        <v>288</v>
      </c>
      <c r="D432" s="3">
        <v>5</v>
      </c>
      <c r="E432" s="11">
        <v>45021.647916666669</v>
      </c>
      <c r="F432" s="11">
        <v>45021.809027777781</v>
      </c>
      <c r="G432" t="s">
        <v>14</v>
      </c>
      <c r="H432" t="s">
        <v>2</v>
      </c>
      <c r="I432" t="s">
        <v>600</v>
      </c>
      <c r="J432" s="5">
        <v>39.82</v>
      </c>
      <c r="K432" t="s">
        <v>11</v>
      </c>
      <c r="L432" t="s">
        <v>53</v>
      </c>
      <c r="M432" t="s">
        <v>638</v>
      </c>
      <c r="N432" s="9">
        <f>IF(TablaSala[[#This Row],[CUENTA COBRADA]]="SI",'COCINA CONSOLIDADA'!E432*'COCINA CONSOLIDADA'!F432,"0 €")</f>
        <v>60</v>
      </c>
      <c r="O432" s="10">
        <v>45021.147916666669</v>
      </c>
      <c r="P432" s="11">
        <f t="shared" si="6"/>
        <v>0.16111111111240461</v>
      </c>
      <c r="Q432" s="11">
        <f>'COCINA CONSOLIDADA'!G432</f>
        <v>1.3888888888888888E-2</v>
      </c>
      <c r="R432" s="11">
        <f>IF(TablaSala[[#This Row],[TIEMPO DE PERMANENCIA]]-TablaSala[[#This Row],[TIEMPO PREPARACIÓN]]&lt;0,"0",TablaSala[[#This Row],[TIEMPO DE PERMANENCIA]]-TablaSala[[#This Row],[TIEMPO PREPARACIÓN]])</f>
        <v>0.14722222222351572</v>
      </c>
      <c r="S432" t="str">
        <f>IF(TablaSala[[#This Row],[TIEMPO DEGUSTACIÓN]]&lt;&gt;"0","SI","NO")</f>
        <v>SI</v>
      </c>
    </row>
    <row r="433" spans="1:19" x14ac:dyDescent="0.2">
      <c r="A433" s="2">
        <v>432</v>
      </c>
      <c r="B433" s="3">
        <v>10</v>
      </c>
      <c r="C433" t="s">
        <v>407</v>
      </c>
      <c r="D433" s="3">
        <v>2</v>
      </c>
      <c r="E433" s="11">
        <v>45021.646527777775</v>
      </c>
      <c r="F433" s="11">
        <v>45021.745833333334</v>
      </c>
      <c r="G433" t="s">
        <v>17</v>
      </c>
      <c r="H433" t="s">
        <v>19</v>
      </c>
      <c r="I433" t="s">
        <v>600</v>
      </c>
      <c r="J433" s="5">
        <v>18.71</v>
      </c>
      <c r="K433" t="s">
        <v>11</v>
      </c>
      <c r="L433" t="s">
        <v>8</v>
      </c>
      <c r="M433" t="s">
        <v>929</v>
      </c>
      <c r="N433" s="9">
        <f>IF(TablaSala[[#This Row],[CUENTA COBRADA]]="SI",'COCINA CONSOLIDADA'!E433*'COCINA CONSOLIDADA'!F433,"0 €")</f>
        <v>345</v>
      </c>
      <c r="O433" s="10">
        <v>45021.146527777775</v>
      </c>
      <c r="P433" s="11">
        <f t="shared" si="6"/>
        <v>9.930555555911269E-2</v>
      </c>
      <c r="Q433" s="11">
        <f>'COCINA CONSOLIDADA'!G433</f>
        <v>5.1388888888888887E-2</v>
      </c>
      <c r="R433" s="11">
        <f>IF(TablaSala[[#This Row],[TIEMPO DE PERMANENCIA]]-TablaSala[[#This Row],[TIEMPO PREPARACIÓN]]&lt;0,"0",TablaSala[[#This Row],[TIEMPO DE PERMANENCIA]]-TablaSala[[#This Row],[TIEMPO PREPARACIÓN]])</f>
        <v>4.7916666670223804E-2</v>
      </c>
      <c r="S433" t="str">
        <f>IF(TablaSala[[#This Row],[TIEMPO DEGUSTACIÓN]]&lt;&gt;"0","SI","NO")</f>
        <v>SI</v>
      </c>
    </row>
    <row r="434" spans="1:19" x14ac:dyDescent="0.2">
      <c r="A434" s="2">
        <v>433</v>
      </c>
      <c r="B434" s="3">
        <v>10</v>
      </c>
      <c r="C434" t="s">
        <v>21</v>
      </c>
      <c r="D434" s="3">
        <v>4</v>
      </c>
      <c r="E434" s="11">
        <v>45021.551388888889</v>
      </c>
      <c r="F434" s="11">
        <v>45021.631249999999</v>
      </c>
      <c r="G434" t="s">
        <v>17</v>
      </c>
      <c r="H434" t="s">
        <v>2</v>
      </c>
      <c r="I434" t="s">
        <v>600</v>
      </c>
      <c r="J434" s="5">
        <v>45.77</v>
      </c>
      <c r="K434" t="s">
        <v>3</v>
      </c>
      <c r="L434" t="s">
        <v>26</v>
      </c>
      <c r="M434" t="s">
        <v>930</v>
      </c>
      <c r="N434" s="9">
        <f>IF(TablaSala[[#This Row],[CUENTA COBRADA]]="SI",'COCINA CONSOLIDADA'!E434*'COCINA CONSOLIDADA'!F434,"0 €")</f>
        <v>216</v>
      </c>
      <c r="O434" s="10">
        <v>45021.051388888889</v>
      </c>
      <c r="P434" s="11">
        <f t="shared" si="6"/>
        <v>7.9861111109494232E-2</v>
      </c>
      <c r="Q434" s="11">
        <f>'COCINA CONSOLIDADA'!G434</f>
        <v>5.1388888888888887E-2</v>
      </c>
      <c r="R434" s="11">
        <f>IF(TablaSala[[#This Row],[TIEMPO DE PERMANENCIA]]-TablaSala[[#This Row],[TIEMPO PREPARACIÓN]]&lt;0,"0",TablaSala[[#This Row],[TIEMPO DE PERMANENCIA]]-TablaSala[[#This Row],[TIEMPO PREPARACIÓN]])</f>
        <v>2.8472222220605345E-2</v>
      </c>
      <c r="S434" t="str">
        <f>IF(TablaSala[[#This Row],[TIEMPO DEGUSTACIÓN]]&lt;&gt;"0","SI","NO")</f>
        <v>SI</v>
      </c>
    </row>
    <row r="435" spans="1:19" x14ac:dyDescent="0.2">
      <c r="A435" s="2">
        <v>434</v>
      </c>
      <c r="B435" s="3">
        <v>15</v>
      </c>
      <c r="C435" t="s">
        <v>408</v>
      </c>
      <c r="D435" s="3">
        <v>4</v>
      </c>
      <c r="E435" s="11">
        <v>45021.510416666664</v>
      </c>
      <c r="F435" s="11">
        <v>45021.663194444445</v>
      </c>
      <c r="G435" t="s">
        <v>17</v>
      </c>
      <c r="H435" t="s">
        <v>2</v>
      </c>
      <c r="I435" t="s">
        <v>600</v>
      </c>
      <c r="J435" s="5">
        <v>37.15</v>
      </c>
      <c r="K435" t="s">
        <v>3</v>
      </c>
      <c r="L435" t="s">
        <v>26</v>
      </c>
      <c r="M435" t="s">
        <v>931</v>
      </c>
      <c r="N435" s="9">
        <f>IF(TablaSala[[#This Row],[CUENTA COBRADA]]="SI",'COCINA CONSOLIDADA'!E435*'COCINA CONSOLIDADA'!F435,"0 €")</f>
        <v>192</v>
      </c>
      <c r="O435" s="10">
        <v>45021.010416666664</v>
      </c>
      <c r="P435" s="11">
        <f t="shared" si="6"/>
        <v>0.15277777778101154</v>
      </c>
      <c r="Q435" s="11">
        <f>'COCINA CONSOLIDADA'!G435</f>
        <v>4.027777777777778E-2</v>
      </c>
      <c r="R435" s="11">
        <f>IF(TablaSala[[#This Row],[TIEMPO DE PERMANENCIA]]-TablaSala[[#This Row],[TIEMPO PREPARACIÓN]]&lt;0,"0",TablaSala[[#This Row],[TIEMPO DE PERMANENCIA]]-TablaSala[[#This Row],[TIEMPO PREPARACIÓN]])</f>
        <v>0.11250000000323376</v>
      </c>
      <c r="S435" t="str">
        <f>IF(TablaSala[[#This Row],[TIEMPO DEGUSTACIÓN]]&lt;&gt;"0","SI","NO")</f>
        <v>SI</v>
      </c>
    </row>
    <row r="436" spans="1:19" x14ac:dyDescent="0.2">
      <c r="A436" s="2">
        <v>435</v>
      </c>
      <c r="B436" s="3">
        <v>17</v>
      </c>
      <c r="C436" t="s">
        <v>409</v>
      </c>
      <c r="D436" s="3">
        <v>6</v>
      </c>
      <c r="E436" s="11">
        <v>45021.661805555559</v>
      </c>
      <c r="F436" s="11">
        <v>45021.750694444447</v>
      </c>
      <c r="G436" t="s">
        <v>14</v>
      </c>
      <c r="H436" t="s">
        <v>2</v>
      </c>
      <c r="I436" t="s">
        <v>600</v>
      </c>
      <c r="J436" s="5">
        <v>30.48</v>
      </c>
      <c r="K436" t="s">
        <v>22</v>
      </c>
      <c r="L436" t="s">
        <v>601</v>
      </c>
      <c r="M436" t="s">
        <v>932</v>
      </c>
      <c r="N436" s="9">
        <f>IF(TablaSala[[#This Row],[CUENTA COBRADA]]="SI",'COCINA CONSOLIDADA'!E436*'COCINA CONSOLIDADA'!F436,"0 €")</f>
        <v>462</v>
      </c>
      <c r="O436" s="10">
        <v>45021.161805555559</v>
      </c>
      <c r="P436" s="11">
        <f t="shared" si="6"/>
        <v>9.9305555554262057E-2</v>
      </c>
      <c r="Q436" s="11">
        <f>'COCINA CONSOLIDADA'!G436</f>
        <v>7.7083333333333337E-2</v>
      </c>
      <c r="R436" s="11">
        <f>IF(TablaSala[[#This Row],[TIEMPO DE PERMANENCIA]]-TablaSala[[#This Row],[TIEMPO PREPARACIÓN]]&lt;0,"0",TablaSala[[#This Row],[TIEMPO DE PERMANENCIA]]-TablaSala[[#This Row],[TIEMPO PREPARACIÓN]])</f>
        <v>2.222222222092872E-2</v>
      </c>
      <c r="S436" t="str">
        <f>IF(TablaSala[[#This Row],[TIEMPO DEGUSTACIÓN]]&lt;&gt;"0","SI","NO")</f>
        <v>SI</v>
      </c>
    </row>
    <row r="437" spans="1:19" x14ac:dyDescent="0.2">
      <c r="A437" s="2">
        <v>436</v>
      </c>
      <c r="B437" s="3">
        <v>10</v>
      </c>
      <c r="C437" t="s">
        <v>410</v>
      </c>
      <c r="D437" s="3">
        <v>3</v>
      </c>
      <c r="E437" s="11">
        <v>45021.508333333331</v>
      </c>
      <c r="F437" s="11">
        <v>45021.669444444444</v>
      </c>
      <c r="G437" t="s">
        <v>14</v>
      </c>
      <c r="H437" t="s">
        <v>2</v>
      </c>
      <c r="I437" t="s">
        <v>600</v>
      </c>
      <c r="J437" s="5">
        <v>10.14</v>
      </c>
      <c r="K437" t="s">
        <v>22</v>
      </c>
      <c r="L437" t="s">
        <v>12</v>
      </c>
      <c r="M437" t="s">
        <v>618</v>
      </c>
      <c r="N437" s="9">
        <f>IF(TablaSala[[#This Row],[CUENTA COBRADA]]="SI",'COCINA CONSOLIDADA'!E437*'COCINA CONSOLIDADA'!F437,"0 €")</f>
        <v>56</v>
      </c>
      <c r="O437" s="10">
        <v>45021.008333333331</v>
      </c>
      <c r="P437" s="11">
        <f t="shared" si="6"/>
        <v>0.17152777777907127</v>
      </c>
      <c r="Q437" s="11">
        <f>'COCINA CONSOLIDADA'!G437</f>
        <v>3.125E-2</v>
      </c>
      <c r="R437" s="11">
        <f>IF(TablaSala[[#This Row],[TIEMPO DE PERMANENCIA]]-TablaSala[[#This Row],[TIEMPO PREPARACIÓN]]&lt;0,"0",TablaSala[[#This Row],[TIEMPO DE PERMANENCIA]]-TablaSala[[#This Row],[TIEMPO PREPARACIÓN]])</f>
        <v>0.14027777777907127</v>
      </c>
      <c r="S437" t="str">
        <f>IF(TablaSala[[#This Row],[TIEMPO DEGUSTACIÓN]]&lt;&gt;"0","SI","NO")</f>
        <v>SI</v>
      </c>
    </row>
    <row r="438" spans="1:19" x14ac:dyDescent="0.2">
      <c r="A438" s="2">
        <v>437</v>
      </c>
      <c r="B438" s="3">
        <v>16</v>
      </c>
      <c r="C438" t="s">
        <v>315</v>
      </c>
      <c r="D438" s="3">
        <v>6</v>
      </c>
      <c r="E438" s="11">
        <v>45021.626388888886</v>
      </c>
      <c r="F438" s="11">
        <v>45021.725694444445</v>
      </c>
      <c r="G438" t="s">
        <v>1</v>
      </c>
      <c r="H438" t="s">
        <v>2</v>
      </c>
      <c r="I438" t="s">
        <v>600</v>
      </c>
      <c r="J438" s="5">
        <v>12.56</v>
      </c>
      <c r="K438" t="s">
        <v>3</v>
      </c>
      <c r="L438" t="s">
        <v>15</v>
      </c>
      <c r="M438" t="s">
        <v>608</v>
      </c>
      <c r="N438" s="9">
        <f>IF(TablaSala[[#This Row],[CUENTA COBRADA]]="SI",'COCINA CONSOLIDADA'!E438*'COCINA CONSOLIDADA'!F438,"0 €")</f>
        <v>70</v>
      </c>
      <c r="O438" s="10">
        <v>45021.126388888886</v>
      </c>
      <c r="P438" s="11">
        <f t="shared" si="6"/>
        <v>9.930555555911269E-2</v>
      </c>
      <c r="Q438" s="11">
        <f>'COCINA CONSOLIDADA'!G438</f>
        <v>3.5416666666666666E-2</v>
      </c>
      <c r="R438" s="11">
        <f>IF(TablaSala[[#This Row],[TIEMPO DE PERMANENCIA]]-TablaSala[[#This Row],[TIEMPO PREPARACIÓN]]&lt;0,"0",TablaSala[[#This Row],[TIEMPO DE PERMANENCIA]]-TablaSala[[#This Row],[TIEMPO PREPARACIÓN]])</f>
        <v>6.3888888892446025E-2</v>
      </c>
      <c r="S438" t="str">
        <f>IF(TablaSala[[#This Row],[TIEMPO DEGUSTACIÓN]]&lt;&gt;"0","SI","NO")</f>
        <v>SI</v>
      </c>
    </row>
    <row r="439" spans="1:19" x14ac:dyDescent="0.2">
      <c r="A439" s="2">
        <v>438</v>
      </c>
      <c r="B439" s="3">
        <v>2</v>
      </c>
      <c r="C439" t="s">
        <v>411</v>
      </c>
      <c r="D439" s="3">
        <v>1</v>
      </c>
      <c r="E439" s="11">
        <v>45021.665277777778</v>
      </c>
      <c r="F439" s="11">
        <v>45021.814583333333</v>
      </c>
      <c r="G439" t="s">
        <v>5</v>
      </c>
      <c r="H439" t="s">
        <v>2</v>
      </c>
      <c r="I439" t="s">
        <v>600</v>
      </c>
      <c r="J439" s="5">
        <v>19.3</v>
      </c>
      <c r="K439" t="s">
        <v>11</v>
      </c>
      <c r="L439" t="s">
        <v>53</v>
      </c>
      <c r="M439" t="s">
        <v>798</v>
      </c>
      <c r="N439" s="9">
        <f>IF(TablaSala[[#This Row],[CUENTA COBRADA]]="SI",'COCINA CONSOLIDADA'!E439*'COCINA CONSOLIDADA'!F439,"0 €")</f>
        <v>33</v>
      </c>
      <c r="O439" s="10">
        <v>45021.165277777778</v>
      </c>
      <c r="P439" s="11">
        <f t="shared" si="6"/>
        <v>0.14930555555474712</v>
      </c>
      <c r="Q439" s="11">
        <f>'COCINA CONSOLIDADA'!G439</f>
        <v>3.5416666666666666E-2</v>
      </c>
      <c r="R439" s="11">
        <f>IF(TablaSala[[#This Row],[TIEMPO DE PERMANENCIA]]-TablaSala[[#This Row],[TIEMPO PREPARACIÓN]]&lt;0,"0",TablaSala[[#This Row],[TIEMPO DE PERMANENCIA]]-TablaSala[[#This Row],[TIEMPO PREPARACIÓN]])</f>
        <v>0.11388888888808045</v>
      </c>
      <c r="S439" t="str">
        <f>IF(TablaSala[[#This Row],[TIEMPO DEGUSTACIÓN]]&lt;&gt;"0","SI","NO")</f>
        <v>SI</v>
      </c>
    </row>
    <row r="440" spans="1:19" x14ac:dyDescent="0.2">
      <c r="A440" s="2">
        <v>439</v>
      </c>
      <c r="B440" s="3">
        <v>15</v>
      </c>
      <c r="C440" t="s">
        <v>412</v>
      </c>
      <c r="D440" s="3">
        <v>1</v>
      </c>
      <c r="E440" s="11">
        <v>45021.5</v>
      </c>
      <c r="F440" s="11">
        <v>45021.557638888888</v>
      </c>
      <c r="G440" t="s">
        <v>1</v>
      </c>
      <c r="H440" t="s">
        <v>19</v>
      </c>
      <c r="I440" t="s">
        <v>600</v>
      </c>
      <c r="J440" s="5">
        <v>25.56</v>
      </c>
      <c r="K440" t="s">
        <v>11</v>
      </c>
      <c r="L440" t="s">
        <v>26</v>
      </c>
      <c r="M440" t="s">
        <v>933</v>
      </c>
      <c r="N440" s="9">
        <f>IF(TablaSala[[#This Row],[CUENTA COBRADA]]="SI",'COCINA CONSOLIDADA'!E440*'COCINA CONSOLIDADA'!F440,"0 €")</f>
        <v>354</v>
      </c>
      <c r="O440" s="10">
        <v>45021</v>
      </c>
      <c r="P440" s="11">
        <f t="shared" si="6"/>
        <v>5.7638888887595385E-2</v>
      </c>
      <c r="Q440" s="11">
        <f>'COCINA CONSOLIDADA'!G440</f>
        <v>4.4444444444444446E-2</v>
      </c>
      <c r="R440" s="11">
        <f>IF(TablaSala[[#This Row],[TIEMPO DE PERMANENCIA]]-TablaSala[[#This Row],[TIEMPO PREPARACIÓN]]&lt;0,"0",TablaSala[[#This Row],[TIEMPO DE PERMANENCIA]]-TablaSala[[#This Row],[TIEMPO PREPARACIÓN]])</f>
        <v>1.3194444443150939E-2</v>
      </c>
      <c r="S440" t="str">
        <f>IF(TablaSala[[#This Row],[TIEMPO DEGUSTACIÓN]]&lt;&gt;"0","SI","NO")</f>
        <v>SI</v>
      </c>
    </row>
    <row r="441" spans="1:19" x14ac:dyDescent="0.2">
      <c r="A441" s="2">
        <v>440</v>
      </c>
      <c r="B441" s="3">
        <v>13</v>
      </c>
      <c r="C441" t="s">
        <v>413</v>
      </c>
      <c r="D441" s="3">
        <v>1</v>
      </c>
      <c r="E441" s="11">
        <v>45021.582638888889</v>
      </c>
      <c r="F441" s="11">
        <v>45021.741666666669</v>
      </c>
      <c r="G441" t="s">
        <v>10</v>
      </c>
      <c r="H441" t="s">
        <v>2</v>
      </c>
      <c r="I441" t="s">
        <v>600</v>
      </c>
      <c r="J441" s="5">
        <v>38.85</v>
      </c>
      <c r="K441" t="s">
        <v>22</v>
      </c>
      <c r="L441" t="s">
        <v>53</v>
      </c>
      <c r="M441" t="s">
        <v>934</v>
      </c>
      <c r="N441" s="9">
        <f>IF(TablaSala[[#This Row],[CUENTA COBRADA]]="SI",'COCINA CONSOLIDADA'!E441*'COCINA CONSOLIDADA'!F441,"0 €")</f>
        <v>168</v>
      </c>
      <c r="O441" s="10">
        <v>45021.082638888889</v>
      </c>
      <c r="P441" s="11">
        <f t="shared" si="6"/>
        <v>0.169444444446223</v>
      </c>
      <c r="Q441" s="11">
        <f>'COCINA CONSOLIDADA'!G441</f>
        <v>3.1249999999999997E-2</v>
      </c>
      <c r="R441" s="11">
        <f>IF(TablaSala[[#This Row],[TIEMPO DE PERMANENCIA]]-TablaSala[[#This Row],[TIEMPO PREPARACIÓN]]&lt;0,"0",TablaSala[[#This Row],[TIEMPO DE PERMANENCIA]]-TablaSala[[#This Row],[TIEMPO PREPARACIÓN]])</f>
        <v>0.138194444446223</v>
      </c>
      <c r="S441" t="str">
        <f>IF(TablaSala[[#This Row],[TIEMPO DEGUSTACIÓN]]&lt;&gt;"0","SI","NO")</f>
        <v>SI</v>
      </c>
    </row>
    <row r="442" spans="1:19" x14ac:dyDescent="0.2">
      <c r="A442" s="2">
        <v>441</v>
      </c>
      <c r="B442" s="3">
        <v>13</v>
      </c>
      <c r="C442" t="s">
        <v>414</v>
      </c>
      <c r="D442" s="3">
        <v>6</v>
      </c>
      <c r="E442" s="11">
        <v>45021.544444444444</v>
      </c>
      <c r="F442" s="11">
        <v>45021.640972222223</v>
      </c>
      <c r="G442" t="s">
        <v>10</v>
      </c>
      <c r="H442" t="s">
        <v>2</v>
      </c>
      <c r="I442" t="s">
        <v>7</v>
      </c>
      <c r="J442" s="5">
        <v>23.31</v>
      </c>
      <c r="K442" t="s">
        <v>22</v>
      </c>
      <c r="L442" t="s">
        <v>601</v>
      </c>
      <c r="M442" t="s">
        <v>629</v>
      </c>
      <c r="N442" s="9">
        <f>IF(TablaSala[[#This Row],[CUENTA COBRADA]]="SI",'COCINA CONSOLIDADA'!E442*'COCINA CONSOLIDADA'!F442,"0 €")</f>
        <v>366</v>
      </c>
      <c r="O442" s="10">
        <v>45021.044444444444</v>
      </c>
      <c r="P442" s="11">
        <f t="shared" si="6"/>
        <v>0.10694444444622302</v>
      </c>
      <c r="Q442" s="11">
        <f>'COCINA CONSOLIDADA'!G442</f>
        <v>6.25E-2</v>
      </c>
      <c r="R442" s="11">
        <f>IF(TablaSala[[#This Row],[TIEMPO DE PERMANENCIA]]-TablaSala[[#This Row],[TIEMPO PREPARACIÓN]]&lt;0,"0",TablaSala[[#This Row],[TIEMPO DE PERMANENCIA]]-TablaSala[[#This Row],[TIEMPO PREPARACIÓN]])</f>
        <v>4.4444444446223016E-2</v>
      </c>
      <c r="S442" t="str">
        <f>IF(TablaSala[[#This Row],[TIEMPO DEGUSTACIÓN]]&lt;&gt;"0","SI","NO")</f>
        <v>SI</v>
      </c>
    </row>
    <row r="443" spans="1:19" x14ac:dyDescent="0.2">
      <c r="A443" s="2">
        <v>442</v>
      </c>
      <c r="B443" s="3">
        <v>15</v>
      </c>
      <c r="C443" t="s">
        <v>415</v>
      </c>
      <c r="D443" s="3">
        <v>3</v>
      </c>
      <c r="E443" s="11">
        <v>45021.586111111108</v>
      </c>
      <c r="F443" s="11">
        <v>45021.637499999997</v>
      </c>
      <c r="G443" t="s">
        <v>17</v>
      </c>
      <c r="H443" t="s">
        <v>19</v>
      </c>
      <c r="I443" t="s">
        <v>600</v>
      </c>
      <c r="J443" s="5">
        <v>21.07</v>
      </c>
      <c r="K443" t="s">
        <v>22</v>
      </c>
      <c r="L443" t="s">
        <v>28</v>
      </c>
      <c r="M443" t="s">
        <v>935</v>
      </c>
      <c r="N443" s="9" t="str">
        <f>IF(TablaSala[[#This Row],[CUENTA COBRADA]]="SI",'COCINA CONSOLIDADA'!E443*'COCINA CONSOLIDADA'!F443,"0 €")</f>
        <v>0 €</v>
      </c>
      <c r="O443" s="10">
        <v>45021.086111111108</v>
      </c>
      <c r="P443" s="11">
        <f t="shared" si="6"/>
        <v>6.1805555555717241E-2</v>
      </c>
      <c r="Q443" s="11">
        <f>'COCINA CONSOLIDADA'!G443</f>
        <v>9.0972222222222218E-2</v>
      </c>
      <c r="R443" s="11" t="str">
        <f>IF(TablaSala[[#This Row],[TIEMPO DE PERMANENCIA]]-TablaSala[[#This Row],[TIEMPO PREPARACIÓN]]&lt;0,"0",TablaSala[[#This Row],[TIEMPO DE PERMANENCIA]]-TablaSala[[#This Row],[TIEMPO PREPARACIÓN]])</f>
        <v>0</v>
      </c>
      <c r="S443" t="str">
        <f>IF(TablaSala[[#This Row],[TIEMPO DEGUSTACIÓN]]&lt;&gt;"0","SI","NO")</f>
        <v>NO</v>
      </c>
    </row>
    <row r="444" spans="1:19" x14ac:dyDescent="0.2">
      <c r="A444" s="2">
        <v>443</v>
      </c>
      <c r="B444" s="3">
        <v>4</v>
      </c>
      <c r="C444" t="s">
        <v>402</v>
      </c>
      <c r="D444" s="3">
        <v>2</v>
      </c>
      <c r="E444" s="11">
        <v>45021.552083333336</v>
      </c>
      <c r="F444" s="11">
        <v>45021.634722222225</v>
      </c>
      <c r="G444" t="s">
        <v>10</v>
      </c>
      <c r="H444" t="s">
        <v>2</v>
      </c>
      <c r="I444" t="s">
        <v>599</v>
      </c>
      <c r="J444" s="5">
        <v>14.48</v>
      </c>
      <c r="K444" t="s">
        <v>11</v>
      </c>
      <c r="L444" t="s">
        <v>23</v>
      </c>
      <c r="M444" t="s">
        <v>936</v>
      </c>
      <c r="N444" s="9" t="str">
        <f>IF(TablaSala[[#This Row],[CUENTA COBRADA]]="SI",'COCINA CONSOLIDADA'!E444*'COCINA CONSOLIDADA'!F444,"0 €")</f>
        <v>0 €</v>
      </c>
      <c r="O444" s="10">
        <v>45021.052083333336</v>
      </c>
      <c r="P444" s="11">
        <f t="shared" si="6"/>
        <v>8.2638888889050577E-2</v>
      </c>
      <c r="Q444" s="11">
        <f>'COCINA CONSOLIDADA'!G444</f>
        <v>0.10763888888888888</v>
      </c>
      <c r="R444" s="11" t="str">
        <f>IF(TablaSala[[#This Row],[TIEMPO DE PERMANENCIA]]-TablaSala[[#This Row],[TIEMPO PREPARACIÓN]]&lt;0,"0",TablaSala[[#This Row],[TIEMPO DE PERMANENCIA]]-TablaSala[[#This Row],[TIEMPO PREPARACIÓN]])</f>
        <v>0</v>
      </c>
      <c r="S444" t="str">
        <f>IF(TablaSala[[#This Row],[TIEMPO DEGUSTACIÓN]]&lt;&gt;"0","SI","NO")</f>
        <v>NO</v>
      </c>
    </row>
    <row r="445" spans="1:19" x14ac:dyDescent="0.2">
      <c r="A445" s="2">
        <v>444</v>
      </c>
      <c r="B445" s="3">
        <v>8</v>
      </c>
      <c r="C445" t="s">
        <v>80</v>
      </c>
      <c r="D445" s="3">
        <v>5</v>
      </c>
      <c r="E445" s="11">
        <v>45021.640972222223</v>
      </c>
      <c r="F445" s="11">
        <v>45021.755555555559</v>
      </c>
      <c r="G445" t="s">
        <v>5</v>
      </c>
      <c r="H445" t="s">
        <v>2</v>
      </c>
      <c r="I445" t="s">
        <v>600</v>
      </c>
      <c r="J445" s="5">
        <v>25.26</v>
      </c>
      <c r="K445" t="s">
        <v>11</v>
      </c>
      <c r="L445" t="s">
        <v>53</v>
      </c>
      <c r="M445" t="s">
        <v>937</v>
      </c>
      <c r="N445" s="9">
        <f>IF(TablaSala[[#This Row],[CUENTA COBRADA]]="SI",'COCINA CONSOLIDADA'!E445*'COCINA CONSOLIDADA'!F445,"0 €")</f>
        <v>188</v>
      </c>
      <c r="O445" s="10">
        <v>45021.140972222223</v>
      </c>
      <c r="P445" s="11">
        <f t="shared" si="6"/>
        <v>0.11458333333575865</v>
      </c>
      <c r="Q445" s="11">
        <f>'COCINA CONSOLIDADA'!G445</f>
        <v>5.6249999999999994E-2</v>
      </c>
      <c r="R445" s="11">
        <f>IF(TablaSala[[#This Row],[TIEMPO DE PERMANENCIA]]-TablaSala[[#This Row],[TIEMPO PREPARACIÓN]]&lt;0,"0",TablaSala[[#This Row],[TIEMPO DE PERMANENCIA]]-TablaSala[[#This Row],[TIEMPO PREPARACIÓN]])</f>
        <v>5.8333333335758658E-2</v>
      </c>
      <c r="S445" t="str">
        <f>IF(TablaSala[[#This Row],[TIEMPO DEGUSTACIÓN]]&lt;&gt;"0","SI","NO")</f>
        <v>SI</v>
      </c>
    </row>
    <row r="446" spans="1:19" x14ac:dyDescent="0.2">
      <c r="A446" s="2">
        <v>445</v>
      </c>
      <c r="B446" s="3">
        <v>6</v>
      </c>
      <c r="C446" t="s">
        <v>416</v>
      </c>
      <c r="D446" s="3">
        <v>5</v>
      </c>
      <c r="E446" s="11">
        <v>45021.542361111111</v>
      </c>
      <c r="F446" s="11">
        <v>45021.631249999999</v>
      </c>
      <c r="G446" t="s">
        <v>5</v>
      </c>
      <c r="H446" t="s">
        <v>6</v>
      </c>
      <c r="I446" t="s">
        <v>600</v>
      </c>
      <c r="J446" s="5">
        <v>14.28</v>
      </c>
      <c r="K446" t="s">
        <v>11</v>
      </c>
      <c r="L446" t="s">
        <v>15</v>
      </c>
      <c r="M446" t="s">
        <v>674</v>
      </c>
      <c r="N446" s="9">
        <f>IF(TablaSala[[#This Row],[CUENTA COBRADA]]="SI",'COCINA CONSOLIDADA'!E446*'COCINA CONSOLIDADA'!F446,"0 €")</f>
        <v>81</v>
      </c>
      <c r="O446" s="10">
        <v>45021.042361111111</v>
      </c>
      <c r="P446" s="11">
        <f t="shared" si="6"/>
        <v>8.8888888887595385E-2</v>
      </c>
      <c r="Q446" s="11">
        <f>'COCINA CONSOLIDADA'!G446</f>
        <v>1.8055555555555557E-2</v>
      </c>
      <c r="R446" s="11">
        <f>IF(TablaSala[[#This Row],[TIEMPO DE PERMANENCIA]]-TablaSala[[#This Row],[TIEMPO PREPARACIÓN]]&lt;0,"0",TablaSala[[#This Row],[TIEMPO DE PERMANENCIA]]-TablaSala[[#This Row],[TIEMPO PREPARACIÓN]])</f>
        <v>7.0833333332039825E-2</v>
      </c>
      <c r="S446" t="str">
        <f>IF(TablaSala[[#This Row],[TIEMPO DEGUSTACIÓN]]&lt;&gt;"0","SI","NO")</f>
        <v>SI</v>
      </c>
    </row>
    <row r="447" spans="1:19" x14ac:dyDescent="0.2">
      <c r="A447" s="2">
        <v>446</v>
      </c>
      <c r="B447" s="3">
        <v>12</v>
      </c>
      <c r="C447" t="s">
        <v>66</v>
      </c>
      <c r="D447" s="3">
        <v>2</v>
      </c>
      <c r="E447" s="11">
        <v>45021.616666666669</v>
      </c>
      <c r="F447" s="11">
        <v>45021.759027777778</v>
      </c>
      <c r="G447" t="s">
        <v>5</v>
      </c>
      <c r="H447" t="s">
        <v>2</v>
      </c>
      <c r="I447" t="s">
        <v>600</v>
      </c>
      <c r="J447" s="5">
        <v>35.24</v>
      </c>
      <c r="K447" t="s">
        <v>11</v>
      </c>
      <c r="L447" t="s">
        <v>38</v>
      </c>
      <c r="M447" t="s">
        <v>639</v>
      </c>
      <c r="N447" s="9">
        <f>IF(TablaSala[[#This Row],[CUENTA COBRADA]]="SI",'COCINA CONSOLIDADA'!E447*'COCINA CONSOLIDADA'!F447,"0 €")</f>
        <v>21</v>
      </c>
      <c r="O447" s="10">
        <v>45021.116666666669</v>
      </c>
      <c r="P447" s="11">
        <f t="shared" si="6"/>
        <v>0.14236111110949423</v>
      </c>
      <c r="Q447" s="11">
        <f>'COCINA CONSOLIDADA'!G447</f>
        <v>5.5555555555555558E-3</v>
      </c>
      <c r="R447" s="11">
        <f>IF(TablaSala[[#This Row],[TIEMPO DE PERMANENCIA]]-TablaSala[[#This Row],[TIEMPO PREPARACIÓN]]&lt;0,"0",TablaSala[[#This Row],[TIEMPO DE PERMANENCIA]]-TablaSala[[#This Row],[TIEMPO PREPARACIÓN]])</f>
        <v>0.13680555555393867</v>
      </c>
      <c r="S447" t="str">
        <f>IF(TablaSala[[#This Row],[TIEMPO DEGUSTACIÓN]]&lt;&gt;"0","SI","NO")</f>
        <v>SI</v>
      </c>
    </row>
    <row r="448" spans="1:19" x14ac:dyDescent="0.2">
      <c r="A448" s="2">
        <v>447</v>
      </c>
      <c r="B448" s="3">
        <v>8</v>
      </c>
      <c r="C448" t="s">
        <v>417</v>
      </c>
      <c r="D448" s="3">
        <v>2</v>
      </c>
      <c r="E448" s="11">
        <v>45021.661805555559</v>
      </c>
      <c r="F448" s="11">
        <v>45021.808333333334</v>
      </c>
      <c r="G448" t="s">
        <v>17</v>
      </c>
      <c r="H448" t="s">
        <v>19</v>
      </c>
      <c r="I448" t="s">
        <v>600</v>
      </c>
      <c r="J448" s="5">
        <v>28.68</v>
      </c>
      <c r="K448" t="s">
        <v>11</v>
      </c>
      <c r="L448" t="s">
        <v>601</v>
      </c>
      <c r="M448" t="s">
        <v>938</v>
      </c>
      <c r="N448" s="9">
        <f>IF(TablaSala[[#This Row],[CUENTA COBRADA]]="SI",'COCINA CONSOLIDADA'!E448*'COCINA CONSOLIDADA'!F448,"0 €")</f>
        <v>536</v>
      </c>
      <c r="O448" s="10">
        <v>45021.161805555559</v>
      </c>
      <c r="P448" s="11">
        <f t="shared" si="6"/>
        <v>0.14652777777519077</v>
      </c>
      <c r="Q448" s="11">
        <f>'COCINA CONSOLIDADA'!G448</f>
        <v>5.9722222222222218E-2</v>
      </c>
      <c r="R448" s="11">
        <f>IF(TablaSala[[#This Row],[TIEMPO DE PERMANENCIA]]-TablaSala[[#This Row],[TIEMPO PREPARACIÓN]]&lt;0,"0",TablaSala[[#This Row],[TIEMPO DE PERMANENCIA]]-TablaSala[[#This Row],[TIEMPO PREPARACIÓN]])</f>
        <v>8.6805555552968552E-2</v>
      </c>
      <c r="S448" t="str">
        <f>IF(TablaSala[[#This Row],[TIEMPO DEGUSTACIÓN]]&lt;&gt;"0","SI","NO")</f>
        <v>SI</v>
      </c>
    </row>
    <row r="449" spans="1:19" x14ac:dyDescent="0.2">
      <c r="A449" s="2">
        <v>448</v>
      </c>
      <c r="B449" s="3">
        <v>4</v>
      </c>
      <c r="C449" t="s">
        <v>332</v>
      </c>
      <c r="D449" s="3">
        <v>5</v>
      </c>
      <c r="E449" s="11">
        <v>45021.504861111112</v>
      </c>
      <c r="F449" s="11">
        <v>45021.649305555555</v>
      </c>
      <c r="G449" t="s">
        <v>17</v>
      </c>
      <c r="H449" t="s">
        <v>19</v>
      </c>
      <c r="I449" t="s">
        <v>600</v>
      </c>
      <c r="J449" s="5">
        <v>35.68</v>
      </c>
      <c r="K449" t="s">
        <v>22</v>
      </c>
      <c r="L449" t="s">
        <v>23</v>
      </c>
      <c r="M449" t="s">
        <v>939</v>
      </c>
      <c r="N449" s="9">
        <f>IF(TablaSala[[#This Row],[CUENTA COBRADA]]="SI",'COCINA CONSOLIDADA'!E449*'COCINA CONSOLIDADA'!F449,"0 €")</f>
        <v>260</v>
      </c>
      <c r="O449" s="10">
        <v>45021.004861111112</v>
      </c>
      <c r="P449" s="11">
        <f t="shared" si="6"/>
        <v>0.15486111110900916</v>
      </c>
      <c r="Q449" s="11">
        <f>'COCINA CONSOLIDADA'!G449</f>
        <v>4.5833333333333337E-2</v>
      </c>
      <c r="R449" s="11">
        <f>IF(TablaSala[[#This Row],[TIEMPO DE PERMANENCIA]]-TablaSala[[#This Row],[TIEMPO PREPARACIÓN]]&lt;0,"0",TablaSala[[#This Row],[TIEMPO DE PERMANENCIA]]-TablaSala[[#This Row],[TIEMPO PREPARACIÓN]])</f>
        <v>0.10902777777567582</v>
      </c>
      <c r="S449" t="str">
        <f>IF(TablaSala[[#This Row],[TIEMPO DEGUSTACIÓN]]&lt;&gt;"0","SI","NO")</f>
        <v>SI</v>
      </c>
    </row>
    <row r="450" spans="1:19" x14ac:dyDescent="0.2">
      <c r="A450" s="2">
        <v>449</v>
      </c>
      <c r="B450" s="3">
        <v>3</v>
      </c>
      <c r="C450" t="s">
        <v>418</v>
      </c>
      <c r="D450" s="3">
        <v>3</v>
      </c>
      <c r="E450" s="11">
        <v>45021.642361111109</v>
      </c>
      <c r="F450" s="11">
        <v>45021.709722222222</v>
      </c>
      <c r="G450" t="s">
        <v>1</v>
      </c>
      <c r="H450" t="s">
        <v>2</v>
      </c>
      <c r="I450" t="s">
        <v>7</v>
      </c>
      <c r="J450" s="5">
        <v>42.25</v>
      </c>
      <c r="K450" t="s">
        <v>22</v>
      </c>
      <c r="L450" t="s">
        <v>12</v>
      </c>
      <c r="M450" t="s">
        <v>786</v>
      </c>
      <c r="N450" s="9">
        <f>IF(TablaSala[[#This Row],[CUENTA COBRADA]]="SI",'COCINA CONSOLIDADA'!E450*'COCINA CONSOLIDADA'!F450,"0 €")</f>
        <v>64</v>
      </c>
      <c r="O450" s="10">
        <v>45021.142361111109</v>
      </c>
      <c r="P450" s="11">
        <f t="shared" ref="P450:P513" si="7">IF(K450="Ocupada",(F450-E450)+"00:15",F450-E450)</f>
        <v>7.7777777779071286E-2</v>
      </c>
      <c r="Q450" s="11">
        <f>'COCINA CONSOLIDADA'!G450</f>
        <v>2.2916666666666669E-2</v>
      </c>
      <c r="R450" s="11">
        <f>IF(TablaSala[[#This Row],[TIEMPO DE PERMANENCIA]]-TablaSala[[#This Row],[TIEMPO PREPARACIÓN]]&lt;0,"0",TablaSala[[#This Row],[TIEMPO DE PERMANENCIA]]-TablaSala[[#This Row],[TIEMPO PREPARACIÓN]])</f>
        <v>5.4861111112404617E-2</v>
      </c>
      <c r="S450" t="str">
        <f>IF(TablaSala[[#This Row],[TIEMPO DEGUSTACIÓN]]&lt;&gt;"0","SI","NO")</f>
        <v>SI</v>
      </c>
    </row>
    <row r="451" spans="1:19" x14ac:dyDescent="0.2">
      <c r="A451" s="2">
        <v>450</v>
      </c>
      <c r="B451" s="3">
        <v>9</v>
      </c>
      <c r="C451" t="s">
        <v>419</v>
      </c>
      <c r="D451" s="3">
        <v>6</v>
      </c>
      <c r="E451" s="11">
        <v>45021.660416666666</v>
      </c>
      <c r="F451" s="11">
        <v>45021.709027777775</v>
      </c>
      <c r="G451" t="s">
        <v>1</v>
      </c>
      <c r="H451" t="s">
        <v>2</v>
      </c>
      <c r="I451" t="s">
        <v>600</v>
      </c>
      <c r="J451" s="5">
        <v>48.9</v>
      </c>
      <c r="K451" t="s">
        <v>22</v>
      </c>
      <c r="L451" t="s">
        <v>26</v>
      </c>
      <c r="M451" t="s">
        <v>940</v>
      </c>
      <c r="N451" s="9">
        <f>IF(TablaSala[[#This Row],[CUENTA COBRADA]]="SI",'COCINA CONSOLIDADA'!E451*'COCINA CONSOLIDADA'!F451,"0 €")</f>
        <v>162</v>
      </c>
      <c r="O451" s="10">
        <v>45021.160416666666</v>
      </c>
      <c r="P451" s="11">
        <f t="shared" si="7"/>
        <v>5.9027777776160896E-2</v>
      </c>
      <c r="Q451" s="11">
        <f>'COCINA CONSOLIDADA'!G451</f>
        <v>2.361111111111111E-2</v>
      </c>
      <c r="R451" s="11">
        <f>IF(TablaSala[[#This Row],[TIEMPO DE PERMANENCIA]]-TablaSala[[#This Row],[TIEMPO PREPARACIÓN]]&lt;0,"0",TablaSala[[#This Row],[TIEMPO DE PERMANENCIA]]-TablaSala[[#This Row],[TIEMPO PREPARACIÓN]])</f>
        <v>3.5416666665049786E-2</v>
      </c>
      <c r="S451" t="str">
        <f>IF(TablaSala[[#This Row],[TIEMPO DEGUSTACIÓN]]&lt;&gt;"0","SI","NO")</f>
        <v>SI</v>
      </c>
    </row>
    <row r="452" spans="1:19" x14ac:dyDescent="0.2">
      <c r="A452" s="2">
        <v>451</v>
      </c>
      <c r="B452" s="3">
        <v>3</v>
      </c>
      <c r="C452" t="s">
        <v>240</v>
      </c>
      <c r="D452" s="3">
        <v>1</v>
      </c>
      <c r="E452" s="11">
        <v>45021.553472222222</v>
      </c>
      <c r="F452" s="11">
        <v>45021.601388888892</v>
      </c>
      <c r="G452" t="s">
        <v>14</v>
      </c>
      <c r="H452" t="s">
        <v>6</v>
      </c>
      <c r="I452" t="s">
        <v>600</v>
      </c>
      <c r="J452" s="5">
        <v>46.37</v>
      </c>
      <c r="K452" t="s">
        <v>11</v>
      </c>
      <c r="L452" t="s">
        <v>26</v>
      </c>
      <c r="M452" t="s">
        <v>941</v>
      </c>
      <c r="N452" s="9" t="str">
        <f>IF(TablaSala[[#This Row],[CUENTA COBRADA]]="SI",'COCINA CONSOLIDADA'!E452*'COCINA CONSOLIDADA'!F452,"0 €")</f>
        <v>0 €</v>
      </c>
      <c r="O452" s="10">
        <v>45021.053472222222</v>
      </c>
      <c r="P452" s="11">
        <f t="shared" si="7"/>
        <v>4.7916666670062114E-2</v>
      </c>
      <c r="Q452" s="11">
        <f>'COCINA CONSOLIDADA'!G452</f>
        <v>7.1527777777777773E-2</v>
      </c>
      <c r="R452" s="11" t="str">
        <f>IF(TablaSala[[#This Row],[TIEMPO DE PERMANENCIA]]-TablaSala[[#This Row],[TIEMPO PREPARACIÓN]]&lt;0,"0",TablaSala[[#This Row],[TIEMPO DE PERMANENCIA]]-TablaSala[[#This Row],[TIEMPO PREPARACIÓN]])</f>
        <v>0</v>
      </c>
      <c r="S452" t="str">
        <f>IF(TablaSala[[#This Row],[TIEMPO DEGUSTACIÓN]]&lt;&gt;"0","SI","NO")</f>
        <v>NO</v>
      </c>
    </row>
    <row r="453" spans="1:19" x14ac:dyDescent="0.2">
      <c r="A453" s="2">
        <v>452</v>
      </c>
      <c r="B453" s="3">
        <v>9</v>
      </c>
      <c r="C453" t="s">
        <v>420</v>
      </c>
      <c r="D453" s="3">
        <v>1</v>
      </c>
      <c r="E453" s="11">
        <v>45021.620138888888</v>
      </c>
      <c r="F453" s="11">
        <v>45021.72152777778</v>
      </c>
      <c r="G453" t="s">
        <v>17</v>
      </c>
      <c r="H453" t="s">
        <v>2</v>
      </c>
      <c r="I453" t="s">
        <v>600</v>
      </c>
      <c r="J453" s="5">
        <v>43.48</v>
      </c>
      <c r="K453" t="s">
        <v>3</v>
      </c>
      <c r="L453" t="s">
        <v>28</v>
      </c>
      <c r="M453" t="s">
        <v>942</v>
      </c>
      <c r="N453" s="9">
        <f>IF(TablaSala[[#This Row],[CUENTA COBRADA]]="SI",'COCINA CONSOLIDADA'!E453*'COCINA CONSOLIDADA'!F453,"0 €")</f>
        <v>444</v>
      </c>
      <c r="O453" s="10">
        <v>45021.120138888888</v>
      </c>
      <c r="P453" s="11">
        <f t="shared" si="7"/>
        <v>0.10138888889196096</v>
      </c>
      <c r="Q453" s="11">
        <f>'COCINA CONSOLIDADA'!G453</f>
        <v>8.5416666666666669E-2</v>
      </c>
      <c r="R453" s="11">
        <f>IF(TablaSala[[#This Row],[TIEMPO DE PERMANENCIA]]-TablaSala[[#This Row],[TIEMPO PREPARACIÓN]]&lt;0,"0",TablaSala[[#This Row],[TIEMPO DE PERMANENCIA]]-TablaSala[[#This Row],[TIEMPO PREPARACIÓN]])</f>
        <v>1.5972222225294291E-2</v>
      </c>
      <c r="S453" t="str">
        <f>IF(TablaSala[[#This Row],[TIEMPO DEGUSTACIÓN]]&lt;&gt;"0","SI","NO")</f>
        <v>SI</v>
      </c>
    </row>
    <row r="454" spans="1:19" x14ac:dyDescent="0.2">
      <c r="A454" s="2">
        <v>453</v>
      </c>
      <c r="B454" s="3">
        <v>6</v>
      </c>
      <c r="C454" t="s">
        <v>421</v>
      </c>
      <c r="D454" s="3">
        <v>1</v>
      </c>
      <c r="E454" s="11">
        <v>45021.654166666667</v>
      </c>
      <c r="F454" s="11">
        <v>45021.713194444441</v>
      </c>
      <c r="G454" t="s">
        <v>10</v>
      </c>
      <c r="H454" t="s">
        <v>6</v>
      </c>
      <c r="I454" t="s">
        <v>600</v>
      </c>
      <c r="J454" s="5">
        <v>36.83</v>
      </c>
      <c r="K454" t="s">
        <v>11</v>
      </c>
      <c r="L454" t="s">
        <v>41</v>
      </c>
      <c r="M454" t="s">
        <v>895</v>
      </c>
      <c r="N454" s="9" t="str">
        <f>IF(TablaSala[[#This Row],[CUENTA COBRADA]]="SI",'COCINA CONSOLIDADA'!E454*'COCINA CONSOLIDADA'!F454,"0 €")</f>
        <v>0 €</v>
      </c>
      <c r="O454" s="10">
        <v>45021.154166666667</v>
      </c>
      <c r="P454" s="11">
        <f t="shared" si="7"/>
        <v>5.9027777773735579E-2</v>
      </c>
      <c r="Q454" s="11">
        <f>'COCINA CONSOLIDADA'!G454</f>
        <v>6.9444444444444448E-2</v>
      </c>
      <c r="R454" s="11" t="str">
        <f>IF(TablaSala[[#This Row],[TIEMPO DE PERMANENCIA]]-TablaSala[[#This Row],[TIEMPO PREPARACIÓN]]&lt;0,"0",TablaSala[[#This Row],[TIEMPO DE PERMANENCIA]]-TablaSala[[#This Row],[TIEMPO PREPARACIÓN]])</f>
        <v>0</v>
      </c>
      <c r="S454" t="str">
        <f>IF(TablaSala[[#This Row],[TIEMPO DEGUSTACIÓN]]&lt;&gt;"0","SI","NO")</f>
        <v>NO</v>
      </c>
    </row>
    <row r="455" spans="1:19" x14ac:dyDescent="0.2">
      <c r="A455" s="2">
        <v>454</v>
      </c>
      <c r="B455" s="3">
        <v>1</v>
      </c>
      <c r="C455" t="s">
        <v>401</v>
      </c>
      <c r="D455" s="3">
        <v>3</v>
      </c>
      <c r="E455" s="11">
        <v>45021.643055555556</v>
      </c>
      <c r="F455" s="11">
        <v>45021.703472222223</v>
      </c>
      <c r="G455" t="s">
        <v>5</v>
      </c>
      <c r="H455" t="s">
        <v>2</v>
      </c>
      <c r="I455" t="s">
        <v>600</v>
      </c>
      <c r="J455" s="5">
        <v>39.619999999999997</v>
      </c>
      <c r="K455" t="s">
        <v>11</v>
      </c>
      <c r="L455" t="s">
        <v>8</v>
      </c>
      <c r="M455" t="s">
        <v>943</v>
      </c>
      <c r="N455" s="9" t="str">
        <f>IF(TablaSala[[#This Row],[CUENTA COBRADA]]="SI",'COCINA CONSOLIDADA'!E455*'COCINA CONSOLIDADA'!F455,"0 €")</f>
        <v>0 €</v>
      </c>
      <c r="O455" s="10">
        <v>45021.143055555556</v>
      </c>
      <c r="P455" s="11">
        <f t="shared" si="7"/>
        <v>6.0416666667151731E-2</v>
      </c>
      <c r="Q455" s="11">
        <f>'COCINA CONSOLIDADA'!G455</f>
        <v>0.10625</v>
      </c>
      <c r="R455" s="11" t="str">
        <f>IF(TablaSala[[#This Row],[TIEMPO DE PERMANENCIA]]-TablaSala[[#This Row],[TIEMPO PREPARACIÓN]]&lt;0,"0",TablaSala[[#This Row],[TIEMPO DE PERMANENCIA]]-TablaSala[[#This Row],[TIEMPO PREPARACIÓN]])</f>
        <v>0</v>
      </c>
      <c r="S455" t="str">
        <f>IF(TablaSala[[#This Row],[TIEMPO DEGUSTACIÓN]]&lt;&gt;"0","SI","NO")</f>
        <v>NO</v>
      </c>
    </row>
    <row r="456" spans="1:19" x14ac:dyDescent="0.2">
      <c r="A456" s="2">
        <v>455</v>
      </c>
      <c r="B456" s="3">
        <v>12</v>
      </c>
      <c r="C456" t="s">
        <v>270</v>
      </c>
      <c r="D456" s="3">
        <v>6</v>
      </c>
      <c r="E456" s="11">
        <v>45021.665277777778</v>
      </c>
      <c r="F456" s="11">
        <v>45021.745833333334</v>
      </c>
      <c r="G456" t="s">
        <v>14</v>
      </c>
      <c r="H456" t="s">
        <v>6</v>
      </c>
      <c r="I456" t="s">
        <v>599</v>
      </c>
      <c r="J456" s="5">
        <v>19.7</v>
      </c>
      <c r="K456" t="s">
        <v>3</v>
      </c>
      <c r="L456" t="s">
        <v>8</v>
      </c>
      <c r="M456" t="s">
        <v>717</v>
      </c>
      <c r="N456" s="9">
        <f>IF(TablaSala[[#This Row],[CUENTA COBRADA]]="SI",'COCINA CONSOLIDADA'!E456*'COCINA CONSOLIDADA'!F456,"0 €")</f>
        <v>48</v>
      </c>
      <c r="O456" s="10">
        <v>45021.165277777778</v>
      </c>
      <c r="P456" s="11">
        <f t="shared" si="7"/>
        <v>8.0555555556202307E-2</v>
      </c>
      <c r="Q456" s="11">
        <f>'COCINA CONSOLIDADA'!G456</f>
        <v>7.6388888888888886E-3</v>
      </c>
      <c r="R456" s="11">
        <f>IF(TablaSala[[#This Row],[TIEMPO DE PERMANENCIA]]-TablaSala[[#This Row],[TIEMPO PREPARACIÓN]]&lt;0,"0",TablaSala[[#This Row],[TIEMPO DE PERMANENCIA]]-TablaSala[[#This Row],[TIEMPO PREPARACIÓN]])</f>
        <v>7.2916666667313418E-2</v>
      </c>
      <c r="S456" t="str">
        <f>IF(TablaSala[[#This Row],[TIEMPO DEGUSTACIÓN]]&lt;&gt;"0","SI","NO")</f>
        <v>SI</v>
      </c>
    </row>
    <row r="457" spans="1:19" x14ac:dyDescent="0.2">
      <c r="A457" s="2">
        <v>456</v>
      </c>
      <c r="B457" s="3">
        <v>13</v>
      </c>
      <c r="C457" t="s">
        <v>422</v>
      </c>
      <c r="D457" s="3">
        <v>6</v>
      </c>
      <c r="E457" s="11">
        <v>45021.591666666667</v>
      </c>
      <c r="F457" s="11">
        <v>45021.71875</v>
      </c>
      <c r="G457" t="s">
        <v>17</v>
      </c>
      <c r="H457" t="s">
        <v>2</v>
      </c>
      <c r="I457" t="s">
        <v>600</v>
      </c>
      <c r="J457" s="5">
        <v>21.94</v>
      </c>
      <c r="K457" t="s">
        <v>11</v>
      </c>
      <c r="L457" t="s">
        <v>53</v>
      </c>
      <c r="M457" t="s">
        <v>944</v>
      </c>
      <c r="N457" s="9">
        <f>IF(TablaSala[[#This Row],[CUENTA COBRADA]]="SI",'COCINA CONSOLIDADA'!E457*'COCINA CONSOLIDADA'!F457,"0 €")</f>
        <v>296</v>
      </c>
      <c r="O457" s="10">
        <v>45021.091666666667</v>
      </c>
      <c r="P457" s="11">
        <f t="shared" si="7"/>
        <v>0.12708333333284827</v>
      </c>
      <c r="Q457" s="11">
        <f>'COCINA CONSOLIDADA'!G457</f>
        <v>4.9305555555555561E-2</v>
      </c>
      <c r="R457" s="11">
        <f>IF(TablaSala[[#This Row],[TIEMPO DE PERMANENCIA]]-TablaSala[[#This Row],[TIEMPO PREPARACIÓN]]&lt;0,"0",TablaSala[[#This Row],[TIEMPO DE PERMANENCIA]]-TablaSala[[#This Row],[TIEMPO PREPARACIÓN]])</f>
        <v>7.7777777777292709E-2</v>
      </c>
      <c r="S457" t="str">
        <f>IF(TablaSala[[#This Row],[TIEMPO DEGUSTACIÓN]]&lt;&gt;"0","SI","NO")</f>
        <v>SI</v>
      </c>
    </row>
    <row r="458" spans="1:19" x14ac:dyDescent="0.2">
      <c r="A458" s="2">
        <v>457</v>
      </c>
      <c r="B458" s="3">
        <v>18</v>
      </c>
      <c r="C458" t="s">
        <v>423</v>
      </c>
      <c r="D458" s="3">
        <v>6</v>
      </c>
      <c r="E458" s="11">
        <v>45021.658333333333</v>
      </c>
      <c r="F458" s="11">
        <v>45021.813888888886</v>
      </c>
      <c r="G458" t="s">
        <v>10</v>
      </c>
      <c r="H458" t="s">
        <v>2</v>
      </c>
      <c r="I458" t="s">
        <v>7</v>
      </c>
      <c r="J458" s="5">
        <v>17.260000000000002</v>
      </c>
      <c r="K458" t="s">
        <v>3</v>
      </c>
      <c r="L458" t="s">
        <v>26</v>
      </c>
      <c r="M458" t="s">
        <v>897</v>
      </c>
      <c r="N458" s="9">
        <f>IF(TablaSala[[#This Row],[CUENTA COBRADA]]="SI",'COCINA CONSOLIDADA'!E458*'COCINA CONSOLIDADA'!F458,"0 €")</f>
        <v>260</v>
      </c>
      <c r="O458" s="10">
        <v>45021.158333333333</v>
      </c>
      <c r="P458" s="11">
        <f t="shared" si="7"/>
        <v>0.15555555555329192</v>
      </c>
      <c r="Q458" s="11">
        <f>'COCINA CONSOLIDADA'!G458</f>
        <v>4.027777777777778E-2</v>
      </c>
      <c r="R458" s="11">
        <f>IF(TablaSala[[#This Row],[TIEMPO DE PERMANENCIA]]-TablaSala[[#This Row],[TIEMPO PREPARACIÓN]]&lt;0,"0",TablaSala[[#This Row],[TIEMPO DE PERMANENCIA]]-TablaSala[[#This Row],[TIEMPO PREPARACIÓN]])</f>
        <v>0.11527777777551415</v>
      </c>
      <c r="S458" t="str">
        <f>IF(TablaSala[[#This Row],[TIEMPO DEGUSTACIÓN]]&lt;&gt;"0","SI","NO")</f>
        <v>SI</v>
      </c>
    </row>
    <row r="459" spans="1:19" x14ac:dyDescent="0.2">
      <c r="A459" s="2">
        <v>458</v>
      </c>
      <c r="B459" s="3">
        <v>4</v>
      </c>
      <c r="C459" t="s">
        <v>424</v>
      </c>
      <c r="D459" s="3">
        <v>3</v>
      </c>
      <c r="E459" s="11">
        <v>45021.611805555556</v>
      </c>
      <c r="F459" s="11">
        <v>45021.681250000001</v>
      </c>
      <c r="G459" t="s">
        <v>17</v>
      </c>
      <c r="H459" t="s">
        <v>2</v>
      </c>
      <c r="I459" t="s">
        <v>600</v>
      </c>
      <c r="J459" s="5">
        <v>15.21</v>
      </c>
      <c r="K459" t="s">
        <v>22</v>
      </c>
      <c r="L459" t="s">
        <v>26</v>
      </c>
      <c r="M459" t="s">
        <v>945</v>
      </c>
      <c r="N459" s="9">
        <f>IF(TablaSala[[#This Row],[CUENTA COBRADA]]="SI",'COCINA CONSOLIDADA'!E459*'COCINA CONSOLIDADA'!F459,"0 €")</f>
        <v>1053</v>
      </c>
      <c r="O459" s="10">
        <v>45021.111805555556</v>
      </c>
      <c r="P459" s="11">
        <f t="shared" si="7"/>
        <v>7.9861111111919555E-2</v>
      </c>
      <c r="Q459" s="11">
        <f>'COCINA CONSOLIDADA'!G459</f>
        <v>6.1805555555555558E-2</v>
      </c>
      <c r="R459" s="11">
        <f>IF(TablaSala[[#This Row],[TIEMPO DE PERMANENCIA]]-TablaSala[[#This Row],[TIEMPO PREPARACIÓN]]&lt;0,"0",TablaSala[[#This Row],[TIEMPO DE PERMANENCIA]]-TablaSala[[#This Row],[TIEMPO PREPARACIÓN]])</f>
        <v>1.8055555556363997E-2</v>
      </c>
      <c r="S459" t="str">
        <f>IF(TablaSala[[#This Row],[TIEMPO DEGUSTACIÓN]]&lt;&gt;"0","SI","NO")</f>
        <v>SI</v>
      </c>
    </row>
    <row r="460" spans="1:19" x14ac:dyDescent="0.2">
      <c r="A460" s="2">
        <v>459</v>
      </c>
      <c r="B460" s="3">
        <v>20</v>
      </c>
      <c r="C460" t="s">
        <v>425</v>
      </c>
      <c r="D460" s="3">
        <v>1</v>
      </c>
      <c r="E460" s="11">
        <v>45021.51666666667</v>
      </c>
      <c r="F460" s="11">
        <v>45021.591666666667</v>
      </c>
      <c r="G460" t="s">
        <v>5</v>
      </c>
      <c r="H460" t="s">
        <v>2</v>
      </c>
      <c r="I460" t="s">
        <v>600</v>
      </c>
      <c r="J460" s="5">
        <v>32.770000000000003</v>
      </c>
      <c r="K460" t="s">
        <v>22</v>
      </c>
      <c r="L460" t="s">
        <v>53</v>
      </c>
      <c r="M460" t="s">
        <v>618</v>
      </c>
      <c r="N460" s="9">
        <f>IF(TablaSala[[#This Row],[CUENTA COBRADA]]="SI",'COCINA CONSOLIDADA'!E460*'COCINA CONSOLIDADA'!F460,"0 €")</f>
        <v>84</v>
      </c>
      <c r="O460" s="10">
        <v>45021.01666666667</v>
      </c>
      <c r="P460" s="11">
        <f t="shared" si="7"/>
        <v>8.5416666663756288E-2</v>
      </c>
      <c r="Q460" s="11">
        <f>'COCINA CONSOLIDADA'!G460</f>
        <v>2.0833333333333332E-2</v>
      </c>
      <c r="R460" s="11">
        <f>IF(TablaSala[[#This Row],[TIEMPO DE PERMANENCIA]]-TablaSala[[#This Row],[TIEMPO PREPARACIÓN]]&lt;0,"0",TablaSala[[#This Row],[TIEMPO DE PERMANENCIA]]-TablaSala[[#This Row],[TIEMPO PREPARACIÓN]])</f>
        <v>6.458333333042296E-2</v>
      </c>
      <c r="S460" t="str">
        <f>IF(TablaSala[[#This Row],[TIEMPO DEGUSTACIÓN]]&lt;&gt;"0","SI","NO")</f>
        <v>SI</v>
      </c>
    </row>
    <row r="461" spans="1:19" x14ac:dyDescent="0.2">
      <c r="A461" s="2">
        <v>460</v>
      </c>
      <c r="B461" s="3">
        <v>19</v>
      </c>
      <c r="C461" t="s">
        <v>181</v>
      </c>
      <c r="D461" s="3">
        <v>6</v>
      </c>
      <c r="E461" s="11">
        <v>45021.643750000003</v>
      </c>
      <c r="F461" s="11">
        <v>45021.788888888892</v>
      </c>
      <c r="G461" t="s">
        <v>17</v>
      </c>
      <c r="H461" t="s">
        <v>19</v>
      </c>
      <c r="I461" t="s">
        <v>600</v>
      </c>
      <c r="J461" s="5">
        <v>49.6</v>
      </c>
      <c r="K461" t="s">
        <v>11</v>
      </c>
      <c r="L461" t="s">
        <v>38</v>
      </c>
      <c r="M461" t="s">
        <v>946</v>
      </c>
      <c r="N461" s="9">
        <f>IF(TablaSala[[#This Row],[CUENTA COBRADA]]="SI",'COCINA CONSOLIDADA'!E461*'COCINA CONSOLIDADA'!F461,"0 €")</f>
        <v>721</v>
      </c>
      <c r="O461" s="10">
        <v>45021.143750000003</v>
      </c>
      <c r="P461" s="11">
        <f t="shared" si="7"/>
        <v>0.14513888888905058</v>
      </c>
      <c r="Q461" s="11">
        <f>'COCINA CONSOLIDADA'!G461</f>
        <v>8.611111111111111E-2</v>
      </c>
      <c r="R461" s="11">
        <f>IF(TablaSala[[#This Row],[TIEMPO DE PERMANENCIA]]-TablaSala[[#This Row],[TIEMPO PREPARACIÓN]]&lt;0,"0",TablaSala[[#This Row],[TIEMPO DE PERMANENCIA]]-TablaSala[[#This Row],[TIEMPO PREPARACIÓN]])</f>
        <v>5.9027777777939466E-2</v>
      </c>
      <c r="S461" t="str">
        <f>IF(TablaSala[[#This Row],[TIEMPO DEGUSTACIÓN]]&lt;&gt;"0","SI","NO")</f>
        <v>SI</v>
      </c>
    </row>
    <row r="462" spans="1:19" x14ac:dyDescent="0.2">
      <c r="A462" s="2">
        <v>461</v>
      </c>
      <c r="B462" s="3">
        <v>4</v>
      </c>
      <c r="C462" t="s">
        <v>426</v>
      </c>
      <c r="D462" s="3">
        <v>3</v>
      </c>
      <c r="E462" s="11">
        <v>45021.613194444442</v>
      </c>
      <c r="F462" s="11">
        <v>45021.746527777781</v>
      </c>
      <c r="G462" t="s">
        <v>14</v>
      </c>
      <c r="H462" t="s">
        <v>19</v>
      </c>
      <c r="I462" t="s">
        <v>7</v>
      </c>
      <c r="J462" s="5">
        <v>21.51</v>
      </c>
      <c r="K462" t="s">
        <v>11</v>
      </c>
      <c r="L462" t="s">
        <v>602</v>
      </c>
      <c r="M462" t="s">
        <v>947</v>
      </c>
      <c r="N462" s="9">
        <f>IF(TablaSala[[#This Row],[CUENTA COBRADA]]="SI",'COCINA CONSOLIDADA'!E462*'COCINA CONSOLIDADA'!F462,"0 €")</f>
        <v>192</v>
      </c>
      <c r="O462" s="10">
        <v>45021.113194444442</v>
      </c>
      <c r="P462" s="11">
        <f t="shared" si="7"/>
        <v>0.13333333333866904</v>
      </c>
      <c r="Q462" s="11">
        <f>'COCINA CONSOLIDADA'!G462</f>
        <v>4.5833333333333337E-2</v>
      </c>
      <c r="R462" s="11">
        <f>IF(TablaSala[[#This Row],[TIEMPO DE PERMANENCIA]]-TablaSala[[#This Row],[TIEMPO PREPARACIÓN]]&lt;0,"0",TablaSala[[#This Row],[TIEMPO DE PERMANENCIA]]-TablaSala[[#This Row],[TIEMPO PREPARACIÓN]])</f>
        <v>8.7500000005335699E-2</v>
      </c>
      <c r="S462" t="str">
        <f>IF(TablaSala[[#This Row],[TIEMPO DEGUSTACIÓN]]&lt;&gt;"0","SI","NO")</f>
        <v>SI</v>
      </c>
    </row>
    <row r="463" spans="1:19" x14ac:dyDescent="0.2">
      <c r="A463" s="2">
        <v>462</v>
      </c>
      <c r="B463" s="3">
        <v>9</v>
      </c>
      <c r="C463" t="s">
        <v>57</v>
      </c>
      <c r="D463" s="3">
        <v>2</v>
      </c>
      <c r="E463" s="11">
        <v>45021.591666666667</v>
      </c>
      <c r="F463" s="11">
        <v>45021.685416666667</v>
      </c>
      <c r="G463" t="s">
        <v>10</v>
      </c>
      <c r="H463" t="s">
        <v>2</v>
      </c>
      <c r="I463" t="s">
        <v>600</v>
      </c>
      <c r="J463" s="5">
        <v>21.17</v>
      </c>
      <c r="K463" t="s">
        <v>3</v>
      </c>
      <c r="L463" t="s">
        <v>601</v>
      </c>
      <c r="M463" t="s">
        <v>798</v>
      </c>
      <c r="N463" s="9">
        <f>IF(TablaSala[[#This Row],[CUENTA COBRADA]]="SI",'COCINA CONSOLIDADA'!E463*'COCINA CONSOLIDADA'!F463,"0 €")</f>
        <v>99</v>
      </c>
      <c r="O463" s="10">
        <v>45021.091666666667</v>
      </c>
      <c r="P463" s="11">
        <f t="shared" si="7"/>
        <v>9.375E-2</v>
      </c>
      <c r="Q463" s="11">
        <f>'COCINA CONSOLIDADA'!G463</f>
        <v>7.6388888888888886E-3</v>
      </c>
      <c r="R463" s="11">
        <f>IF(TablaSala[[#This Row],[TIEMPO DE PERMANENCIA]]-TablaSala[[#This Row],[TIEMPO PREPARACIÓN]]&lt;0,"0",TablaSala[[#This Row],[TIEMPO DE PERMANENCIA]]-TablaSala[[#This Row],[TIEMPO PREPARACIÓN]])</f>
        <v>8.611111111111111E-2</v>
      </c>
      <c r="S463" t="str">
        <f>IF(TablaSala[[#This Row],[TIEMPO DEGUSTACIÓN]]&lt;&gt;"0","SI","NO")</f>
        <v>SI</v>
      </c>
    </row>
    <row r="464" spans="1:19" x14ac:dyDescent="0.2">
      <c r="A464" s="2">
        <v>463</v>
      </c>
      <c r="B464" s="3">
        <v>7</v>
      </c>
      <c r="C464" t="s">
        <v>427</v>
      </c>
      <c r="D464" s="3">
        <v>2</v>
      </c>
      <c r="E464" s="11">
        <v>45021.536805555559</v>
      </c>
      <c r="F464" s="11">
        <v>45021.634027777778</v>
      </c>
      <c r="G464" t="s">
        <v>10</v>
      </c>
      <c r="H464" t="s">
        <v>2</v>
      </c>
      <c r="I464" t="s">
        <v>599</v>
      </c>
      <c r="J464" s="5">
        <v>17.07</v>
      </c>
      <c r="K464" t="s">
        <v>22</v>
      </c>
      <c r="L464" t="s">
        <v>15</v>
      </c>
      <c r="M464" t="s">
        <v>682</v>
      </c>
      <c r="N464" s="9">
        <f>IF(TablaSala[[#This Row],[CUENTA COBRADA]]="SI",'COCINA CONSOLIDADA'!E464*'COCINA CONSOLIDADA'!F464,"0 €")</f>
        <v>93</v>
      </c>
      <c r="O464" s="10">
        <v>45021.036805555559</v>
      </c>
      <c r="P464" s="11">
        <f t="shared" si="7"/>
        <v>0.10763888888565513</v>
      </c>
      <c r="Q464" s="11">
        <f>'COCINA CONSOLIDADA'!G464</f>
        <v>9.7222222222222224E-3</v>
      </c>
      <c r="R464" s="11">
        <f>IF(TablaSala[[#This Row],[TIEMPO DE PERMANENCIA]]-TablaSala[[#This Row],[TIEMPO PREPARACIÓN]]&lt;0,"0",TablaSala[[#This Row],[TIEMPO DE PERMANENCIA]]-TablaSala[[#This Row],[TIEMPO PREPARACIÓN]])</f>
        <v>9.7916666663432905E-2</v>
      </c>
      <c r="S464" t="str">
        <f>IF(TablaSala[[#This Row],[TIEMPO DEGUSTACIÓN]]&lt;&gt;"0","SI","NO")</f>
        <v>SI</v>
      </c>
    </row>
    <row r="465" spans="1:19" x14ac:dyDescent="0.2">
      <c r="A465" s="2">
        <v>464</v>
      </c>
      <c r="B465" s="3">
        <v>16</v>
      </c>
      <c r="C465" t="s">
        <v>97</v>
      </c>
      <c r="D465" s="3">
        <v>1</v>
      </c>
      <c r="E465" s="11">
        <v>45021.556250000001</v>
      </c>
      <c r="F465" s="11">
        <v>45021.693749999999</v>
      </c>
      <c r="G465" t="s">
        <v>17</v>
      </c>
      <c r="H465" t="s">
        <v>2</v>
      </c>
      <c r="I465" t="s">
        <v>600</v>
      </c>
      <c r="J465" s="5">
        <v>48.5</v>
      </c>
      <c r="K465" t="s">
        <v>3</v>
      </c>
      <c r="L465" t="s">
        <v>41</v>
      </c>
      <c r="M465" t="s">
        <v>948</v>
      </c>
      <c r="N465" s="9">
        <f>IF(TablaSala[[#This Row],[CUENTA COBRADA]]="SI",'COCINA CONSOLIDADA'!E465*'COCINA CONSOLIDADA'!F465,"0 €")</f>
        <v>450</v>
      </c>
      <c r="O465" s="10">
        <v>45021.056250000001</v>
      </c>
      <c r="P465" s="11">
        <f t="shared" si="7"/>
        <v>0.13749999999708962</v>
      </c>
      <c r="Q465" s="11">
        <f>'COCINA CONSOLIDADA'!G465</f>
        <v>5.8333333333333334E-2</v>
      </c>
      <c r="R465" s="11">
        <f>IF(TablaSala[[#This Row],[TIEMPO DE PERMANENCIA]]-TablaSala[[#This Row],[TIEMPO PREPARACIÓN]]&lt;0,"0",TablaSala[[#This Row],[TIEMPO DE PERMANENCIA]]-TablaSala[[#This Row],[TIEMPO PREPARACIÓN]])</f>
        <v>7.9166666663756283E-2</v>
      </c>
      <c r="S465" t="str">
        <f>IF(TablaSala[[#This Row],[TIEMPO DEGUSTACIÓN]]&lt;&gt;"0","SI","NO")</f>
        <v>SI</v>
      </c>
    </row>
    <row r="466" spans="1:19" x14ac:dyDescent="0.2">
      <c r="A466" s="2">
        <v>465</v>
      </c>
      <c r="B466" s="3">
        <v>4</v>
      </c>
      <c r="C466" t="s">
        <v>428</v>
      </c>
      <c r="D466" s="3">
        <v>2</v>
      </c>
      <c r="E466" s="11">
        <v>45021.549305555556</v>
      </c>
      <c r="F466" s="11">
        <v>45021.651388888888</v>
      </c>
      <c r="G466" t="s">
        <v>5</v>
      </c>
      <c r="H466" t="s">
        <v>2</v>
      </c>
      <c r="I466" t="s">
        <v>600</v>
      </c>
      <c r="J466" s="5">
        <v>44.9</v>
      </c>
      <c r="K466" t="s">
        <v>22</v>
      </c>
      <c r="L466" t="s">
        <v>28</v>
      </c>
      <c r="M466" t="s">
        <v>949</v>
      </c>
      <c r="N466" s="9">
        <f>IF(TablaSala[[#This Row],[CUENTA COBRADA]]="SI",'COCINA CONSOLIDADA'!E466*'COCINA CONSOLIDADA'!F466,"0 €")</f>
        <v>240</v>
      </c>
      <c r="O466" s="10">
        <v>45021.049305555556</v>
      </c>
      <c r="P466" s="11">
        <f t="shared" si="7"/>
        <v>0.11249999999805975</v>
      </c>
      <c r="Q466" s="11">
        <f>'COCINA CONSOLIDADA'!G466</f>
        <v>4.1666666666666671E-2</v>
      </c>
      <c r="R466" s="11">
        <f>IF(TablaSala[[#This Row],[TIEMPO DE PERMANENCIA]]-TablaSala[[#This Row],[TIEMPO PREPARACIÓN]]&lt;0,"0",TablaSala[[#This Row],[TIEMPO DE PERMANENCIA]]-TablaSala[[#This Row],[TIEMPO PREPARACIÓN]])</f>
        <v>7.0833333331393078E-2</v>
      </c>
      <c r="S466" t="str">
        <f>IF(TablaSala[[#This Row],[TIEMPO DEGUSTACIÓN]]&lt;&gt;"0","SI","NO")</f>
        <v>SI</v>
      </c>
    </row>
    <row r="467" spans="1:19" x14ac:dyDescent="0.2">
      <c r="A467" s="2">
        <v>466</v>
      </c>
      <c r="B467" s="3">
        <v>4</v>
      </c>
      <c r="C467" t="s">
        <v>429</v>
      </c>
      <c r="D467" s="3">
        <v>1</v>
      </c>
      <c r="E467" s="11">
        <v>45021.57916666667</v>
      </c>
      <c r="F467" s="11">
        <v>45021.680555555555</v>
      </c>
      <c r="G467" t="s">
        <v>5</v>
      </c>
      <c r="H467" t="s">
        <v>2</v>
      </c>
      <c r="I467" t="s">
        <v>600</v>
      </c>
      <c r="J467" s="5">
        <v>26.63</v>
      </c>
      <c r="K467" t="s">
        <v>11</v>
      </c>
      <c r="L467" t="s">
        <v>26</v>
      </c>
      <c r="M467" t="s">
        <v>950</v>
      </c>
      <c r="N467" s="9">
        <f>IF(TablaSala[[#This Row],[CUENTA COBRADA]]="SI",'COCINA CONSOLIDADA'!E467*'COCINA CONSOLIDADA'!F467,"0 €")</f>
        <v>400</v>
      </c>
      <c r="O467" s="10">
        <v>45021.07916666667</v>
      </c>
      <c r="P467" s="11">
        <f t="shared" si="7"/>
        <v>0.101388888884685</v>
      </c>
      <c r="Q467" s="11">
        <f>'COCINA CONSOLIDADA'!G467</f>
        <v>0.10069444444444445</v>
      </c>
      <c r="R467" s="11">
        <f>IF(TablaSala[[#This Row],[TIEMPO DE PERMANENCIA]]-TablaSala[[#This Row],[TIEMPO PREPARACIÓN]]&lt;0,"0",TablaSala[[#This Row],[TIEMPO DE PERMANENCIA]]-TablaSala[[#This Row],[TIEMPO PREPARACIÓN]])</f>
        <v>6.9444444024055474E-4</v>
      </c>
      <c r="S467" t="str">
        <f>IF(TablaSala[[#This Row],[TIEMPO DEGUSTACIÓN]]&lt;&gt;"0","SI","NO")</f>
        <v>SI</v>
      </c>
    </row>
    <row r="468" spans="1:19" x14ac:dyDescent="0.2">
      <c r="A468" s="2">
        <v>467</v>
      </c>
      <c r="B468" s="3">
        <v>15</v>
      </c>
      <c r="C468" t="s">
        <v>430</v>
      </c>
      <c r="D468" s="3">
        <v>3</v>
      </c>
      <c r="E468" s="11">
        <v>45021.612500000003</v>
      </c>
      <c r="F468" s="11">
        <v>45021.676388888889</v>
      </c>
      <c r="G468" t="s">
        <v>5</v>
      </c>
      <c r="H468" t="s">
        <v>2</v>
      </c>
      <c r="I468" t="s">
        <v>599</v>
      </c>
      <c r="J468" s="5">
        <v>42.31</v>
      </c>
      <c r="K468" t="s">
        <v>3</v>
      </c>
      <c r="L468" t="s">
        <v>602</v>
      </c>
      <c r="M468" t="s">
        <v>951</v>
      </c>
      <c r="N468" s="9">
        <f>IF(TablaSala[[#This Row],[CUENTA COBRADA]]="SI",'COCINA CONSOLIDADA'!E468*'COCINA CONSOLIDADA'!F468,"0 €")</f>
        <v>275</v>
      </c>
      <c r="O468" s="10">
        <v>45021.112500000003</v>
      </c>
      <c r="P468" s="11">
        <f t="shared" si="7"/>
        <v>6.3888888886140194E-2</v>
      </c>
      <c r="Q468" s="11">
        <f>'COCINA CONSOLIDADA'!G468</f>
        <v>0.05</v>
      </c>
      <c r="R468" s="11">
        <f>IF(TablaSala[[#This Row],[TIEMPO DE PERMANENCIA]]-TablaSala[[#This Row],[TIEMPO PREPARACIÓN]]&lt;0,"0",TablaSala[[#This Row],[TIEMPO DE PERMANENCIA]]-TablaSala[[#This Row],[TIEMPO PREPARACIÓN]])</f>
        <v>1.3888888886140191E-2</v>
      </c>
      <c r="S468" t="str">
        <f>IF(TablaSala[[#This Row],[TIEMPO DEGUSTACIÓN]]&lt;&gt;"0","SI","NO")</f>
        <v>SI</v>
      </c>
    </row>
    <row r="469" spans="1:19" x14ac:dyDescent="0.2">
      <c r="A469" s="2">
        <v>468</v>
      </c>
      <c r="B469" s="3">
        <v>14</v>
      </c>
      <c r="C469" t="s">
        <v>431</v>
      </c>
      <c r="D469" s="3">
        <v>6</v>
      </c>
      <c r="E469" s="11">
        <v>45021.624305555553</v>
      </c>
      <c r="F469" s="11">
        <v>45021.739583333336</v>
      </c>
      <c r="G469" t="s">
        <v>10</v>
      </c>
      <c r="H469" t="s">
        <v>6</v>
      </c>
      <c r="I469" t="s">
        <v>600</v>
      </c>
      <c r="J469" s="5">
        <v>14.28</v>
      </c>
      <c r="K469" t="s">
        <v>3</v>
      </c>
      <c r="L469" t="s">
        <v>53</v>
      </c>
      <c r="M469" t="s">
        <v>952</v>
      </c>
      <c r="N469" s="9">
        <f>IF(TablaSala[[#This Row],[CUENTA COBRADA]]="SI",'COCINA CONSOLIDADA'!E469*'COCINA CONSOLIDADA'!F469,"0 €")</f>
        <v>335</v>
      </c>
      <c r="O469" s="10">
        <v>45021.124305555553</v>
      </c>
      <c r="P469" s="11">
        <f t="shared" si="7"/>
        <v>0.11527777778246673</v>
      </c>
      <c r="Q469" s="11">
        <f>'COCINA CONSOLIDADA'!G469</f>
        <v>4.3749999999999997E-2</v>
      </c>
      <c r="R469" s="11">
        <f>IF(TablaSala[[#This Row],[TIEMPO DE PERMANENCIA]]-TablaSala[[#This Row],[TIEMPO PREPARACIÓN]]&lt;0,"0",TablaSala[[#This Row],[TIEMPO DE PERMANENCIA]]-TablaSala[[#This Row],[TIEMPO PREPARACIÓN]])</f>
        <v>7.1527777782466731E-2</v>
      </c>
      <c r="S469" t="str">
        <f>IF(TablaSala[[#This Row],[TIEMPO DEGUSTACIÓN]]&lt;&gt;"0","SI","NO")</f>
        <v>SI</v>
      </c>
    </row>
    <row r="470" spans="1:19" x14ac:dyDescent="0.2">
      <c r="A470" s="2">
        <v>469</v>
      </c>
      <c r="B470" s="3">
        <v>1</v>
      </c>
      <c r="C470" t="s">
        <v>432</v>
      </c>
      <c r="D470" s="3">
        <v>2</v>
      </c>
      <c r="E470" s="11">
        <v>45021.622916666667</v>
      </c>
      <c r="F470" s="11">
        <v>45021.723611111112</v>
      </c>
      <c r="G470" t="s">
        <v>5</v>
      </c>
      <c r="H470" t="s">
        <v>19</v>
      </c>
      <c r="I470" t="s">
        <v>600</v>
      </c>
      <c r="J470" s="5">
        <v>25.26</v>
      </c>
      <c r="K470" t="s">
        <v>3</v>
      </c>
      <c r="L470" t="s">
        <v>8</v>
      </c>
      <c r="M470" t="s">
        <v>953</v>
      </c>
      <c r="N470" s="9">
        <f>IF(TablaSala[[#This Row],[CUENTA COBRADA]]="SI",'COCINA CONSOLIDADA'!E470*'COCINA CONSOLIDADA'!F470,"0 €")</f>
        <v>268</v>
      </c>
      <c r="O470" s="10">
        <v>45021.122916666667</v>
      </c>
      <c r="P470" s="11">
        <f t="shared" si="7"/>
        <v>0.10069444444525288</v>
      </c>
      <c r="Q470" s="11">
        <f>'COCINA CONSOLIDADA'!G470</f>
        <v>4.583333333333333E-2</v>
      </c>
      <c r="R470" s="11">
        <f>IF(TablaSala[[#This Row],[TIEMPO DE PERMANENCIA]]-TablaSala[[#This Row],[TIEMPO PREPARACIÓN]]&lt;0,"0",TablaSala[[#This Row],[TIEMPO DE PERMANENCIA]]-TablaSala[[#This Row],[TIEMPO PREPARACIÓN]])</f>
        <v>5.4861111111919554E-2</v>
      </c>
      <c r="S470" t="str">
        <f>IF(TablaSala[[#This Row],[TIEMPO DEGUSTACIÓN]]&lt;&gt;"0","SI","NO")</f>
        <v>SI</v>
      </c>
    </row>
    <row r="471" spans="1:19" x14ac:dyDescent="0.2">
      <c r="A471" s="2">
        <v>470</v>
      </c>
      <c r="B471" s="3">
        <v>17</v>
      </c>
      <c r="C471" t="s">
        <v>433</v>
      </c>
      <c r="D471" s="3">
        <v>3</v>
      </c>
      <c r="E471" s="11">
        <v>45021.570138888892</v>
      </c>
      <c r="F471" s="11">
        <v>45021.678472222222</v>
      </c>
      <c r="G471" t="s">
        <v>17</v>
      </c>
      <c r="H471" t="s">
        <v>2</v>
      </c>
      <c r="I471" t="s">
        <v>600</v>
      </c>
      <c r="J471" s="5">
        <v>47.46</v>
      </c>
      <c r="K471" t="s">
        <v>22</v>
      </c>
      <c r="L471" t="s">
        <v>28</v>
      </c>
      <c r="M471" t="s">
        <v>954</v>
      </c>
      <c r="N471" s="9">
        <f>IF(TablaSala[[#This Row],[CUENTA COBRADA]]="SI",'COCINA CONSOLIDADA'!E471*'COCINA CONSOLIDADA'!F471,"0 €")</f>
        <v>168</v>
      </c>
      <c r="O471" s="10">
        <v>45021.070138888892</v>
      </c>
      <c r="P471" s="11">
        <f t="shared" si="7"/>
        <v>0.11874999999660456</v>
      </c>
      <c r="Q471" s="11">
        <f>'COCINA CONSOLIDADA'!G471</f>
        <v>0.05</v>
      </c>
      <c r="R471" s="11">
        <f>IF(TablaSala[[#This Row],[TIEMPO DE PERMANENCIA]]-TablaSala[[#This Row],[TIEMPO PREPARACIÓN]]&lt;0,"0",TablaSala[[#This Row],[TIEMPO DE PERMANENCIA]]-TablaSala[[#This Row],[TIEMPO PREPARACIÓN]])</f>
        <v>6.8749999996604555E-2</v>
      </c>
      <c r="S471" t="str">
        <f>IF(TablaSala[[#This Row],[TIEMPO DEGUSTACIÓN]]&lt;&gt;"0","SI","NO")</f>
        <v>SI</v>
      </c>
    </row>
    <row r="472" spans="1:19" x14ac:dyDescent="0.2">
      <c r="A472" s="2">
        <v>471</v>
      </c>
      <c r="B472" s="3">
        <v>7</v>
      </c>
      <c r="C472" t="s">
        <v>434</v>
      </c>
      <c r="D472" s="3">
        <v>6</v>
      </c>
      <c r="E472" s="11">
        <v>45021.65</v>
      </c>
      <c r="F472" s="11">
        <v>45021.734722222223</v>
      </c>
      <c r="G472" t="s">
        <v>17</v>
      </c>
      <c r="H472" t="s">
        <v>6</v>
      </c>
      <c r="I472" t="s">
        <v>599</v>
      </c>
      <c r="J472" s="5">
        <v>28.49</v>
      </c>
      <c r="K472" t="s">
        <v>3</v>
      </c>
      <c r="L472" t="s">
        <v>602</v>
      </c>
      <c r="M472" t="s">
        <v>608</v>
      </c>
      <c r="N472" s="9">
        <f>IF(TablaSala[[#This Row],[CUENTA COBRADA]]="SI",'COCINA CONSOLIDADA'!E472*'COCINA CONSOLIDADA'!F472,"0 €")</f>
        <v>105</v>
      </c>
      <c r="O472" s="10">
        <v>45021.15</v>
      </c>
      <c r="P472" s="11">
        <f t="shared" si="7"/>
        <v>8.4722222221898846E-2</v>
      </c>
      <c r="Q472" s="11">
        <f>'COCINA CONSOLIDADA'!G472</f>
        <v>3.9583333333333331E-2</v>
      </c>
      <c r="R472" s="11">
        <f>IF(TablaSala[[#This Row],[TIEMPO DE PERMANENCIA]]-TablaSala[[#This Row],[TIEMPO PREPARACIÓN]]&lt;0,"0",TablaSala[[#This Row],[TIEMPO DE PERMANENCIA]]-TablaSala[[#This Row],[TIEMPO PREPARACIÓN]])</f>
        <v>4.5138888888565515E-2</v>
      </c>
      <c r="S472" t="str">
        <f>IF(TablaSala[[#This Row],[TIEMPO DEGUSTACIÓN]]&lt;&gt;"0","SI","NO")</f>
        <v>SI</v>
      </c>
    </row>
    <row r="473" spans="1:19" x14ac:dyDescent="0.2">
      <c r="A473" s="2">
        <v>472</v>
      </c>
      <c r="B473" s="3">
        <v>20</v>
      </c>
      <c r="C473" t="s">
        <v>435</v>
      </c>
      <c r="D473" s="3">
        <v>2</v>
      </c>
      <c r="E473" s="11">
        <v>45021.664583333331</v>
      </c>
      <c r="F473" s="11">
        <v>45021.786111111112</v>
      </c>
      <c r="G473" t="s">
        <v>10</v>
      </c>
      <c r="H473" t="s">
        <v>2</v>
      </c>
      <c r="I473" t="s">
        <v>7</v>
      </c>
      <c r="J473" s="5">
        <v>36.79</v>
      </c>
      <c r="K473" t="s">
        <v>22</v>
      </c>
      <c r="L473" t="s">
        <v>28</v>
      </c>
      <c r="M473" t="s">
        <v>955</v>
      </c>
      <c r="N473" s="9">
        <f>IF(TablaSala[[#This Row],[CUENTA COBRADA]]="SI",'COCINA CONSOLIDADA'!E473*'COCINA CONSOLIDADA'!F473,"0 €")</f>
        <v>228</v>
      </c>
      <c r="O473" s="10">
        <v>45021.164583333331</v>
      </c>
      <c r="P473" s="11">
        <f t="shared" si="7"/>
        <v>0.13194444444767819</v>
      </c>
      <c r="Q473" s="11">
        <f>'COCINA CONSOLIDADA'!G473</f>
        <v>5.0694444444444445E-2</v>
      </c>
      <c r="R473" s="11">
        <f>IF(TablaSala[[#This Row],[TIEMPO DE PERMANENCIA]]-TablaSala[[#This Row],[TIEMPO PREPARACIÓN]]&lt;0,"0",TablaSala[[#This Row],[TIEMPO DE PERMANENCIA]]-TablaSala[[#This Row],[TIEMPO PREPARACIÓN]])</f>
        <v>8.1250000003233749E-2</v>
      </c>
      <c r="S473" t="str">
        <f>IF(TablaSala[[#This Row],[TIEMPO DEGUSTACIÓN]]&lt;&gt;"0","SI","NO")</f>
        <v>SI</v>
      </c>
    </row>
    <row r="474" spans="1:19" x14ac:dyDescent="0.2">
      <c r="A474" s="2">
        <v>473</v>
      </c>
      <c r="B474" s="3">
        <v>13</v>
      </c>
      <c r="C474" t="s">
        <v>436</v>
      </c>
      <c r="D474" s="3">
        <v>4</v>
      </c>
      <c r="E474" s="11">
        <v>45022.65</v>
      </c>
      <c r="F474" s="11">
        <v>45022.794444444444</v>
      </c>
      <c r="G474" t="s">
        <v>10</v>
      </c>
      <c r="H474" t="s">
        <v>2</v>
      </c>
      <c r="I474" t="s">
        <v>599</v>
      </c>
      <c r="J474" s="5">
        <v>15.63</v>
      </c>
      <c r="K474" t="s">
        <v>22</v>
      </c>
      <c r="L474" t="s">
        <v>15</v>
      </c>
      <c r="M474" t="s">
        <v>956</v>
      </c>
      <c r="N474" s="9">
        <f>IF(TablaSala[[#This Row],[CUENTA COBRADA]]="SI",'COCINA CONSOLIDADA'!E474*'COCINA CONSOLIDADA'!F474,"0 €")</f>
        <v>171</v>
      </c>
      <c r="O474" s="10">
        <v>45022.15</v>
      </c>
      <c r="P474" s="11">
        <f t="shared" si="7"/>
        <v>0.15486111110900916</v>
      </c>
      <c r="Q474" s="11">
        <f>'COCINA CONSOLIDADA'!G474</f>
        <v>4.2361111111111113E-2</v>
      </c>
      <c r="R474" s="11">
        <f>IF(TablaSala[[#This Row],[TIEMPO DE PERMANENCIA]]-TablaSala[[#This Row],[TIEMPO PREPARACIÓN]]&lt;0,"0",TablaSala[[#This Row],[TIEMPO DE PERMANENCIA]]-TablaSala[[#This Row],[TIEMPO PREPARACIÓN]])</f>
        <v>0.11249999999789805</v>
      </c>
      <c r="S474" t="str">
        <f>IF(TablaSala[[#This Row],[TIEMPO DEGUSTACIÓN]]&lt;&gt;"0","SI","NO")</f>
        <v>SI</v>
      </c>
    </row>
    <row r="475" spans="1:19" x14ac:dyDescent="0.2">
      <c r="A475" s="2">
        <v>474</v>
      </c>
      <c r="B475" s="3">
        <v>2</v>
      </c>
      <c r="C475" t="s">
        <v>437</v>
      </c>
      <c r="D475" s="3">
        <v>6</v>
      </c>
      <c r="E475" s="11">
        <v>45022.577777777777</v>
      </c>
      <c r="F475" s="11">
        <v>45022.647222222222</v>
      </c>
      <c r="G475" t="s">
        <v>17</v>
      </c>
      <c r="H475" t="s">
        <v>2</v>
      </c>
      <c r="I475" t="s">
        <v>600</v>
      </c>
      <c r="J475" s="5">
        <v>21.66</v>
      </c>
      <c r="K475" t="s">
        <v>11</v>
      </c>
      <c r="L475" t="s">
        <v>602</v>
      </c>
      <c r="M475" t="s">
        <v>957</v>
      </c>
      <c r="N475" s="9" t="str">
        <f>IF(TablaSala[[#This Row],[CUENTA COBRADA]]="SI",'COCINA CONSOLIDADA'!E475*'COCINA CONSOLIDADA'!F475,"0 €")</f>
        <v>0 €</v>
      </c>
      <c r="O475" s="10">
        <v>45022.077777777777</v>
      </c>
      <c r="P475" s="11">
        <f t="shared" si="7"/>
        <v>6.9444444445252884E-2</v>
      </c>
      <c r="Q475" s="11">
        <f>'COCINA CONSOLIDADA'!G475</f>
        <v>0.11180555555555555</v>
      </c>
      <c r="R475" s="11" t="str">
        <f>IF(TablaSala[[#This Row],[TIEMPO DE PERMANENCIA]]-TablaSala[[#This Row],[TIEMPO PREPARACIÓN]]&lt;0,"0",TablaSala[[#This Row],[TIEMPO DE PERMANENCIA]]-TablaSala[[#This Row],[TIEMPO PREPARACIÓN]])</f>
        <v>0</v>
      </c>
      <c r="S475" t="str">
        <f>IF(TablaSala[[#This Row],[TIEMPO DEGUSTACIÓN]]&lt;&gt;"0","SI","NO")</f>
        <v>NO</v>
      </c>
    </row>
    <row r="476" spans="1:19" x14ac:dyDescent="0.2">
      <c r="A476" s="2">
        <v>475</v>
      </c>
      <c r="B476" s="3">
        <v>18</v>
      </c>
      <c r="C476" t="s">
        <v>344</v>
      </c>
      <c r="D476" s="3">
        <v>4</v>
      </c>
      <c r="E476" s="11">
        <v>45022.636805555558</v>
      </c>
      <c r="F476" s="11">
        <v>45022.743055555555</v>
      </c>
      <c r="G476" t="s">
        <v>14</v>
      </c>
      <c r="H476" t="s">
        <v>19</v>
      </c>
      <c r="I476" t="s">
        <v>599</v>
      </c>
      <c r="J476" s="5">
        <v>19.55</v>
      </c>
      <c r="K476" t="s">
        <v>22</v>
      </c>
      <c r="L476" t="s">
        <v>15</v>
      </c>
      <c r="M476" t="s">
        <v>958</v>
      </c>
      <c r="N476" s="9">
        <f>IF(TablaSala[[#This Row],[CUENTA COBRADA]]="SI",'COCINA CONSOLIDADA'!E476*'COCINA CONSOLIDADA'!F476,"0 €")</f>
        <v>348</v>
      </c>
      <c r="O476" s="10">
        <v>45022.136805555558</v>
      </c>
      <c r="P476" s="11">
        <f t="shared" si="7"/>
        <v>0.11666666666375629</v>
      </c>
      <c r="Q476" s="11">
        <f>'COCINA CONSOLIDADA'!G476</f>
        <v>2.4305555555555552E-2</v>
      </c>
      <c r="R476" s="11">
        <f>IF(TablaSala[[#This Row],[TIEMPO DE PERMANENCIA]]-TablaSala[[#This Row],[TIEMPO PREPARACIÓN]]&lt;0,"0",TablaSala[[#This Row],[TIEMPO DE PERMANENCIA]]-TablaSala[[#This Row],[TIEMPO PREPARACIÓN]])</f>
        <v>9.2361111108200736E-2</v>
      </c>
      <c r="S476" t="str">
        <f>IF(TablaSala[[#This Row],[TIEMPO DEGUSTACIÓN]]&lt;&gt;"0","SI","NO")</f>
        <v>SI</v>
      </c>
    </row>
    <row r="477" spans="1:19" x14ac:dyDescent="0.2">
      <c r="A477" s="2">
        <v>476</v>
      </c>
      <c r="B477" s="3">
        <v>13</v>
      </c>
      <c r="C477" t="s">
        <v>438</v>
      </c>
      <c r="D477" s="3">
        <v>2</v>
      </c>
      <c r="E477" s="11">
        <v>45022.502083333333</v>
      </c>
      <c r="F477" s="11">
        <v>45022.574305555558</v>
      </c>
      <c r="G477" t="s">
        <v>1</v>
      </c>
      <c r="H477" t="s">
        <v>6</v>
      </c>
      <c r="I477" t="s">
        <v>599</v>
      </c>
      <c r="J477" s="5">
        <v>43.53</v>
      </c>
      <c r="K477" t="s">
        <v>22</v>
      </c>
      <c r="L477" t="s">
        <v>15</v>
      </c>
      <c r="M477" t="s">
        <v>959</v>
      </c>
      <c r="N477" s="9">
        <f>IF(TablaSala[[#This Row],[CUENTA COBRADA]]="SI",'COCINA CONSOLIDADA'!E477*'COCINA CONSOLIDADA'!F477,"0 €")</f>
        <v>910</v>
      </c>
      <c r="O477" s="10">
        <v>45022.002083333333</v>
      </c>
      <c r="P477" s="11">
        <f t="shared" si="7"/>
        <v>8.2638888891475901E-2</v>
      </c>
      <c r="Q477" s="11">
        <f>'COCINA CONSOLIDADA'!G477</f>
        <v>7.9861111111111105E-2</v>
      </c>
      <c r="R477" s="11">
        <f>IF(TablaSala[[#This Row],[TIEMPO DE PERMANENCIA]]-TablaSala[[#This Row],[TIEMPO PREPARACIÓN]]&lt;0,"0",TablaSala[[#This Row],[TIEMPO DE PERMANENCIA]]-TablaSala[[#This Row],[TIEMPO PREPARACIÓN]])</f>
        <v>2.7777777803647957E-3</v>
      </c>
      <c r="S477" t="str">
        <f>IF(TablaSala[[#This Row],[TIEMPO DEGUSTACIÓN]]&lt;&gt;"0","SI","NO")</f>
        <v>SI</v>
      </c>
    </row>
    <row r="478" spans="1:19" x14ac:dyDescent="0.2">
      <c r="A478" s="2">
        <v>477</v>
      </c>
      <c r="B478" s="3">
        <v>8</v>
      </c>
      <c r="C478" t="s">
        <v>439</v>
      </c>
      <c r="D478" s="3">
        <v>6</v>
      </c>
      <c r="E478" s="11">
        <v>45022.568749999999</v>
      </c>
      <c r="F478" s="11">
        <v>45022.623611111114</v>
      </c>
      <c r="G478" t="s">
        <v>17</v>
      </c>
      <c r="H478" t="s">
        <v>6</v>
      </c>
      <c r="I478" t="s">
        <v>600</v>
      </c>
      <c r="J478" s="5">
        <v>33.85</v>
      </c>
      <c r="K478" t="s">
        <v>3</v>
      </c>
      <c r="L478" t="s">
        <v>8</v>
      </c>
      <c r="M478" t="s">
        <v>960</v>
      </c>
      <c r="N478" s="9" t="str">
        <f>IF(TablaSala[[#This Row],[CUENTA COBRADA]]="SI",'COCINA CONSOLIDADA'!E478*'COCINA CONSOLIDADA'!F478,"0 €")</f>
        <v>0 €</v>
      </c>
      <c r="O478" s="10">
        <v>45022.068749999999</v>
      </c>
      <c r="P478" s="11">
        <f t="shared" si="7"/>
        <v>5.4861111115314998E-2</v>
      </c>
      <c r="Q478" s="11">
        <f>'COCINA CONSOLIDADA'!G478</f>
        <v>7.9861111111111119E-2</v>
      </c>
      <c r="R478" s="11" t="str">
        <f>IF(TablaSala[[#This Row],[TIEMPO DE PERMANENCIA]]-TablaSala[[#This Row],[TIEMPO PREPARACIÓN]]&lt;0,"0",TablaSala[[#This Row],[TIEMPO DE PERMANENCIA]]-TablaSala[[#This Row],[TIEMPO PREPARACIÓN]])</f>
        <v>0</v>
      </c>
      <c r="S478" t="str">
        <f>IF(TablaSala[[#This Row],[TIEMPO DEGUSTACIÓN]]&lt;&gt;"0","SI","NO")</f>
        <v>NO</v>
      </c>
    </row>
    <row r="479" spans="1:19" x14ac:dyDescent="0.2">
      <c r="A479" s="2">
        <v>478</v>
      </c>
      <c r="B479" s="3">
        <v>7</v>
      </c>
      <c r="C479" t="s">
        <v>127</v>
      </c>
      <c r="D479" s="3">
        <v>5</v>
      </c>
      <c r="E479" s="11">
        <v>45022.500694444447</v>
      </c>
      <c r="F479" s="11">
        <v>45022.644444444442</v>
      </c>
      <c r="G479" t="s">
        <v>5</v>
      </c>
      <c r="H479" t="s">
        <v>2</v>
      </c>
      <c r="I479" t="s">
        <v>7</v>
      </c>
      <c r="J479" s="5">
        <v>32.78</v>
      </c>
      <c r="K479" t="s">
        <v>22</v>
      </c>
      <c r="L479" t="s">
        <v>26</v>
      </c>
      <c r="M479" t="s">
        <v>961</v>
      </c>
      <c r="N479" s="9">
        <f>IF(TablaSala[[#This Row],[CUENTA COBRADA]]="SI",'COCINA CONSOLIDADA'!E479*'COCINA CONSOLIDADA'!F479,"0 €")</f>
        <v>236</v>
      </c>
      <c r="O479" s="10">
        <v>45022.000694444447</v>
      </c>
      <c r="P479" s="11">
        <f t="shared" si="7"/>
        <v>0.15416666666230108</v>
      </c>
      <c r="Q479" s="11">
        <f>'COCINA CONSOLIDADA'!G479</f>
        <v>6.25E-2</v>
      </c>
      <c r="R479" s="11">
        <f>IF(TablaSala[[#This Row],[TIEMPO DE PERMANENCIA]]-TablaSala[[#This Row],[TIEMPO PREPARACIÓN]]&lt;0,"0",TablaSala[[#This Row],[TIEMPO DE PERMANENCIA]]-TablaSala[[#This Row],[TIEMPO PREPARACIÓN]])</f>
        <v>9.1666666662301083E-2</v>
      </c>
      <c r="S479" t="str">
        <f>IF(TablaSala[[#This Row],[TIEMPO DEGUSTACIÓN]]&lt;&gt;"0","SI","NO")</f>
        <v>SI</v>
      </c>
    </row>
    <row r="480" spans="1:19" x14ac:dyDescent="0.2">
      <c r="A480" s="2">
        <v>479</v>
      </c>
      <c r="B480" s="3">
        <v>1</v>
      </c>
      <c r="C480" t="s">
        <v>78</v>
      </c>
      <c r="D480" s="3">
        <v>3</v>
      </c>
      <c r="E480" s="11">
        <v>45022.529166666667</v>
      </c>
      <c r="F480" s="11">
        <v>45022.6875</v>
      </c>
      <c r="G480" t="s">
        <v>1</v>
      </c>
      <c r="H480" t="s">
        <v>2</v>
      </c>
      <c r="I480" t="s">
        <v>599</v>
      </c>
      <c r="J480" s="5">
        <v>39.58</v>
      </c>
      <c r="K480" t="s">
        <v>3</v>
      </c>
      <c r="L480" t="s">
        <v>53</v>
      </c>
      <c r="M480" t="s">
        <v>962</v>
      </c>
      <c r="N480" s="9">
        <f>IF(TablaSala[[#This Row],[CUENTA COBRADA]]="SI",'COCINA CONSOLIDADA'!E480*'COCINA CONSOLIDADA'!F480,"0 €")</f>
        <v>104</v>
      </c>
      <c r="O480" s="10">
        <v>45022.029166666667</v>
      </c>
      <c r="P480" s="11">
        <f t="shared" si="7"/>
        <v>0.15833333333284827</v>
      </c>
      <c r="Q480" s="11">
        <f>'COCINA CONSOLIDADA'!G480</f>
        <v>5.7638888888888892E-2</v>
      </c>
      <c r="R480" s="11">
        <f>IF(TablaSala[[#This Row],[TIEMPO DE PERMANENCIA]]-TablaSala[[#This Row],[TIEMPO PREPARACIÓN]]&lt;0,"0",TablaSala[[#This Row],[TIEMPO DE PERMANENCIA]]-TablaSala[[#This Row],[TIEMPO PREPARACIÓN]])</f>
        <v>0.10069444444395938</v>
      </c>
      <c r="S480" t="str">
        <f>IF(TablaSala[[#This Row],[TIEMPO DEGUSTACIÓN]]&lt;&gt;"0","SI","NO")</f>
        <v>SI</v>
      </c>
    </row>
    <row r="481" spans="1:19" x14ac:dyDescent="0.2">
      <c r="A481" s="2">
        <v>480</v>
      </c>
      <c r="B481" s="3">
        <v>1</v>
      </c>
      <c r="C481" t="s">
        <v>440</v>
      </c>
      <c r="D481" s="3">
        <v>5</v>
      </c>
      <c r="E481" s="11">
        <v>45022.643055555556</v>
      </c>
      <c r="F481" s="11">
        <v>45022.804861111108</v>
      </c>
      <c r="G481" t="s">
        <v>14</v>
      </c>
      <c r="H481" t="s">
        <v>6</v>
      </c>
      <c r="I481" t="s">
        <v>7</v>
      </c>
      <c r="J481" s="5">
        <v>18.63</v>
      </c>
      <c r="K481" t="s">
        <v>3</v>
      </c>
      <c r="L481" t="s">
        <v>28</v>
      </c>
      <c r="M481" t="s">
        <v>963</v>
      </c>
      <c r="N481" s="9">
        <f>IF(TablaSala[[#This Row],[CUENTA COBRADA]]="SI",'COCINA CONSOLIDADA'!E481*'COCINA CONSOLIDADA'!F481,"0 €")</f>
        <v>310</v>
      </c>
      <c r="O481" s="10">
        <v>45022.143055555556</v>
      </c>
      <c r="P481" s="11">
        <f t="shared" si="7"/>
        <v>0.16180555555183673</v>
      </c>
      <c r="Q481" s="11">
        <f>'COCINA CONSOLIDADA'!G481</f>
        <v>4.5138888888888888E-2</v>
      </c>
      <c r="R481" s="11">
        <f>IF(TablaSala[[#This Row],[TIEMPO DE PERMANENCIA]]-TablaSala[[#This Row],[TIEMPO PREPARACIÓN]]&lt;0,"0",TablaSala[[#This Row],[TIEMPO DE PERMANENCIA]]-TablaSala[[#This Row],[TIEMPO PREPARACIÓN]])</f>
        <v>0.11666666666294784</v>
      </c>
      <c r="S481" t="str">
        <f>IF(TablaSala[[#This Row],[TIEMPO DEGUSTACIÓN]]&lt;&gt;"0","SI","NO")</f>
        <v>SI</v>
      </c>
    </row>
    <row r="482" spans="1:19" x14ac:dyDescent="0.2">
      <c r="A482" s="2">
        <v>481</v>
      </c>
      <c r="B482" s="3">
        <v>9</v>
      </c>
      <c r="C482" t="s">
        <v>441</v>
      </c>
      <c r="D482" s="3">
        <v>4</v>
      </c>
      <c r="E482" s="11">
        <v>45022.581250000003</v>
      </c>
      <c r="F482" s="11">
        <v>45022.696527777778</v>
      </c>
      <c r="G482" t="s">
        <v>5</v>
      </c>
      <c r="H482" t="s">
        <v>2</v>
      </c>
      <c r="I482" t="s">
        <v>600</v>
      </c>
      <c r="J482" s="5">
        <v>42.02</v>
      </c>
      <c r="K482" t="s">
        <v>3</v>
      </c>
      <c r="L482" t="s">
        <v>602</v>
      </c>
      <c r="M482" t="s">
        <v>716</v>
      </c>
      <c r="N482" s="9">
        <f>IF(TablaSala[[#This Row],[CUENTA COBRADA]]="SI",'COCINA CONSOLIDADA'!E482*'COCINA CONSOLIDADA'!F482,"0 €")</f>
        <v>52</v>
      </c>
      <c r="O482" s="10">
        <v>45022.081250000003</v>
      </c>
      <c r="P482" s="11">
        <f t="shared" si="7"/>
        <v>0.11527777777519077</v>
      </c>
      <c r="Q482" s="11">
        <f>'COCINA CONSOLIDADA'!G482</f>
        <v>4.027777777777778E-2</v>
      </c>
      <c r="R482" s="11">
        <f>IF(TablaSala[[#This Row],[TIEMPO DE PERMANENCIA]]-TablaSala[[#This Row],[TIEMPO PREPARACIÓN]]&lt;0,"0",TablaSala[[#This Row],[TIEMPO DE PERMANENCIA]]-TablaSala[[#This Row],[TIEMPO PREPARACIÓN]])</f>
        <v>7.4999999997412997E-2</v>
      </c>
      <c r="S482" t="str">
        <f>IF(TablaSala[[#This Row],[TIEMPO DEGUSTACIÓN]]&lt;&gt;"0","SI","NO")</f>
        <v>SI</v>
      </c>
    </row>
    <row r="483" spans="1:19" x14ac:dyDescent="0.2">
      <c r="A483" s="2">
        <v>482</v>
      </c>
      <c r="B483" s="3">
        <v>9</v>
      </c>
      <c r="C483" t="s">
        <v>185</v>
      </c>
      <c r="D483" s="3">
        <v>4</v>
      </c>
      <c r="E483" s="11">
        <v>45022.52847222222</v>
      </c>
      <c r="F483" s="11">
        <v>45022.624305555553</v>
      </c>
      <c r="G483" t="s">
        <v>1</v>
      </c>
      <c r="H483" t="s">
        <v>6</v>
      </c>
      <c r="I483" t="s">
        <v>600</v>
      </c>
      <c r="J483" s="5">
        <v>18.84</v>
      </c>
      <c r="K483" t="s">
        <v>11</v>
      </c>
      <c r="L483" t="s">
        <v>8</v>
      </c>
      <c r="M483" t="s">
        <v>639</v>
      </c>
      <c r="N483" s="9">
        <f>IF(TablaSala[[#This Row],[CUENTA COBRADA]]="SI",'COCINA CONSOLIDADA'!E483*'COCINA CONSOLIDADA'!F483,"0 €")</f>
        <v>63</v>
      </c>
      <c r="O483" s="10">
        <v>45022.02847222222</v>
      </c>
      <c r="P483" s="11">
        <f t="shared" si="7"/>
        <v>9.5833333332848269E-2</v>
      </c>
      <c r="Q483" s="11">
        <f>'COCINA CONSOLIDADA'!G483</f>
        <v>1.4583333333333332E-2</v>
      </c>
      <c r="R483" s="11">
        <f>IF(TablaSala[[#This Row],[TIEMPO DE PERMANENCIA]]-TablaSala[[#This Row],[TIEMPO PREPARACIÓN]]&lt;0,"0",TablaSala[[#This Row],[TIEMPO DE PERMANENCIA]]-TablaSala[[#This Row],[TIEMPO PREPARACIÓN]])</f>
        <v>8.1249999999514932E-2</v>
      </c>
      <c r="S483" t="str">
        <f>IF(TablaSala[[#This Row],[TIEMPO DEGUSTACIÓN]]&lt;&gt;"0","SI","NO")</f>
        <v>SI</v>
      </c>
    </row>
    <row r="484" spans="1:19" x14ac:dyDescent="0.2">
      <c r="A484" s="2">
        <v>483</v>
      </c>
      <c r="B484" s="3">
        <v>2</v>
      </c>
      <c r="C484" t="s">
        <v>442</v>
      </c>
      <c r="D484" s="3">
        <v>4</v>
      </c>
      <c r="E484" s="11">
        <v>45022.659722222219</v>
      </c>
      <c r="F484" s="11">
        <v>45022.792361111111</v>
      </c>
      <c r="G484" t="s">
        <v>5</v>
      </c>
      <c r="H484" t="s">
        <v>2</v>
      </c>
      <c r="I484" t="s">
        <v>600</v>
      </c>
      <c r="J484" s="5">
        <v>12.74</v>
      </c>
      <c r="K484" t="s">
        <v>3</v>
      </c>
      <c r="L484" t="s">
        <v>38</v>
      </c>
      <c r="M484" t="s">
        <v>674</v>
      </c>
      <c r="N484" s="9">
        <f>IF(TablaSala[[#This Row],[CUENTA COBRADA]]="SI",'COCINA CONSOLIDADA'!E484*'COCINA CONSOLIDADA'!F484,"0 €")</f>
        <v>81</v>
      </c>
      <c r="O484" s="10">
        <v>45022.159722222219</v>
      </c>
      <c r="P484" s="11">
        <f t="shared" si="7"/>
        <v>0.13263888889196096</v>
      </c>
      <c r="Q484" s="11">
        <f>'COCINA CONSOLIDADA'!G484</f>
        <v>3.6805555555555557E-2</v>
      </c>
      <c r="R484" s="11">
        <f>IF(TablaSala[[#This Row],[TIEMPO DE PERMANENCIA]]-TablaSala[[#This Row],[TIEMPO PREPARACIÓN]]&lt;0,"0",TablaSala[[#This Row],[TIEMPO DE PERMANENCIA]]-TablaSala[[#This Row],[TIEMPO PREPARACIÓN]])</f>
        <v>9.5833333336405396E-2</v>
      </c>
      <c r="S484" t="str">
        <f>IF(TablaSala[[#This Row],[TIEMPO DEGUSTACIÓN]]&lt;&gt;"0","SI","NO")</f>
        <v>SI</v>
      </c>
    </row>
    <row r="485" spans="1:19" x14ac:dyDescent="0.2">
      <c r="A485" s="2">
        <v>484</v>
      </c>
      <c r="B485" s="3">
        <v>18</v>
      </c>
      <c r="C485" t="s">
        <v>443</v>
      </c>
      <c r="D485" s="3">
        <v>2</v>
      </c>
      <c r="E485" s="11">
        <v>45022.564583333333</v>
      </c>
      <c r="F485" s="11">
        <v>45022.688194444447</v>
      </c>
      <c r="G485" t="s">
        <v>17</v>
      </c>
      <c r="H485" t="s">
        <v>2</v>
      </c>
      <c r="I485" t="s">
        <v>600</v>
      </c>
      <c r="J485" s="5">
        <v>22.76</v>
      </c>
      <c r="K485" t="s">
        <v>11</v>
      </c>
      <c r="L485" t="s">
        <v>41</v>
      </c>
      <c r="M485" t="s">
        <v>686</v>
      </c>
      <c r="N485" s="9">
        <f>IF(TablaSala[[#This Row],[CUENTA COBRADA]]="SI",'COCINA CONSOLIDADA'!E485*'COCINA CONSOLIDADA'!F485,"0 €")</f>
        <v>75</v>
      </c>
      <c r="O485" s="10">
        <v>45022.064583333333</v>
      </c>
      <c r="P485" s="11">
        <f t="shared" si="7"/>
        <v>0.12361111111385981</v>
      </c>
      <c r="Q485" s="11">
        <f>'COCINA CONSOLIDADA'!G485</f>
        <v>2.361111111111111E-2</v>
      </c>
      <c r="R485" s="11">
        <f>IF(TablaSala[[#This Row],[TIEMPO DE PERMANENCIA]]-TablaSala[[#This Row],[TIEMPO PREPARACIÓN]]&lt;0,"0",TablaSala[[#This Row],[TIEMPO DE PERMANENCIA]]-TablaSala[[#This Row],[TIEMPO PREPARACIÓN]])</f>
        <v>0.1000000000027487</v>
      </c>
      <c r="S485" t="str">
        <f>IF(TablaSala[[#This Row],[TIEMPO DEGUSTACIÓN]]&lt;&gt;"0","SI","NO")</f>
        <v>SI</v>
      </c>
    </row>
    <row r="486" spans="1:19" x14ac:dyDescent="0.2">
      <c r="A486" s="2">
        <v>485</v>
      </c>
      <c r="B486" s="3">
        <v>6</v>
      </c>
      <c r="C486" t="s">
        <v>334</v>
      </c>
      <c r="D486" s="3">
        <v>5</v>
      </c>
      <c r="E486" s="11">
        <v>45022.541666666664</v>
      </c>
      <c r="F486" s="11">
        <v>45022.619444444441</v>
      </c>
      <c r="G486" t="s">
        <v>14</v>
      </c>
      <c r="H486" t="s">
        <v>19</v>
      </c>
      <c r="I486" t="s">
        <v>600</v>
      </c>
      <c r="J486" s="5">
        <v>39.07</v>
      </c>
      <c r="K486" t="s">
        <v>3</v>
      </c>
      <c r="L486" t="s">
        <v>26</v>
      </c>
      <c r="M486" t="s">
        <v>964</v>
      </c>
      <c r="N486" s="9">
        <f>IF(TablaSala[[#This Row],[CUENTA COBRADA]]="SI",'COCINA CONSOLIDADA'!E486*'COCINA CONSOLIDADA'!F486,"0 €")</f>
        <v>300</v>
      </c>
      <c r="O486" s="10">
        <v>45022.041666666664</v>
      </c>
      <c r="P486" s="11">
        <f t="shared" si="7"/>
        <v>7.7777777776645962E-2</v>
      </c>
      <c r="Q486" s="11">
        <f>'COCINA CONSOLIDADA'!G486</f>
        <v>5.486111111111111E-2</v>
      </c>
      <c r="R486" s="11">
        <f>IF(TablaSala[[#This Row],[TIEMPO DE PERMANENCIA]]-TablaSala[[#This Row],[TIEMPO PREPARACIÓN]]&lt;0,"0",TablaSala[[#This Row],[TIEMPO DE PERMANENCIA]]-TablaSala[[#This Row],[TIEMPO PREPARACIÓN]])</f>
        <v>2.2916666665534852E-2</v>
      </c>
      <c r="S486" t="str">
        <f>IF(TablaSala[[#This Row],[TIEMPO DEGUSTACIÓN]]&lt;&gt;"0","SI","NO")</f>
        <v>SI</v>
      </c>
    </row>
    <row r="487" spans="1:19" x14ac:dyDescent="0.2">
      <c r="A487" s="2">
        <v>486</v>
      </c>
      <c r="B487" s="3">
        <v>15</v>
      </c>
      <c r="C487" t="s">
        <v>444</v>
      </c>
      <c r="D487" s="3">
        <v>3</v>
      </c>
      <c r="E487" s="11">
        <v>45022.615972222222</v>
      </c>
      <c r="F487" s="11">
        <v>45022.758333333331</v>
      </c>
      <c r="G487" t="s">
        <v>5</v>
      </c>
      <c r="H487" t="s">
        <v>6</v>
      </c>
      <c r="I487" t="s">
        <v>599</v>
      </c>
      <c r="J487" s="5">
        <v>12.66</v>
      </c>
      <c r="K487" t="s">
        <v>22</v>
      </c>
      <c r="L487" t="s">
        <v>8</v>
      </c>
      <c r="M487" t="s">
        <v>965</v>
      </c>
      <c r="N487" s="9">
        <f>IF(TablaSala[[#This Row],[CUENTA COBRADA]]="SI",'COCINA CONSOLIDADA'!E487*'COCINA CONSOLIDADA'!F487,"0 €")</f>
        <v>570</v>
      </c>
      <c r="O487" s="10">
        <v>45022.115972222222</v>
      </c>
      <c r="P487" s="11">
        <f t="shared" si="7"/>
        <v>0.15277777777616089</v>
      </c>
      <c r="Q487" s="11">
        <f>'COCINA CONSOLIDADA'!G487</f>
        <v>4.0972222222222215E-2</v>
      </c>
      <c r="R487" s="11">
        <f>IF(TablaSala[[#This Row],[TIEMPO DE PERMANENCIA]]-TablaSala[[#This Row],[TIEMPO PREPARACIÓN]]&lt;0,"0",TablaSala[[#This Row],[TIEMPO DE PERMANENCIA]]-TablaSala[[#This Row],[TIEMPO PREPARACIÓN]])</f>
        <v>0.11180555555393867</v>
      </c>
      <c r="S487" t="str">
        <f>IF(TablaSala[[#This Row],[TIEMPO DEGUSTACIÓN]]&lt;&gt;"0","SI","NO")</f>
        <v>SI</v>
      </c>
    </row>
    <row r="488" spans="1:19" x14ac:dyDescent="0.2">
      <c r="A488" s="2">
        <v>487</v>
      </c>
      <c r="B488" s="3">
        <v>17</v>
      </c>
      <c r="C488" t="s">
        <v>91</v>
      </c>
      <c r="D488" s="3">
        <v>1</v>
      </c>
      <c r="E488" s="11">
        <v>45022.56527777778</v>
      </c>
      <c r="F488" s="11">
        <v>45022.659722222219</v>
      </c>
      <c r="G488" t="s">
        <v>5</v>
      </c>
      <c r="H488" t="s">
        <v>2</v>
      </c>
      <c r="I488" t="s">
        <v>600</v>
      </c>
      <c r="J488" s="5">
        <v>45.76</v>
      </c>
      <c r="K488" t="s">
        <v>22</v>
      </c>
      <c r="L488" t="s">
        <v>15</v>
      </c>
      <c r="M488" t="s">
        <v>966</v>
      </c>
      <c r="N488" s="9">
        <f>IF(TablaSala[[#This Row],[CUENTA COBRADA]]="SI",'COCINA CONSOLIDADA'!E488*'COCINA CONSOLIDADA'!F488,"0 €")</f>
        <v>435</v>
      </c>
      <c r="O488" s="10">
        <v>45022.06527777778</v>
      </c>
      <c r="P488" s="11">
        <f t="shared" si="7"/>
        <v>0.10486111110609879</v>
      </c>
      <c r="Q488" s="11">
        <f>'COCINA CONSOLIDADA'!G488</f>
        <v>6.3888888888888898E-2</v>
      </c>
      <c r="R488" s="11">
        <f>IF(TablaSala[[#This Row],[TIEMPO DE PERMANENCIA]]-TablaSala[[#This Row],[TIEMPO PREPARACIÓN]]&lt;0,"0",TablaSala[[#This Row],[TIEMPO DE PERMANENCIA]]-TablaSala[[#This Row],[TIEMPO PREPARACIÓN]])</f>
        <v>4.0972222217209892E-2</v>
      </c>
      <c r="S488" t="str">
        <f>IF(TablaSala[[#This Row],[TIEMPO DEGUSTACIÓN]]&lt;&gt;"0","SI","NO")</f>
        <v>SI</v>
      </c>
    </row>
    <row r="489" spans="1:19" x14ac:dyDescent="0.2">
      <c r="A489" s="2">
        <v>488</v>
      </c>
      <c r="B489" s="3">
        <v>10</v>
      </c>
      <c r="C489" t="s">
        <v>445</v>
      </c>
      <c r="D489" s="3">
        <v>4</v>
      </c>
      <c r="E489" s="11">
        <v>45022.5</v>
      </c>
      <c r="F489" s="11">
        <v>45022.581944444442</v>
      </c>
      <c r="G489" t="s">
        <v>1</v>
      </c>
      <c r="H489" t="s">
        <v>2</v>
      </c>
      <c r="I489" t="s">
        <v>599</v>
      </c>
      <c r="J489" s="5">
        <v>37.380000000000003</v>
      </c>
      <c r="K489" t="s">
        <v>11</v>
      </c>
      <c r="L489" t="s">
        <v>53</v>
      </c>
      <c r="M489" t="s">
        <v>967</v>
      </c>
      <c r="N489" s="9" t="str">
        <f>IF(TablaSala[[#This Row],[CUENTA COBRADA]]="SI",'COCINA CONSOLIDADA'!E489*'COCINA CONSOLIDADA'!F489,"0 €")</f>
        <v>0 €</v>
      </c>
      <c r="O489" s="10">
        <v>45022</v>
      </c>
      <c r="P489" s="11">
        <f t="shared" si="7"/>
        <v>8.1944444442342501E-2</v>
      </c>
      <c r="Q489" s="11">
        <f>'COCINA CONSOLIDADA'!G489</f>
        <v>8.611111111111111E-2</v>
      </c>
      <c r="R489" s="11" t="str">
        <f>IF(TablaSala[[#This Row],[TIEMPO DE PERMANENCIA]]-TablaSala[[#This Row],[TIEMPO PREPARACIÓN]]&lt;0,"0",TablaSala[[#This Row],[TIEMPO DE PERMANENCIA]]-TablaSala[[#This Row],[TIEMPO PREPARACIÓN]])</f>
        <v>0</v>
      </c>
      <c r="S489" t="str">
        <f>IF(TablaSala[[#This Row],[TIEMPO DEGUSTACIÓN]]&lt;&gt;"0","SI","NO")</f>
        <v>NO</v>
      </c>
    </row>
    <row r="490" spans="1:19" x14ac:dyDescent="0.2">
      <c r="A490" s="2">
        <v>489</v>
      </c>
      <c r="B490" s="3">
        <v>3</v>
      </c>
      <c r="C490" t="s">
        <v>446</v>
      </c>
      <c r="D490" s="3">
        <v>1</v>
      </c>
      <c r="E490" s="11">
        <v>45022.622916666667</v>
      </c>
      <c r="F490" s="11">
        <v>45022.727083333331</v>
      </c>
      <c r="G490" t="s">
        <v>1</v>
      </c>
      <c r="H490" t="s">
        <v>6</v>
      </c>
      <c r="I490" t="s">
        <v>600</v>
      </c>
      <c r="J490" s="5">
        <v>22.27</v>
      </c>
      <c r="K490" t="s">
        <v>22</v>
      </c>
      <c r="L490" t="s">
        <v>53</v>
      </c>
      <c r="M490" t="s">
        <v>676</v>
      </c>
      <c r="N490" s="9">
        <f>IF(TablaSala[[#This Row],[CUENTA COBRADA]]="SI",'COCINA CONSOLIDADA'!E490*'COCINA CONSOLIDADA'!F490,"0 €")</f>
        <v>315</v>
      </c>
      <c r="O490" s="10">
        <v>45022.122916666667</v>
      </c>
      <c r="P490" s="11">
        <f t="shared" si="7"/>
        <v>0.11458333333090802</v>
      </c>
      <c r="Q490" s="11">
        <f>'COCINA CONSOLIDADA'!G490</f>
        <v>2.361111111111111E-2</v>
      </c>
      <c r="R490" s="11">
        <f>IF(TablaSala[[#This Row],[TIEMPO DE PERMANENCIA]]-TablaSala[[#This Row],[TIEMPO PREPARACIÓN]]&lt;0,"0",TablaSala[[#This Row],[TIEMPO DE PERMANENCIA]]-TablaSala[[#This Row],[TIEMPO PREPARACIÓN]])</f>
        <v>9.0972222219796908E-2</v>
      </c>
      <c r="S490" t="str">
        <f>IF(TablaSala[[#This Row],[TIEMPO DEGUSTACIÓN]]&lt;&gt;"0","SI","NO")</f>
        <v>SI</v>
      </c>
    </row>
    <row r="491" spans="1:19" x14ac:dyDescent="0.2">
      <c r="A491" s="2">
        <v>490</v>
      </c>
      <c r="B491" s="3">
        <v>1</v>
      </c>
      <c r="C491" t="s">
        <v>427</v>
      </c>
      <c r="D491" s="3">
        <v>2</v>
      </c>
      <c r="E491" s="11">
        <v>45022.638888888891</v>
      </c>
      <c r="F491" s="11">
        <v>45022.706250000003</v>
      </c>
      <c r="G491" t="s">
        <v>14</v>
      </c>
      <c r="H491" t="s">
        <v>2</v>
      </c>
      <c r="I491" t="s">
        <v>600</v>
      </c>
      <c r="J491" s="5">
        <v>26.79</v>
      </c>
      <c r="K491" t="s">
        <v>11</v>
      </c>
      <c r="L491" t="s">
        <v>8</v>
      </c>
      <c r="M491" t="s">
        <v>968</v>
      </c>
      <c r="N491" s="9" t="str">
        <f>IF(TablaSala[[#This Row],[CUENTA COBRADA]]="SI",'COCINA CONSOLIDADA'!E491*'COCINA CONSOLIDADA'!F491,"0 €")</f>
        <v>0 €</v>
      </c>
      <c r="O491" s="10">
        <v>45022.138888888891</v>
      </c>
      <c r="P491" s="11">
        <f t="shared" si="7"/>
        <v>6.7361111112404615E-2</v>
      </c>
      <c r="Q491" s="11">
        <f>'COCINA CONSOLIDADA'!G491</f>
        <v>9.0972222222222218E-2</v>
      </c>
      <c r="R491" s="11" t="str">
        <f>IF(TablaSala[[#This Row],[TIEMPO DE PERMANENCIA]]-TablaSala[[#This Row],[TIEMPO PREPARACIÓN]]&lt;0,"0",TablaSala[[#This Row],[TIEMPO DE PERMANENCIA]]-TablaSala[[#This Row],[TIEMPO PREPARACIÓN]])</f>
        <v>0</v>
      </c>
      <c r="S491" t="str">
        <f>IF(TablaSala[[#This Row],[TIEMPO DEGUSTACIÓN]]&lt;&gt;"0","SI","NO")</f>
        <v>NO</v>
      </c>
    </row>
    <row r="492" spans="1:19" x14ac:dyDescent="0.2">
      <c r="A492" s="2">
        <v>491</v>
      </c>
      <c r="B492" s="3">
        <v>7</v>
      </c>
      <c r="C492" t="s">
        <v>399</v>
      </c>
      <c r="D492" s="3">
        <v>4</v>
      </c>
      <c r="E492" s="11">
        <v>45022.504861111112</v>
      </c>
      <c r="F492" s="11">
        <v>45022.609027777777</v>
      </c>
      <c r="G492" t="s">
        <v>17</v>
      </c>
      <c r="H492" t="s">
        <v>6</v>
      </c>
      <c r="I492" t="s">
        <v>600</v>
      </c>
      <c r="J492" s="5">
        <v>34.68</v>
      </c>
      <c r="K492" t="s">
        <v>22</v>
      </c>
      <c r="L492" t="s">
        <v>601</v>
      </c>
      <c r="M492" t="s">
        <v>969</v>
      </c>
      <c r="N492" s="9">
        <f>IF(TablaSala[[#This Row],[CUENTA COBRADA]]="SI",'COCINA CONSOLIDADA'!E492*'COCINA CONSOLIDADA'!F492,"0 €")</f>
        <v>236</v>
      </c>
      <c r="O492" s="10">
        <v>45022.004861111112</v>
      </c>
      <c r="P492" s="11">
        <f t="shared" si="7"/>
        <v>0.11458333333090802</v>
      </c>
      <c r="Q492" s="11">
        <f>'COCINA CONSOLIDADA'!G492</f>
        <v>2.8472222222222222E-2</v>
      </c>
      <c r="R492" s="11">
        <f>IF(TablaSala[[#This Row],[TIEMPO DE PERMANENCIA]]-TablaSala[[#This Row],[TIEMPO PREPARACIÓN]]&lt;0,"0",TablaSala[[#This Row],[TIEMPO DE PERMANENCIA]]-TablaSala[[#This Row],[TIEMPO PREPARACIÓN]])</f>
        <v>8.6111111108685801E-2</v>
      </c>
      <c r="S492" t="str">
        <f>IF(TablaSala[[#This Row],[TIEMPO DEGUSTACIÓN]]&lt;&gt;"0","SI","NO")</f>
        <v>SI</v>
      </c>
    </row>
    <row r="493" spans="1:19" x14ac:dyDescent="0.2">
      <c r="A493" s="2">
        <v>492</v>
      </c>
      <c r="B493" s="3">
        <v>4</v>
      </c>
      <c r="C493" t="s">
        <v>447</v>
      </c>
      <c r="D493" s="3">
        <v>4</v>
      </c>
      <c r="E493" s="11">
        <v>45022.543749999997</v>
      </c>
      <c r="F493" s="11">
        <v>45022.691666666666</v>
      </c>
      <c r="G493" t="s">
        <v>5</v>
      </c>
      <c r="H493" t="s">
        <v>2</v>
      </c>
      <c r="I493" t="s">
        <v>600</v>
      </c>
      <c r="J493" s="5">
        <v>16.62</v>
      </c>
      <c r="K493" t="s">
        <v>3</v>
      </c>
      <c r="L493" t="s">
        <v>8</v>
      </c>
      <c r="M493" t="s">
        <v>970</v>
      </c>
      <c r="N493" s="9">
        <f>IF(TablaSala[[#This Row],[CUENTA COBRADA]]="SI",'COCINA CONSOLIDADA'!E493*'COCINA CONSOLIDADA'!F493,"0 €")</f>
        <v>624</v>
      </c>
      <c r="O493" s="10">
        <v>45022.043749999997</v>
      </c>
      <c r="P493" s="11">
        <f t="shared" si="7"/>
        <v>0.14791666666860692</v>
      </c>
      <c r="Q493" s="11">
        <f>'COCINA CONSOLIDADA'!G493</f>
        <v>3.4027777777777782E-2</v>
      </c>
      <c r="R493" s="11">
        <f>IF(TablaSala[[#This Row],[TIEMPO DE PERMANENCIA]]-TablaSala[[#This Row],[TIEMPO PREPARACIÓN]]&lt;0,"0",TablaSala[[#This Row],[TIEMPO DE PERMANENCIA]]-TablaSala[[#This Row],[TIEMPO PREPARACIÓN]])</f>
        <v>0.11388888889082914</v>
      </c>
      <c r="S493" t="str">
        <f>IF(TablaSala[[#This Row],[TIEMPO DEGUSTACIÓN]]&lt;&gt;"0","SI","NO")</f>
        <v>SI</v>
      </c>
    </row>
    <row r="494" spans="1:19" x14ac:dyDescent="0.2">
      <c r="A494" s="2">
        <v>493</v>
      </c>
      <c r="B494" s="3">
        <v>2</v>
      </c>
      <c r="C494" t="s">
        <v>145</v>
      </c>
      <c r="D494" s="3">
        <v>2</v>
      </c>
      <c r="E494" s="11">
        <v>45022.521527777775</v>
      </c>
      <c r="F494" s="11">
        <v>45022.573611111111</v>
      </c>
      <c r="G494" t="s">
        <v>14</v>
      </c>
      <c r="H494" t="s">
        <v>2</v>
      </c>
      <c r="I494" t="s">
        <v>600</v>
      </c>
      <c r="J494" s="5">
        <v>32.67</v>
      </c>
      <c r="K494" t="s">
        <v>22</v>
      </c>
      <c r="L494" t="s">
        <v>602</v>
      </c>
      <c r="M494" t="s">
        <v>647</v>
      </c>
      <c r="N494" s="9">
        <f>IF(TablaSala[[#This Row],[CUENTA COBRADA]]="SI",'COCINA CONSOLIDADA'!E494*'COCINA CONSOLIDADA'!F494,"0 €")</f>
        <v>54</v>
      </c>
      <c r="O494" s="10">
        <v>45022.021527777775</v>
      </c>
      <c r="P494" s="11">
        <f t="shared" si="7"/>
        <v>6.2500000002425324E-2</v>
      </c>
      <c r="Q494" s="11">
        <f>'COCINA CONSOLIDADA'!G494</f>
        <v>5.5555555555555558E-3</v>
      </c>
      <c r="R494" s="11">
        <f>IF(TablaSala[[#This Row],[TIEMPO DE PERMANENCIA]]-TablaSala[[#This Row],[TIEMPO PREPARACIÓN]]&lt;0,"0",TablaSala[[#This Row],[TIEMPO DE PERMANENCIA]]-TablaSala[[#This Row],[TIEMPO PREPARACIÓN]])</f>
        <v>5.6944444446869767E-2</v>
      </c>
      <c r="S494" t="str">
        <f>IF(TablaSala[[#This Row],[TIEMPO DEGUSTACIÓN]]&lt;&gt;"0","SI","NO")</f>
        <v>SI</v>
      </c>
    </row>
    <row r="495" spans="1:19" x14ac:dyDescent="0.2">
      <c r="A495" s="2">
        <v>494</v>
      </c>
      <c r="B495" s="3">
        <v>20</v>
      </c>
      <c r="C495" t="s">
        <v>333</v>
      </c>
      <c r="D495" s="3">
        <v>5</v>
      </c>
      <c r="E495" s="11">
        <v>45022.561111111114</v>
      </c>
      <c r="F495" s="11">
        <v>45022.700694444444</v>
      </c>
      <c r="G495" t="s">
        <v>5</v>
      </c>
      <c r="H495" t="s">
        <v>6</v>
      </c>
      <c r="I495" t="s">
        <v>600</v>
      </c>
      <c r="J495" s="5">
        <v>11.85</v>
      </c>
      <c r="K495" t="s">
        <v>3</v>
      </c>
      <c r="L495" t="s">
        <v>15</v>
      </c>
      <c r="M495" t="s">
        <v>609</v>
      </c>
      <c r="N495" s="9">
        <f>IF(TablaSala[[#This Row],[CUENTA COBRADA]]="SI",'COCINA CONSOLIDADA'!E495*'COCINA CONSOLIDADA'!F495,"0 €")</f>
        <v>340</v>
      </c>
      <c r="O495" s="10">
        <v>45022.061111111114</v>
      </c>
      <c r="P495" s="11">
        <f t="shared" si="7"/>
        <v>0.13958333332993789</v>
      </c>
      <c r="Q495" s="11">
        <f>'COCINA CONSOLIDADA'!G495</f>
        <v>2.1527777777777778E-2</v>
      </c>
      <c r="R495" s="11">
        <f>IF(TablaSala[[#This Row],[TIEMPO DE PERMANENCIA]]-TablaSala[[#This Row],[TIEMPO PREPARACIÓN]]&lt;0,"0",TablaSala[[#This Row],[TIEMPO DE PERMANENCIA]]-TablaSala[[#This Row],[TIEMPO PREPARACIÓN]])</f>
        <v>0.1180555555521601</v>
      </c>
      <c r="S495" t="str">
        <f>IF(TablaSala[[#This Row],[TIEMPO DEGUSTACIÓN]]&lt;&gt;"0","SI","NO")</f>
        <v>SI</v>
      </c>
    </row>
    <row r="496" spans="1:19" x14ac:dyDescent="0.2">
      <c r="A496" s="2">
        <v>495</v>
      </c>
      <c r="B496" s="3">
        <v>11</v>
      </c>
      <c r="C496" t="s">
        <v>448</v>
      </c>
      <c r="D496" s="3">
        <v>6</v>
      </c>
      <c r="E496" s="11">
        <v>45022.625694444447</v>
      </c>
      <c r="F496" s="11">
        <v>45022.784722222219</v>
      </c>
      <c r="G496" t="s">
        <v>10</v>
      </c>
      <c r="H496" t="s">
        <v>6</v>
      </c>
      <c r="I496" t="s">
        <v>600</v>
      </c>
      <c r="J496" s="5">
        <v>33.96</v>
      </c>
      <c r="K496" t="s">
        <v>11</v>
      </c>
      <c r="L496" t="s">
        <v>23</v>
      </c>
      <c r="M496" t="s">
        <v>971</v>
      </c>
      <c r="N496" s="9">
        <f>IF(TablaSala[[#This Row],[CUENTA COBRADA]]="SI",'COCINA CONSOLIDADA'!E496*'COCINA CONSOLIDADA'!F496,"0 €")</f>
        <v>1024</v>
      </c>
      <c r="O496" s="10">
        <v>45022.125694444447</v>
      </c>
      <c r="P496" s="11">
        <f t="shared" si="7"/>
        <v>0.15902777777228039</v>
      </c>
      <c r="Q496" s="11">
        <f>'COCINA CONSOLIDADA'!G496</f>
        <v>7.0833333333333331E-2</v>
      </c>
      <c r="R496" s="11">
        <f>IF(TablaSala[[#This Row],[TIEMPO DE PERMANENCIA]]-TablaSala[[#This Row],[TIEMPO PREPARACIÓN]]&lt;0,"0",TablaSala[[#This Row],[TIEMPO DE PERMANENCIA]]-TablaSala[[#This Row],[TIEMPO PREPARACIÓN]])</f>
        <v>8.8194444438947056E-2</v>
      </c>
      <c r="S496" t="str">
        <f>IF(TablaSala[[#This Row],[TIEMPO DEGUSTACIÓN]]&lt;&gt;"0","SI","NO")</f>
        <v>SI</v>
      </c>
    </row>
    <row r="497" spans="1:19" x14ac:dyDescent="0.2">
      <c r="A497" s="2">
        <v>496</v>
      </c>
      <c r="B497" s="3">
        <v>1</v>
      </c>
      <c r="C497" t="s">
        <v>176</v>
      </c>
      <c r="D497" s="3">
        <v>3</v>
      </c>
      <c r="E497" s="11">
        <v>45022.606944444444</v>
      </c>
      <c r="F497" s="11">
        <v>45022.765277777777</v>
      </c>
      <c r="G497" t="s">
        <v>5</v>
      </c>
      <c r="H497" t="s">
        <v>2</v>
      </c>
      <c r="I497" t="s">
        <v>600</v>
      </c>
      <c r="J497" s="5">
        <v>39.42</v>
      </c>
      <c r="K497" t="s">
        <v>3</v>
      </c>
      <c r="L497" t="s">
        <v>53</v>
      </c>
      <c r="M497" t="s">
        <v>972</v>
      </c>
      <c r="N497" s="9">
        <f>IF(TablaSala[[#This Row],[CUENTA COBRADA]]="SI",'COCINA CONSOLIDADA'!E497*'COCINA CONSOLIDADA'!F497,"0 €")</f>
        <v>936</v>
      </c>
      <c r="O497" s="10">
        <v>45022.106944444444</v>
      </c>
      <c r="P497" s="11">
        <f t="shared" si="7"/>
        <v>0.15833333333284827</v>
      </c>
      <c r="Q497" s="11">
        <f>'COCINA CONSOLIDADA'!G497</f>
        <v>9.2361111111111102E-2</v>
      </c>
      <c r="R497" s="11">
        <f>IF(TablaSala[[#This Row],[TIEMPO DE PERMANENCIA]]-TablaSala[[#This Row],[TIEMPO PREPARACIÓN]]&lt;0,"0",TablaSala[[#This Row],[TIEMPO DE PERMANENCIA]]-TablaSala[[#This Row],[TIEMPO PREPARACIÓN]])</f>
        <v>6.5972222221737167E-2</v>
      </c>
      <c r="S497" t="str">
        <f>IF(TablaSala[[#This Row],[TIEMPO DEGUSTACIÓN]]&lt;&gt;"0","SI","NO")</f>
        <v>SI</v>
      </c>
    </row>
    <row r="498" spans="1:19" x14ac:dyDescent="0.2">
      <c r="A498" s="2">
        <v>497</v>
      </c>
      <c r="B498" s="3">
        <v>13</v>
      </c>
      <c r="C498" t="s">
        <v>94</v>
      </c>
      <c r="D498" s="3">
        <v>6</v>
      </c>
      <c r="E498" s="11">
        <v>45022.645833333336</v>
      </c>
      <c r="F498" s="11">
        <v>45022.790277777778</v>
      </c>
      <c r="G498" t="s">
        <v>1</v>
      </c>
      <c r="H498" t="s">
        <v>2</v>
      </c>
      <c r="I498" t="s">
        <v>599</v>
      </c>
      <c r="J498" s="5">
        <v>29.93</v>
      </c>
      <c r="K498" t="s">
        <v>3</v>
      </c>
      <c r="L498" t="s">
        <v>53</v>
      </c>
      <c r="M498" t="s">
        <v>973</v>
      </c>
      <c r="N498" s="9">
        <f>IF(TablaSala[[#This Row],[CUENTA COBRADA]]="SI",'COCINA CONSOLIDADA'!E498*'COCINA CONSOLIDADA'!F498,"0 €")</f>
        <v>280</v>
      </c>
      <c r="O498" s="10">
        <v>45022.145833333336</v>
      </c>
      <c r="P498" s="11">
        <f t="shared" si="7"/>
        <v>0.1444444444423425</v>
      </c>
      <c r="Q498" s="11">
        <f>'COCINA CONSOLIDADA'!G498</f>
        <v>2.6388888888888889E-2</v>
      </c>
      <c r="R498" s="11">
        <f>IF(TablaSala[[#This Row],[TIEMPO DE PERMANENCIA]]-TablaSala[[#This Row],[TIEMPO PREPARACIÓN]]&lt;0,"0",TablaSala[[#This Row],[TIEMPO DE PERMANENCIA]]-TablaSala[[#This Row],[TIEMPO PREPARACIÓN]])</f>
        <v>0.11805555555345361</v>
      </c>
      <c r="S498" t="str">
        <f>IF(TablaSala[[#This Row],[TIEMPO DEGUSTACIÓN]]&lt;&gt;"0","SI","NO")</f>
        <v>SI</v>
      </c>
    </row>
    <row r="499" spans="1:19" x14ac:dyDescent="0.2">
      <c r="A499" s="2">
        <v>498</v>
      </c>
      <c r="B499" s="3">
        <v>20</v>
      </c>
      <c r="C499" t="s">
        <v>406</v>
      </c>
      <c r="D499" s="3">
        <v>3</v>
      </c>
      <c r="E499" s="11">
        <v>45022.511805555558</v>
      </c>
      <c r="F499" s="11">
        <v>45022.656944444447</v>
      </c>
      <c r="G499" t="s">
        <v>1</v>
      </c>
      <c r="H499" t="s">
        <v>2</v>
      </c>
      <c r="I499" t="s">
        <v>600</v>
      </c>
      <c r="J499" s="5">
        <v>21.99</v>
      </c>
      <c r="K499" t="s">
        <v>11</v>
      </c>
      <c r="L499" t="s">
        <v>601</v>
      </c>
      <c r="M499" t="s">
        <v>679</v>
      </c>
      <c r="N499" s="9">
        <f>IF(TablaSala[[#This Row],[CUENTA COBRADA]]="SI",'COCINA CONSOLIDADA'!E499*'COCINA CONSOLIDADA'!F499,"0 €")</f>
        <v>19</v>
      </c>
      <c r="O499" s="10">
        <v>45022.011805555558</v>
      </c>
      <c r="P499" s="11">
        <f t="shared" si="7"/>
        <v>0.14513888888905058</v>
      </c>
      <c r="Q499" s="11">
        <f>'COCINA CONSOLIDADA'!G499</f>
        <v>2.2222222222222223E-2</v>
      </c>
      <c r="R499" s="11">
        <f>IF(TablaSala[[#This Row],[TIEMPO DE PERMANENCIA]]-TablaSala[[#This Row],[TIEMPO PREPARACIÓN]]&lt;0,"0",TablaSala[[#This Row],[TIEMPO DE PERMANENCIA]]-TablaSala[[#This Row],[TIEMPO PREPARACIÓN]])</f>
        <v>0.12291666666682835</v>
      </c>
      <c r="S499" t="str">
        <f>IF(TablaSala[[#This Row],[TIEMPO DEGUSTACIÓN]]&lt;&gt;"0","SI","NO")</f>
        <v>SI</v>
      </c>
    </row>
    <row r="500" spans="1:19" x14ac:dyDescent="0.2">
      <c r="A500" s="2">
        <v>499</v>
      </c>
      <c r="B500" s="3">
        <v>5</v>
      </c>
      <c r="C500" t="s">
        <v>394</v>
      </c>
      <c r="D500" s="3">
        <v>5</v>
      </c>
      <c r="E500" s="11">
        <v>45022.556250000001</v>
      </c>
      <c r="F500" s="11">
        <v>45022.686111111114</v>
      </c>
      <c r="G500" t="s">
        <v>10</v>
      </c>
      <c r="H500" t="s">
        <v>19</v>
      </c>
      <c r="I500" t="s">
        <v>599</v>
      </c>
      <c r="J500" s="5">
        <v>22.69</v>
      </c>
      <c r="K500" t="s">
        <v>3</v>
      </c>
      <c r="L500" t="s">
        <v>12</v>
      </c>
      <c r="M500" t="s">
        <v>974</v>
      </c>
      <c r="N500" s="9">
        <f>IF(TablaSala[[#This Row],[CUENTA COBRADA]]="SI",'COCINA CONSOLIDADA'!E500*'COCINA CONSOLIDADA'!F500,"0 €")</f>
        <v>486</v>
      </c>
      <c r="O500" s="10">
        <v>45022.056250000001</v>
      </c>
      <c r="P500" s="11">
        <f t="shared" si="7"/>
        <v>0.12986111111240461</v>
      </c>
      <c r="Q500" s="11">
        <f>'COCINA CONSOLIDADA'!G500</f>
        <v>9.0277777777777776E-2</v>
      </c>
      <c r="R500" s="11">
        <f>IF(TablaSala[[#This Row],[TIEMPO DE PERMANENCIA]]-TablaSala[[#This Row],[TIEMPO PREPARACIÓN]]&lt;0,"0",TablaSala[[#This Row],[TIEMPO DE PERMANENCIA]]-TablaSala[[#This Row],[TIEMPO PREPARACIÓN]])</f>
        <v>3.9583333334626838E-2</v>
      </c>
      <c r="S500" t="str">
        <f>IF(TablaSala[[#This Row],[TIEMPO DEGUSTACIÓN]]&lt;&gt;"0","SI","NO")</f>
        <v>SI</v>
      </c>
    </row>
    <row r="501" spans="1:19" x14ac:dyDescent="0.2">
      <c r="A501" s="2">
        <v>500</v>
      </c>
      <c r="B501" s="3">
        <v>4</v>
      </c>
      <c r="C501" t="s">
        <v>446</v>
      </c>
      <c r="D501" s="3">
        <v>5</v>
      </c>
      <c r="E501" s="11">
        <v>45022.553472222222</v>
      </c>
      <c r="F501" s="11">
        <v>45022.71875</v>
      </c>
      <c r="G501" t="s">
        <v>17</v>
      </c>
      <c r="H501" t="s">
        <v>6</v>
      </c>
      <c r="I501" t="s">
        <v>599</v>
      </c>
      <c r="J501" s="5">
        <v>37.619999999999997</v>
      </c>
      <c r="K501" t="s">
        <v>22</v>
      </c>
      <c r="L501" t="s">
        <v>53</v>
      </c>
      <c r="M501" t="s">
        <v>975</v>
      </c>
      <c r="N501" s="9">
        <f>IF(TablaSala[[#This Row],[CUENTA COBRADA]]="SI",'COCINA CONSOLIDADA'!E501*'COCINA CONSOLIDADA'!F501,"0 €")</f>
        <v>196</v>
      </c>
      <c r="O501" s="10">
        <v>45022.053472222222</v>
      </c>
      <c r="P501" s="11">
        <f t="shared" si="7"/>
        <v>0.17569444444476781</v>
      </c>
      <c r="Q501" s="11">
        <f>'COCINA CONSOLIDADA'!G501</f>
        <v>2.9166666666666667E-2</v>
      </c>
      <c r="R501" s="11">
        <f>IF(TablaSala[[#This Row],[TIEMPO DE PERMANENCIA]]-TablaSala[[#This Row],[TIEMPO PREPARACIÓN]]&lt;0,"0",TablaSala[[#This Row],[TIEMPO DE PERMANENCIA]]-TablaSala[[#This Row],[TIEMPO PREPARACIÓN]])</f>
        <v>0.14652777777810114</v>
      </c>
      <c r="S501" t="str">
        <f>IF(TablaSala[[#This Row],[TIEMPO DEGUSTACIÓN]]&lt;&gt;"0","SI","NO")</f>
        <v>SI</v>
      </c>
    </row>
    <row r="502" spans="1:19" x14ac:dyDescent="0.2">
      <c r="A502" s="2">
        <v>501</v>
      </c>
      <c r="B502" s="3">
        <v>7</v>
      </c>
      <c r="C502" t="s">
        <v>449</v>
      </c>
      <c r="D502" s="3">
        <v>1</v>
      </c>
      <c r="E502" s="11">
        <v>45022.655555555553</v>
      </c>
      <c r="F502" s="11">
        <v>45022.771527777775</v>
      </c>
      <c r="G502" t="s">
        <v>5</v>
      </c>
      <c r="H502" t="s">
        <v>19</v>
      </c>
      <c r="I502" t="s">
        <v>600</v>
      </c>
      <c r="J502" s="5">
        <v>28.38</v>
      </c>
      <c r="K502" t="s">
        <v>22</v>
      </c>
      <c r="L502" t="s">
        <v>23</v>
      </c>
      <c r="M502" t="s">
        <v>976</v>
      </c>
      <c r="N502" s="9">
        <f>IF(TablaSala[[#This Row],[CUENTA COBRADA]]="SI",'COCINA CONSOLIDADA'!E502*'COCINA CONSOLIDADA'!F502,"0 €")</f>
        <v>445</v>
      </c>
      <c r="O502" s="10">
        <v>45022.155555555553</v>
      </c>
      <c r="P502" s="11">
        <f t="shared" si="7"/>
        <v>0.1263888888885655</v>
      </c>
      <c r="Q502" s="11">
        <f>'COCINA CONSOLIDADA'!G502</f>
        <v>2.7083333333333331E-2</v>
      </c>
      <c r="R502" s="11">
        <f>IF(TablaSala[[#This Row],[TIEMPO DE PERMANENCIA]]-TablaSala[[#This Row],[TIEMPO PREPARACIÓN]]&lt;0,"0",TablaSala[[#This Row],[TIEMPO DE PERMANENCIA]]-TablaSala[[#This Row],[TIEMPO PREPARACIÓN]])</f>
        <v>9.9305555555232169E-2</v>
      </c>
      <c r="S502" t="str">
        <f>IF(TablaSala[[#This Row],[TIEMPO DEGUSTACIÓN]]&lt;&gt;"0","SI","NO")</f>
        <v>SI</v>
      </c>
    </row>
    <row r="503" spans="1:19" x14ac:dyDescent="0.2">
      <c r="A503" s="2">
        <v>502</v>
      </c>
      <c r="B503" s="3">
        <v>5</v>
      </c>
      <c r="C503" t="s">
        <v>242</v>
      </c>
      <c r="D503" s="3">
        <v>2</v>
      </c>
      <c r="E503" s="11">
        <v>45022.53125</v>
      </c>
      <c r="F503" s="11">
        <v>45022.581250000003</v>
      </c>
      <c r="G503" t="s">
        <v>14</v>
      </c>
      <c r="H503" t="s">
        <v>2</v>
      </c>
      <c r="I503" t="s">
        <v>600</v>
      </c>
      <c r="J503" s="5">
        <v>32.9</v>
      </c>
      <c r="K503" t="s">
        <v>3</v>
      </c>
      <c r="L503" t="s">
        <v>26</v>
      </c>
      <c r="M503" t="s">
        <v>977</v>
      </c>
      <c r="N503" s="9" t="str">
        <f>IF(TablaSala[[#This Row],[CUENTA COBRADA]]="SI",'COCINA CONSOLIDADA'!E503*'COCINA CONSOLIDADA'!F503,"0 €")</f>
        <v>0 €</v>
      </c>
      <c r="O503" s="10">
        <v>45022.03125</v>
      </c>
      <c r="P503" s="11">
        <f t="shared" si="7"/>
        <v>5.0000000002910383E-2</v>
      </c>
      <c r="Q503" s="11">
        <f>'COCINA CONSOLIDADA'!G503</f>
        <v>5.0694444444444445E-2</v>
      </c>
      <c r="R503" s="11" t="str">
        <f>IF(TablaSala[[#This Row],[TIEMPO DE PERMANENCIA]]-TablaSala[[#This Row],[TIEMPO PREPARACIÓN]]&lt;0,"0",TablaSala[[#This Row],[TIEMPO DE PERMANENCIA]]-TablaSala[[#This Row],[TIEMPO PREPARACIÓN]])</f>
        <v>0</v>
      </c>
      <c r="S503" t="str">
        <f>IF(TablaSala[[#This Row],[TIEMPO DEGUSTACIÓN]]&lt;&gt;"0","SI","NO")</f>
        <v>NO</v>
      </c>
    </row>
    <row r="504" spans="1:19" x14ac:dyDescent="0.2">
      <c r="A504" s="2">
        <v>503</v>
      </c>
      <c r="B504" s="3">
        <v>3</v>
      </c>
      <c r="C504" t="s">
        <v>450</v>
      </c>
      <c r="D504" s="3">
        <v>1</v>
      </c>
      <c r="E504" s="11">
        <v>45022.597222222219</v>
      </c>
      <c r="F504" s="11">
        <v>45022.668055555558</v>
      </c>
      <c r="G504" t="s">
        <v>1</v>
      </c>
      <c r="H504" t="s">
        <v>2</v>
      </c>
      <c r="I504" t="s">
        <v>600</v>
      </c>
      <c r="J504" s="5">
        <v>35.840000000000003</v>
      </c>
      <c r="K504" t="s">
        <v>3</v>
      </c>
      <c r="L504" t="s">
        <v>601</v>
      </c>
      <c r="M504" t="s">
        <v>804</v>
      </c>
      <c r="N504" s="9">
        <f>IF(TablaSala[[#This Row],[CUENTA COBRADA]]="SI",'COCINA CONSOLIDADA'!E504*'COCINA CONSOLIDADA'!F504,"0 €")</f>
        <v>295</v>
      </c>
      <c r="O504" s="10">
        <v>45022.097222222219</v>
      </c>
      <c r="P504" s="11">
        <f t="shared" si="7"/>
        <v>7.0833333338669036E-2</v>
      </c>
      <c r="Q504" s="11">
        <f>'COCINA CONSOLIDADA'!G504</f>
        <v>5.9027777777777783E-2</v>
      </c>
      <c r="R504" s="11">
        <f>IF(TablaSala[[#This Row],[TIEMPO DE PERMANENCIA]]-TablaSala[[#This Row],[TIEMPO PREPARACIÓN]]&lt;0,"0",TablaSala[[#This Row],[TIEMPO DE PERMANENCIA]]-TablaSala[[#This Row],[TIEMPO PREPARACIÓN]])</f>
        <v>1.1805555560891252E-2</v>
      </c>
      <c r="S504" t="str">
        <f>IF(TablaSala[[#This Row],[TIEMPO DEGUSTACIÓN]]&lt;&gt;"0","SI","NO")</f>
        <v>SI</v>
      </c>
    </row>
    <row r="505" spans="1:19" x14ac:dyDescent="0.2">
      <c r="A505" s="2">
        <v>504</v>
      </c>
      <c r="B505" s="3">
        <v>2</v>
      </c>
      <c r="C505" t="s">
        <v>451</v>
      </c>
      <c r="D505" s="3">
        <v>5</v>
      </c>
      <c r="E505" s="11">
        <v>45022.590277777781</v>
      </c>
      <c r="F505" s="11">
        <v>45022.7</v>
      </c>
      <c r="G505" t="s">
        <v>14</v>
      </c>
      <c r="H505" t="s">
        <v>19</v>
      </c>
      <c r="I505" t="s">
        <v>7</v>
      </c>
      <c r="J505" s="5">
        <v>31.31</v>
      </c>
      <c r="K505" t="s">
        <v>3</v>
      </c>
      <c r="L505" t="s">
        <v>12</v>
      </c>
      <c r="M505" t="s">
        <v>674</v>
      </c>
      <c r="N505" s="9">
        <f>IF(TablaSala[[#This Row],[CUENTA COBRADA]]="SI",'COCINA CONSOLIDADA'!E505*'COCINA CONSOLIDADA'!F505,"0 €")</f>
        <v>54</v>
      </c>
      <c r="O505" s="10">
        <v>45022.090277777781</v>
      </c>
      <c r="P505" s="11">
        <f t="shared" si="7"/>
        <v>0.10972222221607808</v>
      </c>
      <c r="Q505" s="11">
        <f>'COCINA CONSOLIDADA'!G505</f>
        <v>1.3194444444444444E-2</v>
      </c>
      <c r="R505" s="11">
        <f>IF(TablaSala[[#This Row],[TIEMPO DE PERMANENCIA]]-TablaSala[[#This Row],[TIEMPO PREPARACIÓN]]&lt;0,"0",TablaSala[[#This Row],[TIEMPO DE PERMANENCIA]]-TablaSala[[#This Row],[TIEMPO PREPARACIÓN]])</f>
        <v>9.6527777771633641E-2</v>
      </c>
      <c r="S505" t="str">
        <f>IF(TablaSala[[#This Row],[TIEMPO DEGUSTACIÓN]]&lt;&gt;"0","SI","NO")</f>
        <v>SI</v>
      </c>
    </row>
    <row r="506" spans="1:19" x14ac:dyDescent="0.2">
      <c r="A506" s="2">
        <v>505</v>
      </c>
      <c r="B506" s="3">
        <v>5</v>
      </c>
      <c r="C506" t="s">
        <v>452</v>
      </c>
      <c r="D506" s="3">
        <v>1</v>
      </c>
      <c r="E506" s="11">
        <v>45022.609722222223</v>
      </c>
      <c r="F506" s="11">
        <v>45022.754861111112</v>
      </c>
      <c r="G506" t="s">
        <v>10</v>
      </c>
      <c r="H506" t="s">
        <v>19</v>
      </c>
      <c r="I506" t="s">
        <v>600</v>
      </c>
      <c r="J506" s="5">
        <v>25.76</v>
      </c>
      <c r="K506" t="s">
        <v>3</v>
      </c>
      <c r="L506" t="s">
        <v>8</v>
      </c>
      <c r="M506" t="s">
        <v>978</v>
      </c>
      <c r="N506" s="9">
        <f>IF(TablaSala[[#This Row],[CUENTA COBRADA]]="SI",'COCINA CONSOLIDADA'!E506*'COCINA CONSOLIDADA'!F506,"0 €")</f>
        <v>325</v>
      </c>
      <c r="O506" s="10">
        <v>45022.109722222223</v>
      </c>
      <c r="P506" s="11">
        <f t="shared" si="7"/>
        <v>0.14513888888905058</v>
      </c>
      <c r="Q506" s="11">
        <f>'COCINA CONSOLIDADA'!G506</f>
        <v>7.9861111111111105E-2</v>
      </c>
      <c r="R506" s="11">
        <f>IF(TablaSala[[#This Row],[TIEMPO DE PERMANENCIA]]-TablaSala[[#This Row],[TIEMPO PREPARACIÓN]]&lt;0,"0",TablaSala[[#This Row],[TIEMPO DE PERMANENCIA]]-TablaSala[[#This Row],[TIEMPO PREPARACIÓN]])</f>
        <v>6.5277777777939472E-2</v>
      </c>
      <c r="S506" t="str">
        <f>IF(TablaSala[[#This Row],[TIEMPO DEGUSTACIÓN]]&lt;&gt;"0","SI","NO")</f>
        <v>SI</v>
      </c>
    </row>
    <row r="507" spans="1:19" x14ac:dyDescent="0.2">
      <c r="A507" s="2">
        <v>506</v>
      </c>
      <c r="B507" s="3">
        <v>18</v>
      </c>
      <c r="C507" t="s">
        <v>453</v>
      </c>
      <c r="D507" s="3">
        <v>2</v>
      </c>
      <c r="E507" s="11">
        <v>45022.584027777775</v>
      </c>
      <c r="F507" s="11">
        <v>45022.668055555558</v>
      </c>
      <c r="G507" t="s">
        <v>1</v>
      </c>
      <c r="H507" t="s">
        <v>19</v>
      </c>
      <c r="I507" t="s">
        <v>600</v>
      </c>
      <c r="J507" s="5">
        <v>11.65</v>
      </c>
      <c r="K507" t="s">
        <v>22</v>
      </c>
      <c r="L507" t="s">
        <v>15</v>
      </c>
      <c r="M507" t="s">
        <v>608</v>
      </c>
      <c r="N507" s="9">
        <f>IF(TablaSala[[#This Row],[CUENTA COBRADA]]="SI",'COCINA CONSOLIDADA'!E507*'COCINA CONSOLIDADA'!F507,"0 €")</f>
        <v>70</v>
      </c>
      <c r="O507" s="10">
        <v>45022.084027777775</v>
      </c>
      <c r="P507" s="11">
        <f t="shared" si="7"/>
        <v>9.44444444491334E-2</v>
      </c>
      <c r="Q507" s="11">
        <f>'COCINA CONSOLIDADA'!G507</f>
        <v>3.472222222222222E-3</v>
      </c>
      <c r="R507" s="11">
        <f>IF(TablaSala[[#This Row],[TIEMPO DE PERMANENCIA]]-TablaSala[[#This Row],[TIEMPO PREPARACIÓN]]&lt;0,"0",TablaSala[[#This Row],[TIEMPO DE PERMANENCIA]]-TablaSala[[#This Row],[TIEMPO PREPARACIÓN]])</f>
        <v>9.0972222226911176E-2</v>
      </c>
      <c r="S507" t="str">
        <f>IF(TablaSala[[#This Row],[TIEMPO DEGUSTACIÓN]]&lt;&gt;"0","SI","NO")</f>
        <v>SI</v>
      </c>
    </row>
    <row r="508" spans="1:19" x14ac:dyDescent="0.2">
      <c r="A508" s="2">
        <v>507</v>
      </c>
      <c r="B508" s="3">
        <v>18</v>
      </c>
      <c r="C508" t="s">
        <v>425</v>
      </c>
      <c r="D508" s="3">
        <v>4</v>
      </c>
      <c r="E508" s="11">
        <v>45022.643055555556</v>
      </c>
      <c r="F508" s="11">
        <v>45022.6875</v>
      </c>
      <c r="G508" t="s">
        <v>10</v>
      </c>
      <c r="H508" t="s">
        <v>6</v>
      </c>
      <c r="I508" t="s">
        <v>600</v>
      </c>
      <c r="J508" s="5">
        <v>43.42</v>
      </c>
      <c r="K508" t="s">
        <v>11</v>
      </c>
      <c r="L508" t="s">
        <v>26</v>
      </c>
      <c r="M508" t="s">
        <v>979</v>
      </c>
      <c r="N508" s="9" t="str">
        <f>IF(TablaSala[[#This Row],[CUENTA COBRADA]]="SI",'COCINA CONSOLIDADA'!E508*'COCINA CONSOLIDADA'!F508,"0 €")</f>
        <v>0 €</v>
      </c>
      <c r="O508" s="10">
        <v>45022.143055555556</v>
      </c>
      <c r="P508" s="11">
        <f t="shared" si="7"/>
        <v>4.4444444443797693E-2</v>
      </c>
      <c r="Q508" s="11">
        <f>'COCINA CONSOLIDADA'!G508</f>
        <v>4.791666666666667E-2</v>
      </c>
      <c r="R508" s="11" t="str">
        <f>IF(TablaSala[[#This Row],[TIEMPO DE PERMANENCIA]]-TablaSala[[#This Row],[TIEMPO PREPARACIÓN]]&lt;0,"0",TablaSala[[#This Row],[TIEMPO DE PERMANENCIA]]-TablaSala[[#This Row],[TIEMPO PREPARACIÓN]])</f>
        <v>0</v>
      </c>
      <c r="S508" t="str">
        <f>IF(TablaSala[[#This Row],[TIEMPO DEGUSTACIÓN]]&lt;&gt;"0","SI","NO")</f>
        <v>NO</v>
      </c>
    </row>
    <row r="509" spans="1:19" x14ac:dyDescent="0.2">
      <c r="A509" s="2">
        <v>508</v>
      </c>
      <c r="B509" s="3">
        <v>6</v>
      </c>
      <c r="C509" t="s">
        <v>454</v>
      </c>
      <c r="D509" s="3">
        <v>1</v>
      </c>
      <c r="E509" s="11">
        <v>45022.618055555555</v>
      </c>
      <c r="F509" s="11">
        <v>45022.774305555555</v>
      </c>
      <c r="G509" t="s">
        <v>14</v>
      </c>
      <c r="H509" t="s">
        <v>2</v>
      </c>
      <c r="I509" t="s">
        <v>600</v>
      </c>
      <c r="J509" s="5">
        <v>42.8</v>
      </c>
      <c r="K509" t="s">
        <v>3</v>
      </c>
      <c r="L509" t="s">
        <v>12</v>
      </c>
      <c r="M509" t="s">
        <v>786</v>
      </c>
      <c r="N509" s="9">
        <f>IF(TablaSala[[#This Row],[CUENTA COBRADA]]="SI",'COCINA CONSOLIDADA'!E509*'COCINA CONSOLIDADA'!F509,"0 €")</f>
        <v>32</v>
      </c>
      <c r="O509" s="10">
        <v>45022.118055555555</v>
      </c>
      <c r="P509" s="11">
        <f t="shared" si="7"/>
        <v>0.15625</v>
      </c>
      <c r="Q509" s="11">
        <f>'COCINA CONSOLIDADA'!G509</f>
        <v>2.361111111111111E-2</v>
      </c>
      <c r="R509" s="11">
        <f>IF(TablaSala[[#This Row],[TIEMPO DE PERMANENCIA]]-TablaSala[[#This Row],[TIEMPO PREPARACIÓN]]&lt;0,"0",TablaSala[[#This Row],[TIEMPO DE PERMANENCIA]]-TablaSala[[#This Row],[TIEMPO PREPARACIÓN]])</f>
        <v>0.13263888888888889</v>
      </c>
      <c r="S509" t="str">
        <f>IF(TablaSala[[#This Row],[TIEMPO DEGUSTACIÓN]]&lt;&gt;"0","SI","NO")</f>
        <v>SI</v>
      </c>
    </row>
    <row r="510" spans="1:19" x14ac:dyDescent="0.2">
      <c r="A510" s="2">
        <v>509</v>
      </c>
      <c r="B510" s="3">
        <v>5</v>
      </c>
      <c r="C510" t="s">
        <v>87</v>
      </c>
      <c r="D510" s="3">
        <v>3</v>
      </c>
      <c r="E510" s="11">
        <v>45022.633333333331</v>
      </c>
      <c r="F510" s="11">
        <v>45022.751388888886</v>
      </c>
      <c r="G510" t="s">
        <v>5</v>
      </c>
      <c r="H510" t="s">
        <v>6</v>
      </c>
      <c r="I510" t="s">
        <v>600</v>
      </c>
      <c r="J510" s="5">
        <v>16.260000000000002</v>
      </c>
      <c r="K510" t="s">
        <v>22</v>
      </c>
      <c r="L510" t="s">
        <v>12</v>
      </c>
      <c r="M510" t="s">
        <v>621</v>
      </c>
      <c r="N510" s="9">
        <f>IF(TablaSala[[#This Row],[CUENTA COBRADA]]="SI",'COCINA CONSOLIDADA'!E510*'COCINA CONSOLIDADA'!F510,"0 €")</f>
        <v>80</v>
      </c>
      <c r="O510" s="10">
        <v>45022.133333333331</v>
      </c>
      <c r="P510" s="11">
        <f t="shared" si="7"/>
        <v>0.12847222222141377</v>
      </c>
      <c r="Q510" s="11">
        <f>'COCINA CONSOLIDADA'!G510</f>
        <v>3.2638888888888891E-2</v>
      </c>
      <c r="R510" s="11">
        <f>IF(TablaSala[[#This Row],[TIEMPO DE PERMANENCIA]]-TablaSala[[#This Row],[TIEMPO PREPARACIÓN]]&lt;0,"0",TablaSala[[#This Row],[TIEMPO DE PERMANENCIA]]-TablaSala[[#This Row],[TIEMPO PREPARACIÓN]])</f>
        <v>9.5833333332524889E-2</v>
      </c>
      <c r="S510" t="str">
        <f>IF(TablaSala[[#This Row],[TIEMPO DEGUSTACIÓN]]&lt;&gt;"0","SI","NO")</f>
        <v>SI</v>
      </c>
    </row>
    <row r="511" spans="1:19" x14ac:dyDescent="0.2">
      <c r="A511" s="2">
        <v>510</v>
      </c>
      <c r="B511" s="3">
        <v>6</v>
      </c>
      <c r="C511" t="s">
        <v>455</v>
      </c>
      <c r="D511" s="3">
        <v>4</v>
      </c>
      <c r="E511" s="11">
        <v>45022.647222222222</v>
      </c>
      <c r="F511" s="11">
        <v>45022.689583333333</v>
      </c>
      <c r="G511" t="s">
        <v>17</v>
      </c>
      <c r="H511" t="s">
        <v>2</v>
      </c>
      <c r="I511" t="s">
        <v>600</v>
      </c>
      <c r="J511" s="5">
        <v>14.97</v>
      </c>
      <c r="K511" t="s">
        <v>11</v>
      </c>
      <c r="L511" t="s">
        <v>15</v>
      </c>
      <c r="M511" t="s">
        <v>641</v>
      </c>
      <c r="N511" s="9">
        <f>IF(TablaSala[[#This Row],[CUENTA COBRADA]]="SI",'COCINA CONSOLIDADA'!E511*'COCINA CONSOLIDADA'!F511,"0 €")</f>
        <v>36</v>
      </c>
      <c r="O511" s="10">
        <v>45022.147222222222</v>
      </c>
      <c r="P511" s="11">
        <f t="shared" si="7"/>
        <v>4.2361111110949423E-2</v>
      </c>
      <c r="Q511" s="11">
        <f>'COCINA CONSOLIDADA'!G511</f>
        <v>3.3333333333333333E-2</v>
      </c>
      <c r="R511" s="11">
        <f>IF(TablaSala[[#This Row],[TIEMPO DE PERMANENCIA]]-TablaSala[[#This Row],[TIEMPO PREPARACIÓN]]&lt;0,"0",TablaSala[[#This Row],[TIEMPO DE PERMANENCIA]]-TablaSala[[#This Row],[TIEMPO PREPARACIÓN]])</f>
        <v>9.0277777776160903E-3</v>
      </c>
      <c r="S511" t="str">
        <f>IF(TablaSala[[#This Row],[TIEMPO DEGUSTACIÓN]]&lt;&gt;"0","SI","NO")</f>
        <v>SI</v>
      </c>
    </row>
    <row r="512" spans="1:19" x14ac:dyDescent="0.2">
      <c r="A512" s="2">
        <v>511</v>
      </c>
      <c r="B512" s="3">
        <v>2</v>
      </c>
      <c r="C512" t="s">
        <v>456</v>
      </c>
      <c r="D512" s="3">
        <v>1</v>
      </c>
      <c r="E512" s="11">
        <v>45022.568055555559</v>
      </c>
      <c r="F512" s="11">
        <v>45022.640972222223</v>
      </c>
      <c r="G512" t="s">
        <v>5</v>
      </c>
      <c r="H512" t="s">
        <v>2</v>
      </c>
      <c r="I512" t="s">
        <v>600</v>
      </c>
      <c r="J512" s="5">
        <v>35.950000000000003</v>
      </c>
      <c r="K512" t="s">
        <v>11</v>
      </c>
      <c r="L512" t="s">
        <v>53</v>
      </c>
      <c r="M512" t="s">
        <v>980</v>
      </c>
      <c r="N512" s="9">
        <f>IF(TablaSala[[#This Row],[CUENTA COBRADA]]="SI",'COCINA CONSOLIDADA'!E512*'COCINA CONSOLIDADA'!F512,"0 €")</f>
        <v>285</v>
      </c>
      <c r="O512" s="10">
        <v>45022.068055555559</v>
      </c>
      <c r="P512" s="11">
        <f t="shared" si="7"/>
        <v>7.2916666664241347E-2</v>
      </c>
      <c r="Q512" s="11">
        <f>'COCINA CONSOLIDADA'!G512</f>
        <v>2.6388888888888889E-2</v>
      </c>
      <c r="R512" s="11">
        <f>IF(TablaSala[[#This Row],[TIEMPO DE PERMANENCIA]]-TablaSala[[#This Row],[TIEMPO PREPARACIÓN]]&lt;0,"0",TablaSala[[#This Row],[TIEMPO DE PERMANENCIA]]-TablaSala[[#This Row],[TIEMPO PREPARACIÓN]])</f>
        <v>4.6527777775352455E-2</v>
      </c>
      <c r="S512" t="str">
        <f>IF(TablaSala[[#This Row],[TIEMPO DEGUSTACIÓN]]&lt;&gt;"0","SI","NO")</f>
        <v>SI</v>
      </c>
    </row>
    <row r="513" spans="1:19" x14ac:dyDescent="0.2">
      <c r="A513" s="2">
        <v>512</v>
      </c>
      <c r="B513" s="3">
        <v>2</v>
      </c>
      <c r="C513" t="s">
        <v>384</v>
      </c>
      <c r="D513" s="3">
        <v>1</v>
      </c>
      <c r="E513" s="11">
        <v>45022.554861111108</v>
      </c>
      <c r="F513" s="11">
        <v>45022.601388888892</v>
      </c>
      <c r="G513" t="s">
        <v>14</v>
      </c>
      <c r="H513" t="s">
        <v>2</v>
      </c>
      <c r="I513" t="s">
        <v>600</v>
      </c>
      <c r="J513" s="5">
        <v>37.369999999999997</v>
      </c>
      <c r="K513" t="s">
        <v>22</v>
      </c>
      <c r="L513" t="s">
        <v>601</v>
      </c>
      <c r="M513" t="s">
        <v>915</v>
      </c>
      <c r="N513" s="9">
        <f>IF(TablaSala[[#This Row],[CUENTA COBRADA]]="SI",'COCINA CONSOLIDADA'!E513*'COCINA CONSOLIDADA'!F513,"0 €")</f>
        <v>224</v>
      </c>
      <c r="O513" s="10">
        <v>45022.054861111108</v>
      </c>
      <c r="P513" s="11">
        <f t="shared" si="7"/>
        <v>5.6944444450588584E-2</v>
      </c>
      <c r="Q513" s="11">
        <f>'COCINA CONSOLIDADA'!G513</f>
        <v>4.0972222222222222E-2</v>
      </c>
      <c r="R513" s="11">
        <f>IF(TablaSala[[#This Row],[TIEMPO DE PERMANENCIA]]-TablaSala[[#This Row],[TIEMPO PREPARACIÓN]]&lt;0,"0",TablaSala[[#This Row],[TIEMPO DE PERMANENCIA]]-TablaSala[[#This Row],[TIEMPO PREPARACIÓN]])</f>
        <v>1.5972222228366362E-2</v>
      </c>
      <c r="S513" t="str">
        <f>IF(TablaSala[[#This Row],[TIEMPO DEGUSTACIÓN]]&lt;&gt;"0","SI","NO")</f>
        <v>SI</v>
      </c>
    </row>
    <row r="514" spans="1:19" x14ac:dyDescent="0.2">
      <c r="A514" s="2">
        <v>513</v>
      </c>
      <c r="B514" s="3">
        <v>8</v>
      </c>
      <c r="C514" t="s">
        <v>31</v>
      </c>
      <c r="D514" s="3">
        <v>6</v>
      </c>
      <c r="E514" s="11">
        <v>45022.561111111114</v>
      </c>
      <c r="F514" s="11">
        <v>45022.70208333333</v>
      </c>
      <c r="G514" t="s">
        <v>1</v>
      </c>
      <c r="H514" t="s">
        <v>6</v>
      </c>
      <c r="I514" t="s">
        <v>600</v>
      </c>
      <c r="J514" s="5">
        <v>22.74</v>
      </c>
      <c r="K514" t="s">
        <v>22</v>
      </c>
      <c r="L514" t="s">
        <v>26</v>
      </c>
      <c r="M514" t="s">
        <v>647</v>
      </c>
      <c r="N514" s="9">
        <f>IF(TablaSala[[#This Row],[CUENTA COBRADA]]="SI",'COCINA CONSOLIDADA'!E514*'COCINA CONSOLIDADA'!F514,"0 €")</f>
        <v>54</v>
      </c>
      <c r="O514" s="10">
        <v>45022.061111111114</v>
      </c>
      <c r="P514" s="11">
        <f t="shared" ref="P514:P577" si="8">IF(K514="Ocupada",(F514-E514)+"00:15",F514-E514)</f>
        <v>0.15138888888274474</v>
      </c>
      <c r="Q514" s="11">
        <f>'COCINA CONSOLIDADA'!G514</f>
        <v>3.888888888888889E-2</v>
      </c>
      <c r="R514" s="11">
        <f>IF(TablaSala[[#This Row],[TIEMPO DE PERMANENCIA]]-TablaSala[[#This Row],[TIEMPO PREPARACIÓN]]&lt;0,"0",TablaSala[[#This Row],[TIEMPO DE PERMANENCIA]]-TablaSala[[#This Row],[TIEMPO PREPARACIÓN]])</f>
        <v>0.11249999999385585</v>
      </c>
      <c r="S514" t="str">
        <f>IF(TablaSala[[#This Row],[TIEMPO DEGUSTACIÓN]]&lt;&gt;"0","SI","NO")</f>
        <v>SI</v>
      </c>
    </row>
    <row r="515" spans="1:19" x14ac:dyDescent="0.2">
      <c r="A515" s="2">
        <v>514</v>
      </c>
      <c r="B515" s="3">
        <v>18</v>
      </c>
      <c r="C515" t="s">
        <v>457</v>
      </c>
      <c r="D515" s="3">
        <v>5</v>
      </c>
      <c r="E515" s="11">
        <v>45022.554861111108</v>
      </c>
      <c r="F515" s="11">
        <v>45022.691666666666</v>
      </c>
      <c r="G515" t="s">
        <v>17</v>
      </c>
      <c r="H515" t="s">
        <v>2</v>
      </c>
      <c r="I515" t="s">
        <v>600</v>
      </c>
      <c r="J515" s="5">
        <v>38.840000000000003</v>
      </c>
      <c r="K515" t="s">
        <v>11</v>
      </c>
      <c r="L515" t="s">
        <v>41</v>
      </c>
      <c r="M515" t="s">
        <v>981</v>
      </c>
      <c r="N515" s="9">
        <f>IF(TablaSala[[#This Row],[CUENTA COBRADA]]="SI",'COCINA CONSOLIDADA'!E515*'COCINA CONSOLIDADA'!F515,"0 €")</f>
        <v>679</v>
      </c>
      <c r="O515" s="10">
        <v>45022.054861111108</v>
      </c>
      <c r="P515" s="11">
        <f t="shared" si="8"/>
        <v>0.1368055555576575</v>
      </c>
      <c r="Q515" s="11">
        <f>'COCINA CONSOLIDADA'!G515</f>
        <v>7.7777777777777779E-2</v>
      </c>
      <c r="R515" s="11">
        <f>IF(TablaSala[[#This Row],[TIEMPO DE PERMANENCIA]]-TablaSala[[#This Row],[TIEMPO PREPARACIÓN]]&lt;0,"0",TablaSala[[#This Row],[TIEMPO DE PERMANENCIA]]-TablaSala[[#This Row],[TIEMPO PREPARACIÓN]])</f>
        <v>5.902777777987972E-2</v>
      </c>
      <c r="S515" t="str">
        <f>IF(TablaSala[[#This Row],[TIEMPO DEGUSTACIÓN]]&lt;&gt;"0","SI","NO")</f>
        <v>SI</v>
      </c>
    </row>
    <row r="516" spans="1:19" x14ac:dyDescent="0.2">
      <c r="A516" s="2">
        <v>515</v>
      </c>
      <c r="B516" s="3">
        <v>19</v>
      </c>
      <c r="C516" t="s">
        <v>331</v>
      </c>
      <c r="D516" s="3">
        <v>2</v>
      </c>
      <c r="E516" s="11">
        <v>45022.540277777778</v>
      </c>
      <c r="F516" s="11">
        <v>45022.585416666669</v>
      </c>
      <c r="G516" t="s">
        <v>10</v>
      </c>
      <c r="H516" t="s">
        <v>2</v>
      </c>
      <c r="I516" t="s">
        <v>600</v>
      </c>
      <c r="J516" s="5">
        <v>43.79</v>
      </c>
      <c r="K516" t="s">
        <v>22</v>
      </c>
      <c r="L516" t="s">
        <v>41</v>
      </c>
      <c r="M516" t="s">
        <v>647</v>
      </c>
      <c r="N516" s="9">
        <f>IF(TablaSala[[#This Row],[CUENTA COBRADA]]="SI",'COCINA CONSOLIDADA'!E516*'COCINA CONSOLIDADA'!F516,"0 €")</f>
        <v>18</v>
      </c>
      <c r="O516" s="10">
        <v>45022.040277777778</v>
      </c>
      <c r="P516" s="11">
        <f t="shared" si="8"/>
        <v>5.5555555557172433E-2</v>
      </c>
      <c r="Q516" s="11">
        <f>'COCINA CONSOLIDADA'!G516</f>
        <v>9.0277777777777787E-3</v>
      </c>
      <c r="R516" s="11">
        <f>IF(TablaSala[[#This Row],[TIEMPO DE PERMANENCIA]]-TablaSala[[#This Row],[TIEMPO PREPARACIÓN]]&lt;0,"0",TablaSala[[#This Row],[TIEMPO DE PERMANENCIA]]-TablaSala[[#This Row],[TIEMPO PREPARACIÓN]])</f>
        <v>4.6527777779394652E-2</v>
      </c>
      <c r="S516" t="str">
        <f>IF(TablaSala[[#This Row],[TIEMPO DEGUSTACIÓN]]&lt;&gt;"0","SI","NO")</f>
        <v>SI</v>
      </c>
    </row>
    <row r="517" spans="1:19" x14ac:dyDescent="0.2">
      <c r="A517" s="2">
        <v>516</v>
      </c>
      <c r="B517" s="3">
        <v>7</v>
      </c>
      <c r="C517" t="s">
        <v>458</v>
      </c>
      <c r="D517" s="3">
        <v>2</v>
      </c>
      <c r="E517" s="11">
        <v>45022.663194444445</v>
      </c>
      <c r="F517" s="11">
        <v>45022.707638888889</v>
      </c>
      <c r="G517" t="s">
        <v>17</v>
      </c>
      <c r="H517" t="s">
        <v>2</v>
      </c>
      <c r="I517" t="s">
        <v>600</v>
      </c>
      <c r="J517" s="5">
        <v>20.85</v>
      </c>
      <c r="K517" t="s">
        <v>3</v>
      </c>
      <c r="L517" t="s">
        <v>15</v>
      </c>
      <c r="M517" t="s">
        <v>982</v>
      </c>
      <c r="N517" s="9" t="str">
        <f>IF(TablaSala[[#This Row],[CUENTA COBRADA]]="SI",'COCINA CONSOLIDADA'!E517*'COCINA CONSOLIDADA'!F517,"0 €")</f>
        <v>0 €</v>
      </c>
      <c r="O517" s="10">
        <v>45022.163194444445</v>
      </c>
      <c r="P517" s="11">
        <f t="shared" si="8"/>
        <v>4.4444444443797693E-2</v>
      </c>
      <c r="Q517" s="11">
        <f>'COCINA CONSOLIDADA'!G517</f>
        <v>6.7361111111111122E-2</v>
      </c>
      <c r="R517" s="11" t="str">
        <f>IF(TablaSala[[#This Row],[TIEMPO DE PERMANENCIA]]-TablaSala[[#This Row],[TIEMPO PREPARACIÓN]]&lt;0,"0",TablaSala[[#This Row],[TIEMPO DE PERMANENCIA]]-TablaSala[[#This Row],[TIEMPO PREPARACIÓN]])</f>
        <v>0</v>
      </c>
      <c r="S517" t="str">
        <f>IF(TablaSala[[#This Row],[TIEMPO DEGUSTACIÓN]]&lt;&gt;"0","SI","NO")</f>
        <v>NO</v>
      </c>
    </row>
    <row r="518" spans="1:19" x14ac:dyDescent="0.2">
      <c r="A518" s="2">
        <v>517</v>
      </c>
      <c r="B518" s="3">
        <v>4</v>
      </c>
      <c r="C518" t="s">
        <v>374</v>
      </c>
      <c r="D518" s="3">
        <v>5</v>
      </c>
      <c r="E518" s="11">
        <v>45022.565972222219</v>
      </c>
      <c r="F518" s="11">
        <v>45022.729166666664</v>
      </c>
      <c r="G518" t="s">
        <v>17</v>
      </c>
      <c r="H518" t="s">
        <v>2</v>
      </c>
      <c r="I518" t="s">
        <v>7</v>
      </c>
      <c r="J518" s="5">
        <v>23.92</v>
      </c>
      <c r="K518" t="s">
        <v>3</v>
      </c>
      <c r="L518" t="s">
        <v>38</v>
      </c>
      <c r="M518" t="s">
        <v>983</v>
      </c>
      <c r="N518" s="9">
        <f>IF(TablaSala[[#This Row],[CUENTA COBRADA]]="SI",'COCINA CONSOLIDADA'!E518*'COCINA CONSOLIDADA'!F518,"0 €")</f>
        <v>325</v>
      </c>
      <c r="O518" s="10">
        <v>45022.065972222219</v>
      </c>
      <c r="P518" s="11">
        <f t="shared" si="8"/>
        <v>0.16319444444525288</v>
      </c>
      <c r="Q518" s="11">
        <f>'COCINA CONSOLIDADA'!G518</f>
        <v>4.5138888888888888E-2</v>
      </c>
      <c r="R518" s="11">
        <f>IF(TablaSala[[#This Row],[TIEMPO DE PERMANENCIA]]-TablaSala[[#This Row],[TIEMPO PREPARACIÓN]]&lt;0,"0",TablaSala[[#This Row],[TIEMPO DE PERMANENCIA]]-TablaSala[[#This Row],[TIEMPO PREPARACIÓN]])</f>
        <v>0.11805555555636399</v>
      </c>
      <c r="S518" t="str">
        <f>IF(TablaSala[[#This Row],[TIEMPO DEGUSTACIÓN]]&lt;&gt;"0","SI","NO")</f>
        <v>SI</v>
      </c>
    </row>
    <row r="519" spans="1:19" x14ac:dyDescent="0.2">
      <c r="A519" s="2">
        <v>518</v>
      </c>
      <c r="B519" s="3">
        <v>5</v>
      </c>
      <c r="C519" t="s">
        <v>157</v>
      </c>
      <c r="D519" s="3">
        <v>6</v>
      </c>
      <c r="E519" s="11">
        <v>45022.588888888888</v>
      </c>
      <c r="F519" s="11">
        <v>45022.751388888886</v>
      </c>
      <c r="G519" t="s">
        <v>17</v>
      </c>
      <c r="H519" t="s">
        <v>6</v>
      </c>
      <c r="I519" t="s">
        <v>600</v>
      </c>
      <c r="J519" s="5">
        <v>18.48</v>
      </c>
      <c r="K519" t="s">
        <v>22</v>
      </c>
      <c r="L519" t="s">
        <v>8</v>
      </c>
      <c r="M519" t="s">
        <v>951</v>
      </c>
      <c r="N519" s="9">
        <f>IF(TablaSala[[#This Row],[CUENTA COBRADA]]="SI",'COCINA CONSOLIDADA'!E519*'COCINA CONSOLIDADA'!F519,"0 €")</f>
        <v>165</v>
      </c>
      <c r="O519" s="10">
        <v>45022.088888888888</v>
      </c>
      <c r="P519" s="11">
        <f t="shared" si="8"/>
        <v>0.17291666666521147</v>
      </c>
      <c r="Q519" s="11">
        <f>'COCINA CONSOLIDADA'!G519</f>
        <v>3.6805555555555557E-2</v>
      </c>
      <c r="R519" s="11">
        <f>IF(TablaSala[[#This Row],[TIEMPO DE PERMANENCIA]]-TablaSala[[#This Row],[TIEMPO PREPARACIÓN]]&lt;0,"0",TablaSala[[#This Row],[TIEMPO DE PERMANENCIA]]-TablaSala[[#This Row],[TIEMPO PREPARACIÓN]])</f>
        <v>0.1361111111096559</v>
      </c>
      <c r="S519" t="str">
        <f>IF(TablaSala[[#This Row],[TIEMPO DEGUSTACIÓN]]&lt;&gt;"0","SI","NO")</f>
        <v>SI</v>
      </c>
    </row>
    <row r="520" spans="1:19" x14ac:dyDescent="0.2">
      <c r="A520" s="2">
        <v>519</v>
      </c>
      <c r="B520" s="3">
        <v>6</v>
      </c>
      <c r="C520" t="s">
        <v>459</v>
      </c>
      <c r="D520" s="3">
        <v>2</v>
      </c>
      <c r="E520" s="11">
        <v>45022.533333333333</v>
      </c>
      <c r="F520" s="11">
        <v>45022.65902777778</v>
      </c>
      <c r="G520" t="s">
        <v>14</v>
      </c>
      <c r="H520" t="s">
        <v>2</v>
      </c>
      <c r="I520" t="s">
        <v>600</v>
      </c>
      <c r="J520" s="5">
        <v>34.590000000000003</v>
      </c>
      <c r="K520" t="s">
        <v>11</v>
      </c>
      <c r="L520" t="s">
        <v>15</v>
      </c>
      <c r="M520" t="s">
        <v>984</v>
      </c>
      <c r="N520" s="9">
        <f>IF(TablaSala[[#This Row],[CUENTA COBRADA]]="SI",'COCINA CONSOLIDADA'!E520*'COCINA CONSOLIDADA'!F520,"0 €")</f>
        <v>712</v>
      </c>
      <c r="O520" s="10">
        <v>45022.033333333333</v>
      </c>
      <c r="P520" s="11">
        <f t="shared" si="8"/>
        <v>0.12569444444670808</v>
      </c>
      <c r="Q520" s="11">
        <f>'COCINA CONSOLIDADA'!G520</f>
        <v>0.10833333333333334</v>
      </c>
      <c r="R520" s="11">
        <f>IF(TablaSala[[#This Row],[TIEMPO DE PERMANENCIA]]-TablaSala[[#This Row],[TIEMPO PREPARACIÓN]]&lt;0,"0",TablaSala[[#This Row],[TIEMPO DE PERMANENCIA]]-TablaSala[[#This Row],[TIEMPO PREPARACIÓN]])</f>
        <v>1.7361111113374739E-2</v>
      </c>
      <c r="S520" t="str">
        <f>IF(TablaSala[[#This Row],[TIEMPO DEGUSTACIÓN]]&lt;&gt;"0","SI","NO")</f>
        <v>SI</v>
      </c>
    </row>
    <row r="521" spans="1:19" x14ac:dyDescent="0.2">
      <c r="A521" s="2">
        <v>520</v>
      </c>
      <c r="B521" s="3">
        <v>4</v>
      </c>
      <c r="C521" t="s">
        <v>460</v>
      </c>
      <c r="D521" s="3">
        <v>4</v>
      </c>
      <c r="E521" s="11">
        <v>45022.649305555555</v>
      </c>
      <c r="F521" s="11">
        <v>45022.765972222223</v>
      </c>
      <c r="G521" t="s">
        <v>17</v>
      </c>
      <c r="H521" t="s">
        <v>19</v>
      </c>
      <c r="I521" t="s">
        <v>600</v>
      </c>
      <c r="J521" s="5">
        <v>43.99</v>
      </c>
      <c r="K521" t="s">
        <v>11</v>
      </c>
      <c r="L521" t="s">
        <v>8</v>
      </c>
      <c r="M521" t="s">
        <v>985</v>
      </c>
      <c r="N521" s="9">
        <f>IF(TablaSala[[#This Row],[CUENTA COBRADA]]="SI",'COCINA CONSOLIDADA'!E521*'COCINA CONSOLIDADA'!F521,"0 €")</f>
        <v>1116</v>
      </c>
      <c r="O521" s="10">
        <v>45022.149305555555</v>
      </c>
      <c r="P521" s="11">
        <f t="shared" si="8"/>
        <v>0.11666666666860692</v>
      </c>
      <c r="Q521" s="11">
        <f>'COCINA CONSOLIDADA'!G521</f>
        <v>8.4027777777777785E-2</v>
      </c>
      <c r="R521" s="11">
        <f>IF(TablaSala[[#This Row],[TIEMPO DE PERMANENCIA]]-TablaSala[[#This Row],[TIEMPO PREPARACIÓN]]&lt;0,"0",TablaSala[[#This Row],[TIEMPO DE PERMANENCIA]]-TablaSala[[#This Row],[TIEMPO PREPARACIÓN]])</f>
        <v>3.2638888890829137E-2</v>
      </c>
      <c r="S521" t="str">
        <f>IF(TablaSala[[#This Row],[TIEMPO DEGUSTACIÓN]]&lt;&gt;"0","SI","NO")</f>
        <v>SI</v>
      </c>
    </row>
    <row r="522" spans="1:19" x14ac:dyDescent="0.2">
      <c r="A522" s="2">
        <v>521</v>
      </c>
      <c r="B522" s="3">
        <v>18</v>
      </c>
      <c r="C522" t="s">
        <v>461</v>
      </c>
      <c r="D522" s="3">
        <v>2</v>
      </c>
      <c r="E522" s="11">
        <v>45022.529861111114</v>
      </c>
      <c r="F522" s="11">
        <v>45022.620833333334</v>
      </c>
      <c r="G522" t="s">
        <v>17</v>
      </c>
      <c r="H522" t="s">
        <v>2</v>
      </c>
      <c r="I522" t="s">
        <v>600</v>
      </c>
      <c r="J522" s="5">
        <v>15.18</v>
      </c>
      <c r="K522" t="s">
        <v>11</v>
      </c>
      <c r="L522" t="s">
        <v>26</v>
      </c>
      <c r="M522" t="s">
        <v>986</v>
      </c>
      <c r="N522" s="9">
        <f>IF(TablaSala[[#This Row],[CUENTA COBRADA]]="SI",'COCINA CONSOLIDADA'!E522*'COCINA CONSOLIDADA'!F522,"0 €")</f>
        <v>616</v>
      </c>
      <c r="O522" s="10">
        <v>45022.029861111114</v>
      </c>
      <c r="P522" s="11">
        <f t="shared" si="8"/>
        <v>9.0972222220443655E-2</v>
      </c>
      <c r="Q522" s="11">
        <f>'COCINA CONSOLIDADA'!G522</f>
        <v>6.3194444444444442E-2</v>
      </c>
      <c r="R522" s="11">
        <f>IF(TablaSala[[#This Row],[TIEMPO DE PERMANENCIA]]-TablaSala[[#This Row],[TIEMPO PREPARACIÓN]]&lt;0,"0",TablaSala[[#This Row],[TIEMPO DE PERMANENCIA]]-TablaSala[[#This Row],[TIEMPO PREPARACIÓN]])</f>
        <v>2.7777777775999213E-2</v>
      </c>
      <c r="S522" t="str">
        <f>IF(TablaSala[[#This Row],[TIEMPO DEGUSTACIÓN]]&lt;&gt;"0","SI","NO")</f>
        <v>SI</v>
      </c>
    </row>
    <row r="523" spans="1:19" x14ac:dyDescent="0.2">
      <c r="A523" s="2">
        <v>522</v>
      </c>
      <c r="B523" s="3">
        <v>2</v>
      </c>
      <c r="C523" t="s">
        <v>25</v>
      </c>
      <c r="D523" s="3">
        <v>5</v>
      </c>
      <c r="E523" s="11">
        <v>45022.568055555559</v>
      </c>
      <c r="F523" s="11">
        <v>45022.68472222222</v>
      </c>
      <c r="G523" t="s">
        <v>17</v>
      </c>
      <c r="H523" t="s">
        <v>2</v>
      </c>
      <c r="I523" t="s">
        <v>7</v>
      </c>
      <c r="J523" s="5">
        <v>35.35</v>
      </c>
      <c r="K523" t="s">
        <v>11</v>
      </c>
      <c r="L523" t="s">
        <v>28</v>
      </c>
      <c r="M523" t="s">
        <v>618</v>
      </c>
      <c r="N523" s="9">
        <f>IF(TablaSala[[#This Row],[CUENTA COBRADA]]="SI",'COCINA CONSOLIDADA'!E523*'COCINA CONSOLIDADA'!F523,"0 €")</f>
        <v>84</v>
      </c>
      <c r="O523" s="10">
        <v>45022.068055555559</v>
      </c>
      <c r="P523" s="11">
        <f t="shared" si="8"/>
        <v>0.11666666666133096</v>
      </c>
      <c r="Q523" s="11">
        <f>'COCINA CONSOLIDADA'!G523</f>
        <v>3.2638888888888891E-2</v>
      </c>
      <c r="R523" s="11">
        <f>IF(TablaSala[[#This Row],[TIEMPO DE PERMANENCIA]]-TablaSala[[#This Row],[TIEMPO PREPARACIÓN]]&lt;0,"0",TablaSala[[#This Row],[TIEMPO DE PERMANENCIA]]-TablaSala[[#This Row],[TIEMPO PREPARACIÓN]])</f>
        <v>8.402777777244208E-2</v>
      </c>
      <c r="S523" t="str">
        <f>IF(TablaSala[[#This Row],[TIEMPO DEGUSTACIÓN]]&lt;&gt;"0","SI","NO")</f>
        <v>SI</v>
      </c>
    </row>
    <row r="524" spans="1:19" x14ac:dyDescent="0.2">
      <c r="A524" s="2">
        <v>523</v>
      </c>
      <c r="B524" s="3">
        <v>4</v>
      </c>
      <c r="C524" t="s">
        <v>462</v>
      </c>
      <c r="D524" s="3">
        <v>3</v>
      </c>
      <c r="E524" s="11">
        <v>45022.568749999999</v>
      </c>
      <c r="F524" s="11">
        <v>45022.695833333331</v>
      </c>
      <c r="G524" t="s">
        <v>14</v>
      </c>
      <c r="H524" t="s">
        <v>2</v>
      </c>
      <c r="I524" t="s">
        <v>600</v>
      </c>
      <c r="J524" s="5">
        <v>45.41</v>
      </c>
      <c r="K524" t="s">
        <v>22</v>
      </c>
      <c r="L524" t="s">
        <v>53</v>
      </c>
      <c r="M524" t="s">
        <v>674</v>
      </c>
      <c r="N524" s="9">
        <f>IF(TablaSala[[#This Row],[CUENTA COBRADA]]="SI",'COCINA CONSOLIDADA'!E524*'COCINA CONSOLIDADA'!F524,"0 €")</f>
        <v>81</v>
      </c>
      <c r="O524" s="10">
        <v>45022.068749999999</v>
      </c>
      <c r="P524" s="11">
        <f t="shared" si="8"/>
        <v>0.13749999999951493</v>
      </c>
      <c r="Q524" s="11">
        <f>'COCINA CONSOLIDADA'!G524</f>
        <v>3.5416666666666666E-2</v>
      </c>
      <c r="R524" s="11">
        <f>IF(TablaSala[[#This Row],[TIEMPO DE PERMANENCIA]]-TablaSala[[#This Row],[TIEMPO PREPARACIÓN]]&lt;0,"0",TablaSala[[#This Row],[TIEMPO DE PERMANENCIA]]-TablaSala[[#This Row],[TIEMPO PREPARACIÓN]])</f>
        <v>0.10208333333284826</v>
      </c>
      <c r="S524" t="str">
        <f>IF(TablaSala[[#This Row],[TIEMPO DEGUSTACIÓN]]&lt;&gt;"0","SI","NO")</f>
        <v>SI</v>
      </c>
    </row>
    <row r="525" spans="1:19" x14ac:dyDescent="0.2">
      <c r="A525" s="2">
        <v>524</v>
      </c>
      <c r="B525" s="3">
        <v>16</v>
      </c>
      <c r="C525" t="s">
        <v>463</v>
      </c>
      <c r="D525" s="3">
        <v>4</v>
      </c>
      <c r="E525" s="11">
        <v>45022.502083333333</v>
      </c>
      <c r="F525" s="11">
        <v>45022.605555555558</v>
      </c>
      <c r="G525" t="s">
        <v>1</v>
      </c>
      <c r="H525" t="s">
        <v>2</v>
      </c>
      <c r="I525" t="s">
        <v>600</v>
      </c>
      <c r="J525" s="5">
        <v>26.91</v>
      </c>
      <c r="K525" t="s">
        <v>22</v>
      </c>
      <c r="L525" t="s">
        <v>602</v>
      </c>
      <c r="M525" t="s">
        <v>925</v>
      </c>
      <c r="N525" s="9">
        <f>IF(TablaSala[[#This Row],[CUENTA COBRADA]]="SI",'COCINA CONSOLIDADA'!E525*'COCINA CONSOLIDADA'!F525,"0 €")</f>
        <v>147</v>
      </c>
      <c r="O525" s="10">
        <v>45022.002083333333</v>
      </c>
      <c r="P525" s="11">
        <f t="shared" si="8"/>
        <v>0.1138888888914759</v>
      </c>
      <c r="Q525" s="11">
        <f>'COCINA CONSOLIDADA'!G525</f>
        <v>4.2361111111111113E-2</v>
      </c>
      <c r="R525" s="11">
        <f>IF(TablaSala[[#This Row],[TIEMPO DE PERMANENCIA]]-TablaSala[[#This Row],[TIEMPO PREPARACIÓN]]&lt;0,"0",TablaSala[[#This Row],[TIEMPO DE PERMANENCIA]]-TablaSala[[#This Row],[TIEMPO PREPARACIÓN]])</f>
        <v>7.1527777780364787E-2</v>
      </c>
      <c r="S525" t="str">
        <f>IF(TablaSala[[#This Row],[TIEMPO DEGUSTACIÓN]]&lt;&gt;"0","SI","NO")</f>
        <v>SI</v>
      </c>
    </row>
    <row r="526" spans="1:19" x14ac:dyDescent="0.2">
      <c r="A526" s="2">
        <v>525</v>
      </c>
      <c r="B526" s="3">
        <v>16</v>
      </c>
      <c r="C526" t="s">
        <v>221</v>
      </c>
      <c r="D526" s="3">
        <v>3</v>
      </c>
      <c r="E526" s="11">
        <v>45022.643750000003</v>
      </c>
      <c r="F526" s="11">
        <v>45022.801388888889</v>
      </c>
      <c r="G526" t="s">
        <v>1</v>
      </c>
      <c r="H526" t="s">
        <v>2</v>
      </c>
      <c r="I526" t="s">
        <v>600</v>
      </c>
      <c r="J526" s="5">
        <v>32.869999999999997</v>
      </c>
      <c r="K526" t="s">
        <v>22</v>
      </c>
      <c r="L526" t="s">
        <v>23</v>
      </c>
      <c r="M526" t="s">
        <v>987</v>
      </c>
      <c r="N526" s="9">
        <f>IF(TablaSala[[#This Row],[CUENTA COBRADA]]="SI",'COCINA CONSOLIDADA'!E526*'COCINA CONSOLIDADA'!F526,"0 €")</f>
        <v>623</v>
      </c>
      <c r="O526" s="10">
        <v>45022.143750000003</v>
      </c>
      <c r="P526" s="11">
        <f t="shared" si="8"/>
        <v>0.16805555555280685</v>
      </c>
      <c r="Q526" s="11">
        <f>'COCINA CONSOLIDADA'!G526</f>
        <v>5.3472222222222227E-2</v>
      </c>
      <c r="R526" s="11">
        <f>IF(TablaSala[[#This Row],[TIEMPO DE PERMANENCIA]]-TablaSala[[#This Row],[TIEMPO PREPARACIÓN]]&lt;0,"0",TablaSala[[#This Row],[TIEMPO DE PERMANENCIA]]-TablaSala[[#This Row],[TIEMPO PREPARACIÓN]])</f>
        <v>0.11458333333058462</v>
      </c>
      <c r="S526" t="str">
        <f>IF(TablaSala[[#This Row],[TIEMPO DEGUSTACIÓN]]&lt;&gt;"0","SI","NO")</f>
        <v>SI</v>
      </c>
    </row>
    <row r="527" spans="1:19" x14ac:dyDescent="0.2">
      <c r="A527" s="2">
        <v>526</v>
      </c>
      <c r="B527" s="3">
        <v>4</v>
      </c>
      <c r="C527" t="s">
        <v>464</v>
      </c>
      <c r="D527" s="3">
        <v>6</v>
      </c>
      <c r="E527" s="11">
        <v>45022.655555555553</v>
      </c>
      <c r="F527" s="11">
        <v>45022.736805555556</v>
      </c>
      <c r="G527" t="s">
        <v>17</v>
      </c>
      <c r="H527" t="s">
        <v>19</v>
      </c>
      <c r="I527" t="s">
        <v>599</v>
      </c>
      <c r="J527" s="5">
        <v>43.02</v>
      </c>
      <c r="K527" t="s">
        <v>11</v>
      </c>
      <c r="L527" t="s">
        <v>26</v>
      </c>
      <c r="M527" t="s">
        <v>798</v>
      </c>
      <c r="N527" s="9">
        <f>IF(TablaSala[[#This Row],[CUENTA COBRADA]]="SI",'COCINA CONSOLIDADA'!E527*'COCINA CONSOLIDADA'!F527,"0 €")</f>
        <v>33</v>
      </c>
      <c r="O527" s="10">
        <v>45022.155555555553</v>
      </c>
      <c r="P527" s="11">
        <f t="shared" si="8"/>
        <v>8.1250000002910383E-2</v>
      </c>
      <c r="Q527" s="11">
        <f>'COCINA CONSOLIDADA'!G527</f>
        <v>1.5277777777777777E-2</v>
      </c>
      <c r="R527" s="11">
        <f>IF(TablaSala[[#This Row],[TIEMPO DE PERMANENCIA]]-TablaSala[[#This Row],[TIEMPO PREPARACIÓN]]&lt;0,"0",TablaSala[[#This Row],[TIEMPO DE PERMANENCIA]]-TablaSala[[#This Row],[TIEMPO PREPARACIÓN]])</f>
        <v>6.5972222225132604E-2</v>
      </c>
      <c r="S527" t="str">
        <f>IF(TablaSala[[#This Row],[TIEMPO DEGUSTACIÓN]]&lt;&gt;"0","SI","NO")</f>
        <v>SI</v>
      </c>
    </row>
    <row r="528" spans="1:19" x14ac:dyDescent="0.2">
      <c r="A528" s="2">
        <v>527</v>
      </c>
      <c r="B528" s="3">
        <v>19</v>
      </c>
      <c r="C528" t="s">
        <v>465</v>
      </c>
      <c r="D528" s="3">
        <v>4</v>
      </c>
      <c r="E528" s="11">
        <v>45022.65347222222</v>
      </c>
      <c r="F528" s="11">
        <v>45022.746527777781</v>
      </c>
      <c r="G528" t="s">
        <v>5</v>
      </c>
      <c r="H528" t="s">
        <v>6</v>
      </c>
      <c r="I528" t="s">
        <v>7</v>
      </c>
      <c r="J528" s="5">
        <v>22.95</v>
      </c>
      <c r="K528" t="s">
        <v>22</v>
      </c>
      <c r="L528" t="s">
        <v>601</v>
      </c>
      <c r="M528" t="s">
        <v>674</v>
      </c>
      <c r="N528" s="9">
        <f>IF(TablaSala[[#This Row],[CUENTA COBRADA]]="SI",'COCINA CONSOLIDADA'!E528*'COCINA CONSOLIDADA'!F528,"0 €")</f>
        <v>54</v>
      </c>
      <c r="O528" s="10">
        <v>45022.15347222222</v>
      </c>
      <c r="P528" s="11">
        <f t="shared" si="8"/>
        <v>0.10347222222723455</v>
      </c>
      <c r="Q528" s="11">
        <f>'COCINA CONSOLIDADA'!G528</f>
        <v>2.1527777777777781E-2</v>
      </c>
      <c r="R528" s="11">
        <f>IF(TablaSala[[#This Row],[TIEMPO DE PERMANENCIA]]-TablaSala[[#This Row],[TIEMPO PREPARACIÓN]]&lt;0,"0",TablaSala[[#This Row],[TIEMPO DE PERMANENCIA]]-TablaSala[[#This Row],[TIEMPO PREPARACIÓN]])</f>
        <v>8.1944444449456769E-2</v>
      </c>
      <c r="S528" t="str">
        <f>IF(TablaSala[[#This Row],[TIEMPO DEGUSTACIÓN]]&lt;&gt;"0","SI","NO")</f>
        <v>SI</v>
      </c>
    </row>
    <row r="529" spans="1:19" x14ac:dyDescent="0.2">
      <c r="A529" s="2">
        <v>528</v>
      </c>
      <c r="B529" s="3">
        <v>14</v>
      </c>
      <c r="C529" t="s">
        <v>466</v>
      </c>
      <c r="D529" s="3">
        <v>2</v>
      </c>
      <c r="E529" s="11">
        <v>45022.574305555558</v>
      </c>
      <c r="F529" s="11">
        <v>45022.658333333333</v>
      </c>
      <c r="G529" t="s">
        <v>10</v>
      </c>
      <c r="H529" t="s">
        <v>2</v>
      </c>
      <c r="I529" t="s">
        <v>599</v>
      </c>
      <c r="J529" s="5">
        <v>15.62</v>
      </c>
      <c r="K529" t="s">
        <v>3</v>
      </c>
      <c r="L529" t="s">
        <v>26</v>
      </c>
      <c r="M529" t="s">
        <v>988</v>
      </c>
      <c r="N529" s="9" t="str">
        <f>IF(TablaSala[[#This Row],[CUENTA COBRADA]]="SI",'COCINA CONSOLIDADA'!E529*'COCINA CONSOLIDADA'!F529,"0 €")</f>
        <v>0 €</v>
      </c>
      <c r="O529" s="10">
        <v>45022.074305555558</v>
      </c>
      <c r="P529" s="11">
        <f t="shared" si="8"/>
        <v>8.4027777775190771E-2</v>
      </c>
      <c r="Q529" s="11">
        <f>'COCINA CONSOLIDADA'!G529</f>
        <v>8.4027777777777785E-2</v>
      </c>
      <c r="R529" s="11" t="str">
        <f>IF(TablaSala[[#This Row],[TIEMPO DE PERMANENCIA]]-TablaSala[[#This Row],[TIEMPO PREPARACIÓN]]&lt;0,"0",TablaSala[[#This Row],[TIEMPO DE PERMANENCIA]]-TablaSala[[#This Row],[TIEMPO PREPARACIÓN]])</f>
        <v>0</v>
      </c>
      <c r="S529" t="str">
        <f>IF(TablaSala[[#This Row],[TIEMPO DEGUSTACIÓN]]&lt;&gt;"0","SI","NO")</f>
        <v>NO</v>
      </c>
    </row>
    <row r="530" spans="1:19" x14ac:dyDescent="0.2">
      <c r="A530" s="2">
        <v>529</v>
      </c>
      <c r="B530" s="3">
        <v>1</v>
      </c>
      <c r="C530" t="s">
        <v>467</v>
      </c>
      <c r="D530" s="3">
        <v>2</v>
      </c>
      <c r="E530" s="11">
        <v>45022.581944444442</v>
      </c>
      <c r="F530" s="11">
        <v>45022.695833333331</v>
      </c>
      <c r="G530" t="s">
        <v>1</v>
      </c>
      <c r="H530" t="s">
        <v>2</v>
      </c>
      <c r="I530" t="s">
        <v>600</v>
      </c>
      <c r="J530" s="5">
        <v>25.91</v>
      </c>
      <c r="K530" t="s">
        <v>22</v>
      </c>
      <c r="L530" t="s">
        <v>601</v>
      </c>
      <c r="M530" t="s">
        <v>989</v>
      </c>
      <c r="N530" s="9">
        <f>IF(TablaSala[[#This Row],[CUENTA COBRADA]]="SI",'COCINA CONSOLIDADA'!E530*'COCINA CONSOLIDADA'!F530,"0 €")</f>
        <v>847</v>
      </c>
      <c r="O530" s="10">
        <v>45022.081944444442</v>
      </c>
      <c r="P530" s="11">
        <f t="shared" si="8"/>
        <v>0.12430555555571725</v>
      </c>
      <c r="Q530" s="11">
        <f>'COCINA CONSOLIDADA'!G530</f>
        <v>0.10902777777777778</v>
      </c>
      <c r="R530" s="11">
        <f>IF(TablaSala[[#This Row],[TIEMPO DE PERMANENCIA]]-TablaSala[[#This Row],[TIEMPO PREPARACIÓN]]&lt;0,"0",TablaSala[[#This Row],[TIEMPO DE PERMANENCIA]]-TablaSala[[#This Row],[TIEMPO PREPARACIÓN]])</f>
        <v>1.5277777777939469E-2</v>
      </c>
      <c r="S530" t="str">
        <f>IF(TablaSala[[#This Row],[TIEMPO DEGUSTACIÓN]]&lt;&gt;"0","SI","NO")</f>
        <v>SI</v>
      </c>
    </row>
    <row r="531" spans="1:19" x14ac:dyDescent="0.2">
      <c r="A531" s="2">
        <v>530</v>
      </c>
      <c r="B531" s="3">
        <v>7</v>
      </c>
      <c r="C531" t="s">
        <v>468</v>
      </c>
      <c r="D531" s="3">
        <v>5</v>
      </c>
      <c r="E531" s="11">
        <v>45022.592361111114</v>
      </c>
      <c r="F531" s="11">
        <v>45022.754861111112</v>
      </c>
      <c r="G531" t="s">
        <v>14</v>
      </c>
      <c r="H531" t="s">
        <v>2</v>
      </c>
      <c r="I531" t="s">
        <v>600</v>
      </c>
      <c r="J531" s="5">
        <v>30.19</v>
      </c>
      <c r="K531" t="s">
        <v>22</v>
      </c>
      <c r="L531" t="s">
        <v>15</v>
      </c>
      <c r="M531" t="s">
        <v>990</v>
      </c>
      <c r="N531" s="9">
        <f>IF(TablaSala[[#This Row],[CUENTA COBRADA]]="SI",'COCINA CONSOLIDADA'!E531*'COCINA CONSOLIDADA'!F531,"0 €")</f>
        <v>497</v>
      </c>
      <c r="O531" s="10">
        <v>45022.092361111114</v>
      </c>
      <c r="P531" s="11">
        <f t="shared" si="8"/>
        <v>0.17291666666521147</v>
      </c>
      <c r="Q531" s="11">
        <f>'COCINA CONSOLIDADA'!G531</f>
        <v>7.3611111111111113E-2</v>
      </c>
      <c r="R531" s="11">
        <f>IF(TablaSala[[#This Row],[TIEMPO DE PERMANENCIA]]-TablaSala[[#This Row],[TIEMPO PREPARACIÓN]]&lt;0,"0",TablaSala[[#This Row],[TIEMPO DE PERMANENCIA]]-TablaSala[[#This Row],[TIEMPO PREPARACIÓN]])</f>
        <v>9.9305555554100353E-2</v>
      </c>
      <c r="S531" t="str">
        <f>IF(TablaSala[[#This Row],[TIEMPO DEGUSTACIÓN]]&lt;&gt;"0","SI","NO")</f>
        <v>SI</v>
      </c>
    </row>
    <row r="532" spans="1:19" x14ac:dyDescent="0.2">
      <c r="A532" s="2">
        <v>531</v>
      </c>
      <c r="B532" s="3">
        <v>9</v>
      </c>
      <c r="C532" t="s">
        <v>366</v>
      </c>
      <c r="D532" s="3">
        <v>6</v>
      </c>
      <c r="E532" s="11">
        <v>45022.627083333333</v>
      </c>
      <c r="F532" s="11">
        <v>45022.711111111108</v>
      </c>
      <c r="G532" t="s">
        <v>10</v>
      </c>
      <c r="H532" t="s">
        <v>19</v>
      </c>
      <c r="I532" t="s">
        <v>7</v>
      </c>
      <c r="J532" s="5">
        <v>34.39</v>
      </c>
      <c r="K532" t="s">
        <v>11</v>
      </c>
      <c r="L532" t="s">
        <v>15</v>
      </c>
      <c r="M532" t="s">
        <v>991</v>
      </c>
      <c r="N532" s="9" t="str">
        <f>IF(TablaSala[[#This Row],[CUENTA COBRADA]]="SI",'COCINA CONSOLIDADA'!E532*'COCINA CONSOLIDADA'!F532,"0 €")</f>
        <v>0 €</v>
      </c>
      <c r="O532" s="10">
        <v>45022.127083333333</v>
      </c>
      <c r="P532" s="11">
        <f t="shared" si="8"/>
        <v>8.4027777775190771E-2</v>
      </c>
      <c r="Q532" s="11">
        <f>'COCINA CONSOLIDADA'!G532</f>
        <v>0.13819444444444445</v>
      </c>
      <c r="R532" s="11" t="str">
        <f>IF(TablaSala[[#This Row],[TIEMPO DE PERMANENCIA]]-TablaSala[[#This Row],[TIEMPO PREPARACIÓN]]&lt;0,"0",TablaSala[[#This Row],[TIEMPO DE PERMANENCIA]]-TablaSala[[#This Row],[TIEMPO PREPARACIÓN]])</f>
        <v>0</v>
      </c>
      <c r="S532" t="str">
        <f>IF(TablaSala[[#This Row],[TIEMPO DEGUSTACIÓN]]&lt;&gt;"0","SI","NO")</f>
        <v>NO</v>
      </c>
    </row>
    <row r="533" spans="1:19" x14ac:dyDescent="0.2">
      <c r="A533" s="2">
        <v>532</v>
      </c>
      <c r="B533" s="3">
        <v>13</v>
      </c>
      <c r="C533" t="s">
        <v>81</v>
      </c>
      <c r="D533" s="3">
        <v>3</v>
      </c>
      <c r="E533" s="11">
        <v>45022.574999999997</v>
      </c>
      <c r="F533" s="11">
        <v>45022.726388888892</v>
      </c>
      <c r="G533" t="s">
        <v>1</v>
      </c>
      <c r="H533" t="s">
        <v>6</v>
      </c>
      <c r="I533" t="s">
        <v>599</v>
      </c>
      <c r="J533" s="5">
        <v>17.95</v>
      </c>
      <c r="K533" t="s">
        <v>3</v>
      </c>
      <c r="L533" t="s">
        <v>53</v>
      </c>
      <c r="M533" t="s">
        <v>992</v>
      </c>
      <c r="N533" s="9">
        <f>IF(TablaSala[[#This Row],[CUENTA COBRADA]]="SI",'COCINA CONSOLIDADA'!E533*'COCINA CONSOLIDADA'!F533,"0 €")</f>
        <v>395</v>
      </c>
      <c r="O533" s="10">
        <v>45022.074999999997</v>
      </c>
      <c r="P533" s="11">
        <f t="shared" si="8"/>
        <v>0.15138888889487134</v>
      </c>
      <c r="Q533" s="11">
        <f>'COCINA CONSOLIDADA'!G533</f>
        <v>4.0972222222222215E-2</v>
      </c>
      <c r="R533" s="11">
        <f>IF(TablaSala[[#This Row],[TIEMPO DE PERMANENCIA]]-TablaSala[[#This Row],[TIEMPO PREPARACIÓN]]&lt;0,"0",TablaSala[[#This Row],[TIEMPO DE PERMANENCIA]]-TablaSala[[#This Row],[TIEMPO PREPARACIÓN]])</f>
        <v>0.11041666667264913</v>
      </c>
      <c r="S533" t="str">
        <f>IF(TablaSala[[#This Row],[TIEMPO DEGUSTACIÓN]]&lt;&gt;"0","SI","NO")</f>
        <v>SI</v>
      </c>
    </row>
    <row r="534" spans="1:19" x14ac:dyDescent="0.2">
      <c r="A534" s="2">
        <v>533</v>
      </c>
      <c r="B534" s="3">
        <v>1</v>
      </c>
      <c r="C534" t="s">
        <v>222</v>
      </c>
      <c r="D534" s="3">
        <v>3</v>
      </c>
      <c r="E534" s="11">
        <v>45022.634722222225</v>
      </c>
      <c r="F534" s="11">
        <v>45022.722222222219</v>
      </c>
      <c r="G534" t="s">
        <v>14</v>
      </c>
      <c r="H534" t="s">
        <v>19</v>
      </c>
      <c r="I534" t="s">
        <v>599</v>
      </c>
      <c r="J534" s="5">
        <v>20.09</v>
      </c>
      <c r="K534" t="s">
        <v>11</v>
      </c>
      <c r="L534" t="s">
        <v>38</v>
      </c>
      <c r="M534" t="s">
        <v>903</v>
      </c>
      <c r="N534" s="9">
        <f>IF(TablaSala[[#This Row],[CUENTA COBRADA]]="SI",'COCINA CONSOLIDADA'!E534*'COCINA CONSOLIDADA'!F534,"0 €")</f>
        <v>82</v>
      </c>
      <c r="O534" s="10">
        <v>45022.134722222225</v>
      </c>
      <c r="P534" s="11">
        <f t="shared" si="8"/>
        <v>8.7499999994179234E-2</v>
      </c>
      <c r="Q534" s="11">
        <f>'COCINA CONSOLIDADA'!G534</f>
        <v>3.3333333333333333E-2</v>
      </c>
      <c r="R534" s="11">
        <f>IF(TablaSala[[#This Row],[TIEMPO DE PERMANENCIA]]-TablaSala[[#This Row],[TIEMPO PREPARACIÓN]]&lt;0,"0",TablaSala[[#This Row],[TIEMPO DE PERMANENCIA]]-TablaSala[[#This Row],[TIEMPO PREPARACIÓN]])</f>
        <v>5.4166666660845901E-2</v>
      </c>
      <c r="S534" t="str">
        <f>IF(TablaSala[[#This Row],[TIEMPO DEGUSTACIÓN]]&lt;&gt;"0","SI","NO")</f>
        <v>SI</v>
      </c>
    </row>
    <row r="535" spans="1:19" x14ac:dyDescent="0.2">
      <c r="A535" s="2">
        <v>534</v>
      </c>
      <c r="B535" s="3">
        <v>1</v>
      </c>
      <c r="C535" t="s">
        <v>469</v>
      </c>
      <c r="D535" s="3">
        <v>6</v>
      </c>
      <c r="E535" s="11">
        <v>45022.543055555558</v>
      </c>
      <c r="F535" s="11">
        <v>45022.686805555553</v>
      </c>
      <c r="G535" t="s">
        <v>17</v>
      </c>
      <c r="H535" t="s">
        <v>19</v>
      </c>
      <c r="I535" t="s">
        <v>600</v>
      </c>
      <c r="J535" s="5">
        <v>23.59</v>
      </c>
      <c r="K535" t="s">
        <v>3</v>
      </c>
      <c r="L535" t="s">
        <v>12</v>
      </c>
      <c r="M535" t="s">
        <v>993</v>
      </c>
      <c r="N535" s="9">
        <f>IF(TablaSala[[#This Row],[CUENTA COBRADA]]="SI",'COCINA CONSOLIDADA'!E535*'COCINA CONSOLIDADA'!F535,"0 €")</f>
        <v>440</v>
      </c>
      <c r="O535" s="10">
        <v>45022.043055555558</v>
      </c>
      <c r="P535" s="11">
        <f t="shared" si="8"/>
        <v>0.14374999999563443</v>
      </c>
      <c r="Q535" s="11">
        <f>'COCINA CONSOLIDADA'!G535</f>
        <v>5.2777777777777785E-2</v>
      </c>
      <c r="R535" s="11">
        <f>IF(TablaSala[[#This Row],[TIEMPO DE PERMANENCIA]]-TablaSala[[#This Row],[TIEMPO PREPARACIÓN]]&lt;0,"0",TablaSala[[#This Row],[TIEMPO DE PERMANENCIA]]-TablaSala[[#This Row],[TIEMPO PREPARACIÓN]])</f>
        <v>9.0972222217856641E-2</v>
      </c>
      <c r="S535" t="str">
        <f>IF(TablaSala[[#This Row],[TIEMPO DEGUSTACIÓN]]&lt;&gt;"0","SI","NO")</f>
        <v>SI</v>
      </c>
    </row>
    <row r="536" spans="1:19" x14ac:dyDescent="0.2">
      <c r="A536" s="2">
        <v>535</v>
      </c>
      <c r="B536" s="3">
        <v>15</v>
      </c>
      <c r="C536" t="s">
        <v>133</v>
      </c>
      <c r="D536" s="3">
        <v>3</v>
      </c>
      <c r="E536" s="11">
        <v>45022.539583333331</v>
      </c>
      <c r="F536" s="11">
        <v>45022.647222222222</v>
      </c>
      <c r="G536" t="s">
        <v>5</v>
      </c>
      <c r="H536" t="s">
        <v>6</v>
      </c>
      <c r="I536" t="s">
        <v>600</v>
      </c>
      <c r="J536" s="5">
        <v>39.450000000000003</v>
      </c>
      <c r="K536" t="s">
        <v>11</v>
      </c>
      <c r="L536" t="s">
        <v>41</v>
      </c>
      <c r="M536" t="s">
        <v>994</v>
      </c>
      <c r="N536" s="9">
        <f>IF(TablaSala[[#This Row],[CUENTA COBRADA]]="SI",'COCINA CONSOLIDADA'!E536*'COCINA CONSOLIDADA'!F536,"0 €")</f>
        <v>1026</v>
      </c>
      <c r="O536" s="10">
        <v>45022.039583333331</v>
      </c>
      <c r="P536" s="11">
        <f t="shared" si="8"/>
        <v>0.10763888889050577</v>
      </c>
      <c r="Q536" s="11">
        <f>'COCINA CONSOLIDADA'!G536</f>
        <v>7.8472222222222221E-2</v>
      </c>
      <c r="R536" s="11">
        <f>IF(TablaSala[[#This Row],[TIEMPO DE PERMANENCIA]]-TablaSala[[#This Row],[TIEMPO PREPARACIÓN]]&lt;0,"0",TablaSala[[#This Row],[TIEMPO DE PERMANENCIA]]-TablaSala[[#This Row],[TIEMPO PREPARACIÓN]])</f>
        <v>2.9166666668283547E-2</v>
      </c>
      <c r="S536" t="str">
        <f>IF(TablaSala[[#This Row],[TIEMPO DEGUSTACIÓN]]&lt;&gt;"0","SI","NO")</f>
        <v>SI</v>
      </c>
    </row>
    <row r="537" spans="1:19" x14ac:dyDescent="0.2">
      <c r="A537" s="2">
        <v>536</v>
      </c>
      <c r="B537" s="3">
        <v>9</v>
      </c>
      <c r="C537" t="s">
        <v>470</v>
      </c>
      <c r="D537" s="3">
        <v>2</v>
      </c>
      <c r="E537" s="11">
        <v>45022.604861111111</v>
      </c>
      <c r="F537" s="11">
        <v>45022.693749999999</v>
      </c>
      <c r="G537" t="s">
        <v>17</v>
      </c>
      <c r="H537" t="s">
        <v>2</v>
      </c>
      <c r="I537" t="s">
        <v>600</v>
      </c>
      <c r="J537" s="5">
        <v>46</v>
      </c>
      <c r="K537" t="s">
        <v>3</v>
      </c>
      <c r="L537" t="s">
        <v>41</v>
      </c>
      <c r="M537" t="s">
        <v>995</v>
      </c>
      <c r="N537" s="9" t="str">
        <f>IF(TablaSala[[#This Row],[CUENTA COBRADA]]="SI",'COCINA CONSOLIDADA'!E537*'COCINA CONSOLIDADA'!F537,"0 €")</f>
        <v>0 €</v>
      </c>
      <c r="O537" s="10">
        <v>45022.104861111111</v>
      </c>
      <c r="P537" s="11">
        <f t="shared" si="8"/>
        <v>8.8888888887595385E-2</v>
      </c>
      <c r="Q537" s="11">
        <f>'COCINA CONSOLIDADA'!G537</f>
        <v>0.10555555555555557</v>
      </c>
      <c r="R537" s="11" t="str">
        <f>IF(TablaSala[[#This Row],[TIEMPO DE PERMANENCIA]]-TablaSala[[#This Row],[TIEMPO PREPARACIÓN]]&lt;0,"0",TablaSala[[#This Row],[TIEMPO DE PERMANENCIA]]-TablaSala[[#This Row],[TIEMPO PREPARACIÓN]])</f>
        <v>0</v>
      </c>
      <c r="S537" t="str">
        <f>IF(TablaSala[[#This Row],[TIEMPO DEGUSTACIÓN]]&lt;&gt;"0","SI","NO")</f>
        <v>NO</v>
      </c>
    </row>
    <row r="538" spans="1:19" x14ac:dyDescent="0.2">
      <c r="A538" s="2">
        <v>537</v>
      </c>
      <c r="B538" s="3">
        <v>18</v>
      </c>
      <c r="C538" t="s">
        <v>159</v>
      </c>
      <c r="D538" s="3">
        <v>6</v>
      </c>
      <c r="E538" s="11">
        <v>45022.51666666667</v>
      </c>
      <c r="F538" s="11">
        <v>45022.589583333334</v>
      </c>
      <c r="G538" t="s">
        <v>1</v>
      </c>
      <c r="H538" t="s">
        <v>6</v>
      </c>
      <c r="I538" t="s">
        <v>599</v>
      </c>
      <c r="J538" s="5">
        <v>28.68</v>
      </c>
      <c r="K538" t="s">
        <v>22</v>
      </c>
      <c r="L538" t="s">
        <v>602</v>
      </c>
      <c r="M538" t="s">
        <v>639</v>
      </c>
      <c r="N538" s="9">
        <f>IF(TablaSala[[#This Row],[CUENTA COBRADA]]="SI",'COCINA CONSOLIDADA'!E538*'COCINA CONSOLIDADA'!F538,"0 €")</f>
        <v>63</v>
      </c>
      <c r="O538" s="10">
        <v>45022.01666666667</v>
      </c>
      <c r="P538" s="11">
        <f t="shared" si="8"/>
        <v>8.3333333330908019E-2</v>
      </c>
      <c r="Q538" s="11">
        <f>'COCINA CONSOLIDADA'!G538</f>
        <v>1.4583333333333332E-2</v>
      </c>
      <c r="R538" s="11">
        <f>IF(TablaSala[[#This Row],[TIEMPO DE PERMANENCIA]]-TablaSala[[#This Row],[TIEMPO PREPARACIÓN]]&lt;0,"0",TablaSala[[#This Row],[TIEMPO DE PERMANENCIA]]-TablaSala[[#This Row],[TIEMPO PREPARACIÓN]])</f>
        <v>6.8749999997574682E-2</v>
      </c>
      <c r="S538" t="str">
        <f>IF(TablaSala[[#This Row],[TIEMPO DEGUSTACIÓN]]&lt;&gt;"0","SI","NO")</f>
        <v>SI</v>
      </c>
    </row>
    <row r="539" spans="1:19" x14ac:dyDescent="0.2">
      <c r="A539" s="2">
        <v>538</v>
      </c>
      <c r="B539" s="3">
        <v>14</v>
      </c>
      <c r="C539" t="s">
        <v>281</v>
      </c>
      <c r="D539" s="3">
        <v>4</v>
      </c>
      <c r="E539" s="11">
        <v>45022.638194444444</v>
      </c>
      <c r="F539" s="11">
        <v>45022.731249999997</v>
      </c>
      <c r="G539" t="s">
        <v>17</v>
      </c>
      <c r="H539" t="s">
        <v>19</v>
      </c>
      <c r="I539" t="s">
        <v>599</v>
      </c>
      <c r="J539" s="5">
        <v>41.35</v>
      </c>
      <c r="K539" t="s">
        <v>11</v>
      </c>
      <c r="L539" t="s">
        <v>8</v>
      </c>
      <c r="M539" t="s">
        <v>996</v>
      </c>
      <c r="N539" s="9" t="str">
        <f>IF(TablaSala[[#This Row],[CUENTA COBRADA]]="SI",'COCINA CONSOLIDADA'!E539*'COCINA CONSOLIDADA'!F539,"0 €")</f>
        <v>0 €</v>
      </c>
      <c r="O539" s="10">
        <v>45022.138194444444</v>
      </c>
      <c r="P539" s="11">
        <f t="shared" si="8"/>
        <v>9.3055555553291924E-2</v>
      </c>
      <c r="Q539" s="11">
        <f>'COCINA CONSOLIDADA'!G539</f>
        <v>0.13749999999999998</v>
      </c>
      <c r="R539" s="11" t="str">
        <f>IF(TablaSala[[#This Row],[TIEMPO DE PERMANENCIA]]-TablaSala[[#This Row],[TIEMPO PREPARACIÓN]]&lt;0,"0",TablaSala[[#This Row],[TIEMPO DE PERMANENCIA]]-TablaSala[[#This Row],[TIEMPO PREPARACIÓN]])</f>
        <v>0</v>
      </c>
      <c r="S539" t="str">
        <f>IF(TablaSala[[#This Row],[TIEMPO DEGUSTACIÓN]]&lt;&gt;"0","SI","NO")</f>
        <v>NO</v>
      </c>
    </row>
    <row r="540" spans="1:19" x14ac:dyDescent="0.2">
      <c r="A540" s="2">
        <v>539</v>
      </c>
      <c r="B540" s="3">
        <v>18</v>
      </c>
      <c r="C540" t="s">
        <v>471</v>
      </c>
      <c r="D540" s="3">
        <v>3</v>
      </c>
      <c r="E540" s="11">
        <v>45022.660416666666</v>
      </c>
      <c r="F540" s="11">
        <v>45022.791666666664</v>
      </c>
      <c r="G540" t="s">
        <v>10</v>
      </c>
      <c r="H540" t="s">
        <v>6</v>
      </c>
      <c r="I540" t="s">
        <v>7</v>
      </c>
      <c r="J540" s="5">
        <v>20.9</v>
      </c>
      <c r="K540" t="s">
        <v>11</v>
      </c>
      <c r="L540" t="s">
        <v>8</v>
      </c>
      <c r="M540" t="s">
        <v>997</v>
      </c>
      <c r="N540" s="9">
        <f>IF(TablaSala[[#This Row],[CUENTA COBRADA]]="SI",'COCINA CONSOLIDADA'!E540*'COCINA CONSOLIDADA'!F540,"0 €")</f>
        <v>936</v>
      </c>
      <c r="O540" s="10">
        <v>45022.160416666666</v>
      </c>
      <c r="P540" s="11">
        <f t="shared" si="8"/>
        <v>0.13124999999854481</v>
      </c>
      <c r="Q540" s="11">
        <f>'COCINA CONSOLIDADA'!G540</f>
        <v>8.9583333333333334E-2</v>
      </c>
      <c r="R540" s="11">
        <f>IF(TablaSala[[#This Row],[TIEMPO DE PERMANENCIA]]-TablaSala[[#This Row],[TIEMPO PREPARACIÓN]]&lt;0,"0",TablaSala[[#This Row],[TIEMPO DE PERMANENCIA]]-TablaSala[[#This Row],[TIEMPO PREPARACIÓN]])</f>
        <v>4.1666666665211474E-2</v>
      </c>
      <c r="S540" t="str">
        <f>IF(TablaSala[[#This Row],[TIEMPO DEGUSTACIÓN]]&lt;&gt;"0","SI","NO")</f>
        <v>SI</v>
      </c>
    </row>
    <row r="541" spans="1:19" x14ac:dyDescent="0.2">
      <c r="A541" s="2">
        <v>540</v>
      </c>
      <c r="B541" s="3">
        <v>6</v>
      </c>
      <c r="C541" t="s">
        <v>472</v>
      </c>
      <c r="D541" s="3">
        <v>4</v>
      </c>
      <c r="E541" s="11">
        <v>45022.656944444447</v>
      </c>
      <c r="F541" s="11">
        <v>45022.788888888892</v>
      </c>
      <c r="G541" t="s">
        <v>5</v>
      </c>
      <c r="H541" t="s">
        <v>2</v>
      </c>
      <c r="I541" t="s">
        <v>600</v>
      </c>
      <c r="J541" s="5">
        <v>47.85</v>
      </c>
      <c r="K541" t="s">
        <v>3</v>
      </c>
      <c r="L541" t="s">
        <v>28</v>
      </c>
      <c r="M541" t="s">
        <v>998</v>
      </c>
      <c r="N541" s="9">
        <f>IF(TablaSala[[#This Row],[CUENTA COBRADA]]="SI",'COCINA CONSOLIDADA'!E541*'COCINA CONSOLIDADA'!F541,"0 €")</f>
        <v>265</v>
      </c>
      <c r="O541" s="10">
        <v>45022.156944444447</v>
      </c>
      <c r="P541" s="11">
        <f t="shared" si="8"/>
        <v>0.13194444444525288</v>
      </c>
      <c r="Q541" s="11">
        <f>'COCINA CONSOLIDADA'!G541</f>
        <v>5.694444444444445E-2</v>
      </c>
      <c r="R541" s="11">
        <f>IF(TablaSala[[#This Row],[TIEMPO DE PERMANENCIA]]-TablaSala[[#This Row],[TIEMPO PREPARACIÓN]]&lt;0,"0",TablaSala[[#This Row],[TIEMPO DE PERMANENCIA]]-TablaSala[[#This Row],[TIEMPO PREPARACIÓN]])</f>
        <v>7.5000000000808434E-2</v>
      </c>
      <c r="S541" t="str">
        <f>IF(TablaSala[[#This Row],[TIEMPO DEGUSTACIÓN]]&lt;&gt;"0","SI","NO")</f>
        <v>SI</v>
      </c>
    </row>
    <row r="542" spans="1:19" x14ac:dyDescent="0.2">
      <c r="A542" s="2">
        <v>541</v>
      </c>
      <c r="B542" s="3">
        <v>19</v>
      </c>
      <c r="C542" t="s">
        <v>46</v>
      </c>
      <c r="D542" s="3">
        <v>2</v>
      </c>
      <c r="E542" s="11">
        <v>45022.522916666669</v>
      </c>
      <c r="F542" s="11">
        <v>45022.688888888886</v>
      </c>
      <c r="G542" t="s">
        <v>5</v>
      </c>
      <c r="H542" t="s">
        <v>6</v>
      </c>
      <c r="I542" t="s">
        <v>599</v>
      </c>
      <c r="J542" s="5">
        <v>33.700000000000003</v>
      </c>
      <c r="K542" t="s">
        <v>3</v>
      </c>
      <c r="L542" t="s">
        <v>8</v>
      </c>
      <c r="M542" t="s">
        <v>999</v>
      </c>
      <c r="N542" s="9">
        <f>IF(TablaSala[[#This Row],[CUENTA COBRADA]]="SI",'COCINA CONSOLIDADA'!E542*'COCINA CONSOLIDADA'!F542,"0 €")</f>
        <v>832</v>
      </c>
      <c r="O542" s="10">
        <v>45022.022916666669</v>
      </c>
      <c r="P542" s="11">
        <f t="shared" si="8"/>
        <v>0.16597222221753327</v>
      </c>
      <c r="Q542" s="11">
        <f>'COCINA CONSOLIDADA'!G542</f>
        <v>8.6111111111111124E-2</v>
      </c>
      <c r="R542" s="11">
        <f>IF(TablaSala[[#This Row],[TIEMPO DE PERMANENCIA]]-TablaSala[[#This Row],[TIEMPO PREPARACIÓN]]&lt;0,"0",TablaSala[[#This Row],[TIEMPO DE PERMANENCIA]]-TablaSala[[#This Row],[TIEMPO PREPARACIÓN]])</f>
        <v>7.9861111106422147E-2</v>
      </c>
      <c r="S542" t="str">
        <f>IF(TablaSala[[#This Row],[TIEMPO DEGUSTACIÓN]]&lt;&gt;"0","SI","NO")</f>
        <v>SI</v>
      </c>
    </row>
    <row r="543" spans="1:19" x14ac:dyDescent="0.2">
      <c r="A543" s="2">
        <v>542</v>
      </c>
      <c r="B543" s="3">
        <v>9</v>
      </c>
      <c r="C543" t="s">
        <v>153</v>
      </c>
      <c r="D543" s="3">
        <v>5</v>
      </c>
      <c r="E543" s="11">
        <v>45022.615972222222</v>
      </c>
      <c r="F543" s="11">
        <v>45022.696527777778</v>
      </c>
      <c r="G543" t="s">
        <v>1</v>
      </c>
      <c r="H543" t="s">
        <v>6</v>
      </c>
      <c r="I543" t="s">
        <v>600</v>
      </c>
      <c r="J543" s="5">
        <v>49.05</v>
      </c>
      <c r="K543" t="s">
        <v>3</v>
      </c>
      <c r="L543" t="s">
        <v>41</v>
      </c>
      <c r="M543" t="s">
        <v>1000</v>
      </c>
      <c r="N543" s="9">
        <f>IF(TablaSala[[#This Row],[CUENTA COBRADA]]="SI",'COCINA CONSOLIDADA'!E543*'COCINA CONSOLIDADA'!F543,"0 €")</f>
        <v>435</v>
      </c>
      <c r="O543" s="10">
        <v>45022.115972222222</v>
      </c>
      <c r="P543" s="11">
        <f t="shared" si="8"/>
        <v>8.0555555556202307E-2</v>
      </c>
      <c r="Q543" s="11">
        <f>'COCINA CONSOLIDADA'!G543</f>
        <v>7.9861111111111119E-2</v>
      </c>
      <c r="R543" s="11">
        <f>IF(TablaSala[[#This Row],[TIEMPO DE PERMANENCIA]]-TablaSala[[#This Row],[TIEMPO PREPARACIÓN]]&lt;0,"0",TablaSala[[#This Row],[TIEMPO DE PERMANENCIA]]-TablaSala[[#This Row],[TIEMPO PREPARACIÓN]])</f>
        <v>6.9444444509118852E-4</v>
      </c>
      <c r="S543" t="str">
        <f>IF(TablaSala[[#This Row],[TIEMPO DEGUSTACIÓN]]&lt;&gt;"0","SI","NO")</f>
        <v>SI</v>
      </c>
    </row>
    <row r="544" spans="1:19" x14ac:dyDescent="0.2">
      <c r="A544" s="2">
        <v>543</v>
      </c>
      <c r="B544" s="3">
        <v>19</v>
      </c>
      <c r="C544" t="s">
        <v>473</v>
      </c>
      <c r="D544" s="3">
        <v>5</v>
      </c>
      <c r="E544" s="11">
        <v>45022.532638888886</v>
      </c>
      <c r="F544" s="11">
        <v>45022.650694444441</v>
      </c>
      <c r="G544" t="s">
        <v>17</v>
      </c>
      <c r="H544" t="s">
        <v>19</v>
      </c>
      <c r="I544" t="s">
        <v>600</v>
      </c>
      <c r="J544" s="5">
        <v>49.37</v>
      </c>
      <c r="K544" t="s">
        <v>3</v>
      </c>
      <c r="L544" t="s">
        <v>15</v>
      </c>
      <c r="M544" t="s">
        <v>1001</v>
      </c>
      <c r="N544" s="9">
        <f>IF(TablaSala[[#This Row],[CUENTA COBRADA]]="SI",'COCINA CONSOLIDADA'!E544*'COCINA CONSOLIDADA'!F544,"0 €")</f>
        <v>609</v>
      </c>
      <c r="O544" s="10">
        <v>45022.032638888886</v>
      </c>
      <c r="P544" s="11">
        <f t="shared" si="8"/>
        <v>0.11805555555474712</v>
      </c>
      <c r="Q544" s="11">
        <f>'COCINA CONSOLIDADA'!G544</f>
        <v>5.1388888888888887E-2</v>
      </c>
      <c r="R544" s="11">
        <f>IF(TablaSala[[#This Row],[TIEMPO DE PERMANENCIA]]-TablaSala[[#This Row],[TIEMPO PREPARACIÓN]]&lt;0,"0",TablaSala[[#This Row],[TIEMPO DE PERMANENCIA]]-TablaSala[[#This Row],[TIEMPO PREPARACIÓN]])</f>
        <v>6.6666666665858229E-2</v>
      </c>
      <c r="S544" t="str">
        <f>IF(TablaSala[[#This Row],[TIEMPO DEGUSTACIÓN]]&lt;&gt;"0","SI","NO")</f>
        <v>SI</v>
      </c>
    </row>
    <row r="545" spans="1:19" x14ac:dyDescent="0.2">
      <c r="A545" s="2">
        <v>544</v>
      </c>
      <c r="B545" s="3">
        <v>7</v>
      </c>
      <c r="C545" t="s">
        <v>474</v>
      </c>
      <c r="D545" s="3">
        <v>4</v>
      </c>
      <c r="E545" s="11">
        <v>45022.636805555558</v>
      </c>
      <c r="F545" s="11">
        <v>45022.697916666664</v>
      </c>
      <c r="G545" t="s">
        <v>14</v>
      </c>
      <c r="H545" t="s">
        <v>2</v>
      </c>
      <c r="I545" t="s">
        <v>600</v>
      </c>
      <c r="J545" s="5">
        <v>44.91</v>
      </c>
      <c r="K545" t="s">
        <v>22</v>
      </c>
      <c r="L545" t="s">
        <v>38</v>
      </c>
      <c r="M545" t="s">
        <v>608</v>
      </c>
      <c r="N545" s="9">
        <f>IF(TablaSala[[#This Row],[CUENTA COBRADA]]="SI",'COCINA CONSOLIDADA'!E545*'COCINA CONSOLIDADA'!F545,"0 €")</f>
        <v>70</v>
      </c>
      <c r="O545" s="10">
        <v>45022.136805555558</v>
      </c>
      <c r="P545" s="11">
        <f t="shared" si="8"/>
        <v>7.152777777325052E-2</v>
      </c>
      <c r="Q545" s="11">
        <f>'COCINA CONSOLIDADA'!G545</f>
        <v>3.3333333333333333E-2</v>
      </c>
      <c r="R545" s="11">
        <f>IF(TablaSala[[#This Row],[TIEMPO DE PERMANENCIA]]-TablaSala[[#This Row],[TIEMPO PREPARACIÓN]]&lt;0,"0",TablaSala[[#This Row],[TIEMPO DE PERMANENCIA]]-TablaSala[[#This Row],[TIEMPO PREPARACIÓN]])</f>
        <v>3.8194444439917187E-2</v>
      </c>
      <c r="S545" t="str">
        <f>IF(TablaSala[[#This Row],[TIEMPO DEGUSTACIÓN]]&lt;&gt;"0","SI","NO")</f>
        <v>SI</v>
      </c>
    </row>
    <row r="546" spans="1:19" x14ac:dyDescent="0.2">
      <c r="A546" s="2">
        <v>545</v>
      </c>
      <c r="B546" s="3">
        <v>20</v>
      </c>
      <c r="C546" t="s">
        <v>475</v>
      </c>
      <c r="D546" s="3">
        <v>5</v>
      </c>
      <c r="E546" s="11">
        <v>45022.61041666667</v>
      </c>
      <c r="F546" s="11">
        <v>45022.68472222222</v>
      </c>
      <c r="G546" t="s">
        <v>10</v>
      </c>
      <c r="H546" t="s">
        <v>2</v>
      </c>
      <c r="I546" t="s">
        <v>7</v>
      </c>
      <c r="J546" s="5">
        <v>12.18</v>
      </c>
      <c r="K546" t="s">
        <v>22</v>
      </c>
      <c r="L546" t="s">
        <v>41</v>
      </c>
      <c r="M546" t="s">
        <v>1002</v>
      </c>
      <c r="N546" s="9">
        <f>IF(TablaSala[[#This Row],[CUENTA COBRADA]]="SI",'COCINA CONSOLIDADA'!E546*'COCINA CONSOLIDADA'!F546,"0 €")</f>
        <v>256</v>
      </c>
      <c r="O546" s="10">
        <v>45022.11041666667</v>
      </c>
      <c r="P546" s="11">
        <f t="shared" si="8"/>
        <v>8.4722222217048213E-2</v>
      </c>
      <c r="Q546" s="11">
        <f>'COCINA CONSOLIDADA'!G546</f>
        <v>6.8749999999999992E-2</v>
      </c>
      <c r="R546" s="11">
        <f>IF(TablaSala[[#This Row],[TIEMPO DE PERMANENCIA]]-TablaSala[[#This Row],[TIEMPO PREPARACIÓN]]&lt;0,"0",TablaSala[[#This Row],[TIEMPO DE PERMANENCIA]]-TablaSala[[#This Row],[TIEMPO PREPARACIÓN]])</f>
        <v>1.5972222217048221E-2</v>
      </c>
      <c r="S546" t="str">
        <f>IF(TablaSala[[#This Row],[TIEMPO DEGUSTACIÓN]]&lt;&gt;"0","SI","NO")</f>
        <v>SI</v>
      </c>
    </row>
    <row r="547" spans="1:19" x14ac:dyDescent="0.2">
      <c r="A547" s="2">
        <v>546</v>
      </c>
      <c r="B547" s="3">
        <v>5</v>
      </c>
      <c r="C547" t="s">
        <v>476</v>
      </c>
      <c r="D547" s="3">
        <v>2</v>
      </c>
      <c r="E547" s="11">
        <v>45022.634722222225</v>
      </c>
      <c r="F547" s="11">
        <v>45022.728472222225</v>
      </c>
      <c r="G547" t="s">
        <v>17</v>
      </c>
      <c r="H547" t="s">
        <v>2</v>
      </c>
      <c r="I547" t="s">
        <v>599</v>
      </c>
      <c r="J547" s="5">
        <v>47.81</v>
      </c>
      <c r="K547" t="s">
        <v>3</v>
      </c>
      <c r="L547" t="s">
        <v>26</v>
      </c>
      <c r="M547" t="s">
        <v>1003</v>
      </c>
      <c r="N547" s="9">
        <f>IF(TablaSala[[#This Row],[CUENTA COBRADA]]="SI",'COCINA CONSOLIDADA'!E547*'COCINA CONSOLIDADA'!F547,"0 €")</f>
        <v>180</v>
      </c>
      <c r="O547" s="10">
        <v>45022.134722222225</v>
      </c>
      <c r="P547" s="11">
        <f t="shared" si="8"/>
        <v>9.375E-2</v>
      </c>
      <c r="Q547" s="11">
        <f>'COCINA CONSOLIDADA'!G547</f>
        <v>6.3194444444444442E-2</v>
      </c>
      <c r="R547" s="11">
        <f>IF(TablaSala[[#This Row],[TIEMPO DE PERMANENCIA]]-TablaSala[[#This Row],[TIEMPO PREPARACIÓN]]&lt;0,"0",TablaSala[[#This Row],[TIEMPO DE PERMANENCIA]]-TablaSala[[#This Row],[TIEMPO PREPARACIÓN]])</f>
        <v>3.0555555555555558E-2</v>
      </c>
      <c r="S547" t="str">
        <f>IF(TablaSala[[#This Row],[TIEMPO DEGUSTACIÓN]]&lt;&gt;"0","SI","NO")</f>
        <v>SI</v>
      </c>
    </row>
    <row r="548" spans="1:19" x14ac:dyDescent="0.2">
      <c r="A548" s="2">
        <v>547</v>
      </c>
      <c r="B548" s="3">
        <v>9</v>
      </c>
      <c r="C548" t="s">
        <v>477</v>
      </c>
      <c r="D548" s="3">
        <v>3</v>
      </c>
      <c r="E548" s="11">
        <v>45022.613194444442</v>
      </c>
      <c r="F548" s="11">
        <v>45022.691666666666</v>
      </c>
      <c r="G548" t="s">
        <v>14</v>
      </c>
      <c r="H548" t="s">
        <v>19</v>
      </c>
      <c r="I548" t="s">
        <v>600</v>
      </c>
      <c r="J548" s="5">
        <v>20.04</v>
      </c>
      <c r="K548" t="s">
        <v>22</v>
      </c>
      <c r="L548" t="s">
        <v>8</v>
      </c>
      <c r="M548" t="s">
        <v>1004</v>
      </c>
      <c r="N548" s="9">
        <f>IF(TablaSala[[#This Row],[CUENTA COBRADA]]="SI",'COCINA CONSOLIDADA'!E548*'COCINA CONSOLIDADA'!F548,"0 €")</f>
        <v>693</v>
      </c>
      <c r="O548" s="10">
        <v>45022.113194444442</v>
      </c>
      <c r="P548" s="11">
        <f t="shared" si="8"/>
        <v>8.8888888890020709E-2</v>
      </c>
      <c r="Q548" s="11">
        <f>'COCINA CONSOLIDADA'!G548</f>
        <v>6.7361111111111108E-2</v>
      </c>
      <c r="R548" s="11">
        <f>IF(TablaSala[[#This Row],[TIEMPO DE PERMANENCIA]]-TablaSala[[#This Row],[TIEMPO PREPARACIÓN]]&lt;0,"0",TablaSala[[#This Row],[TIEMPO DE PERMANENCIA]]-TablaSala[[#This Row],[TIEMPO PREPARACIÓN]])</f>
        <v>2.1527777778909601E-2</v>
      </c>
      <c r="S548" t="str">
        <f>IF(TablaSala[[#This Row],[TIEMPO DEGUSTACIÓN]]&lt;&gt;"0","SI","NO")</f>
        <v>SI</v>
      </c>
    </row>
    <row r="549" spans="1:19" x14ac:dyDescent="0.2">
      <c r="A549" s="2">
        <v>548</v>
      </c>
      <c r="B549" s="3">
        <v>4</v>
      </c>
      <c r="C549" t="s">
        <v>478</v>
      </c>
      <c r="D549" s="3">
        <v>2</v>
      </c>
      <c r="E549" s="11">
        <v>45022.538194444445</v>
      </c>
      <c r="F549" s="11">
        <v>45022.668749999997</v>
      </c>
      <c r="G549" t="s">
        <v>10</v>
      </c>
      <c r="H549" t="s">
        <v>2</v>
      </c>
      <c r="I549" t="s">
        <v>600</v>
      </c>
      <c r="J549" s="5">
        <v>28.88</v>
      </c>
      <c r="K549" t="s">
        <v>11</v>
      </c>
      <c r="L549" t="s">
        <v>41</v>
      </c>
      <c r="M549" t="s">
        <v>1005</v>
      </c>
      <c r="N549" s="9">
        <f>IF(TablaSala[[#This Row],[CUENTA COBRADA]]="SI",'COCINA CONSOLIDADA'!E549*'COCINA CONSOLIDADA'!F549,"0 €")</f>
        <v>195</v>
      </c>
      <c r="O549" s="10">
        <v>45022.038194444445</v>
      </c>
      <c r="P549" s="11">
        <f t="shared" si="8"/>
        <v>0.13055555555183673</v>
      </c>
      <c r="Q549" s="11">
        <f>'COCINA CONSOLIDADA'!G549</f>
        <v>7.3611111111111113E-2</v>
      </c>
      <c r="R549" s="11">
        <f>IF(TablaSala[[#This Row],[TIEMPO DE PERMANENCIA]]-TablaSala[[#This Row],[TIEMPO PREPARACIÓN]]&lt;0,"0",TablaSala[[#This Row],[TIEMPO DE PERMANENCIA]]-TablaSala[[#This Row],[TIEMPO PREPARACIÓN]])</f>
        <v>5.694444444072562E-2</v>
      </c>
      <c r="S549" t="str">
        <f>IF(TablaSala[[#This Row],[TIEMPO DEGUSTACIÓN]]&lt;&gt;"0","SI","NO")</f>
        <v>SI</v>
      </c>
    </row>
    <row r="550" spans="1:19" x14ac:dyDescent="0.2">
      <c r="A550" s="2">
        <v>549</v>
      </c>
      <c r="B550" s="3">
        <v>12</v>
      </c>
      <c r="C550" t="s">
        <v>302</v>
      </c>
      <c r="D550" s="3">
        <v>2</v>
      </c>
      <c r="E550" s="11">
        <v>45022.564583333333</v>
      </c>
      <c r="F550" s="11">
        <v>45022.726388888892</v>
      </c>
      <c r="G550" t="s">
        <v>5</v>
      </c>
      <c r="H550" t="s">
        <v>2</v>
      </c>
      <c r="I550" t="s">
        <v>600</v>
      </c>
      <c r="J550" s="5">
        <v>35.340000000000003</v>
      </c>
      <c r="K550" t="s">
        <v>11</v>
      </c>
      <c r="L550" t="s">
        <v>8</v>
      </c>
      <c r="M550" t="s">
        <v>1006</v>
      </c>
      <c r="N550" s="9">
        <f>IF(TablaSala[[#This Row],[CUENTA COBRADA]]="SI",'COCINA CONSOLIDADA'!E550*'COCINA CONSOLIDADA'!F550,"0 €")</f>
        <v>470</v>
      </c>
      <c r="O550" s="10">
        <v>45022.064583333333</v>
      </c>
      <c r="P550" s="11">
        <f t="shared" si="8"/>
        <v>0.16180555555911269</v>
      </c>
      <c r="Q550" s="11">
        <f>'COCINA CONSOLIDADA'!G550</f>
        <v>6.8055555555555564E-2</v>
      </c>
      <c r="R550" s="11">
        <f>IF(TablaSala[[#This Row],[TIEMPO DE PERMANENCIA]]-TablaSala[[#This Row],[TIEMPO PREPARACIÓN]]&lt;0,"0",TablaSala[[#This Row],[TIEMPO DE PERMANENCIA]]-TablaSala[[#This Row],[TIEMPO PREPARACIÓN]])</f>
        <v>9.3750000003557127E-2</v>
      </c>
      <c r="S550" t="str">
        <f>IF(TablaSala[[#This Row],[TIEMPO DEGUSTACIÓN]]&lt;&gt;"0","SI","NO")</f>
        <v>SI</v>
      </c>
    </row>
    <row r="551" spans="1:19" x14ac:dyDescent="0.2">
      <c r="A551" s="2">
        <v>550</v>
      </c>
      <c r="B551" s="3">
        <v>1</v>
      </c>
      <c r="C551" t="s">
        <v>413</v>
      </c>
      <c r="D551" s="3">
        <v>6</v>
      </c>
      <c r="E551" s="11">
        <v>45022.547222222223</v>
      </c>
      <c r="F551" s="11">
        <v>45022.61041666667</v>
      </c>
      <c r="G551" t="s">
        <v>1</v>
      </c>
      <c r="H551" t="s">
        <v>2</v>
      </c>
      <c r="I551" t="s">
        <v>600</v>
      </c>
      <c r="J551" s="5">
        <v>28.33</v>
      </c>
      <c r="K551" t="s">
        <v>22</v>
      </c>
      <c r="L551" t="s">
        <v>12</v>
      </c>
      <c r="M551" t="s">
        <v>1007</v>
      </c>
      <c r="N551" s="9">
        <f>IF(TablaSala[[#This Row],[CUENTA COBRADA]]="SI",'COCINA CONSOLIDADA'!E551*'COCINA CONSOLIDADA'!F551,"0 €")</f>
        <v>370</v>
      </c>
      <c r="O551" s="10">
        <v>45022.047222222223</v>
      </c>
      <c r="P551" s="11">
        <f t="shared" si="8"/>
        <v>7.3611111113374747E-2</v>
      </c>
      <c r="Q551" s="11">
        <f>'COCINA CONSOLIDADA'!G551</f>
        <v>3.9583333333333331E-2</v>
      </c>
      <c r="R551" s="11">
        <f>IF(TablaSala[[#This Row],[TIEMPO DE PERMANENCIA]]-TablaSala[[#This Row],[TIEMPO PREPARACIÓN]]&lt;0,"0",TablaSala[[#This Row],[TIEMPO DE PERMANENCIA]]-TablaSala[[#This Row],[TIEMPO PREPARACIÓN]])</f>
        <v>3.4027777780041416E-2</v>
      </c>
      <c r="S551" t="str">
        <f>IF(TablaSala[[#This Row],[TIEMPO DEGUSTACIÓN]]&lt;&gt;"0","SI","NO")</f>
        <v>SI</v>
      </c>
    </row>
    <row r="552" spans="1:19" x14ac:dyDescent="0.2">
      <c r="A552" s="2">
        <v>551</v>
      </c>
      <c r="B552" s="3">
        <v>4</v>
      </c>
      <c r="C552" t="s">
        <v>479</v>
      </c>
      <c r="D552" s="3">
        <v>2</v>
      </c>
      <c r="E552" s="11">
        <v>45022.623611111114</v>
      </c>
      <c r="F552" s="11">
        <v>45022.673611111109</v>
      </c>
      <c r="G552" t="s">
        <v>1</v>
      </c>
      <c r="H552" t="s">
        <v>6</v>
      </c>
      <c r="I552" t="s">
        <v>600</v>
      </c>
      <c r="J552" s="5">
        <v>17.54</v>
      </c>
      <c r="K552" t="s">
        <v>3</v>
      </c>
      <c r="L552" t="s">
        <v>15</v>
      </c>
      <c r="M552" t="s">
        <v>1008</v>
      </c>
      <c r="N552" s="9" t="str">
        <f>IF(TablaSala[[#This Row],[CUENTA COBRADA]]="SI",'COCINA CONSOLIDADA'!E552*'COCINA CONSOLIDADA'!F552,"0 €")</f>
        <v>0 €</v>
      </c>
      <c r="O552" s="10">
        <v>45022.123611111114</v>
      </c>
      <c r="P552" s="11">
        <f t="shared" si="8"/>
        <v>4.9999999995634425E-2</v>
      </c>
      <c r="Q552" s="11">
        <f>'COCINA CONSOLIDADA'!G552</f>
        <v>8.5416666666666669E-2</v>
      </c>
      <c r="R552" s="11" t="str">
        <f>IF(TablaSala[[#This Row],[TIEMPO DE PERMANENCIA]]-TablaSala[[#This Row],[TIEMPO PREPARACIÓN]]&lt;0,"0",TablaSala[[#This Row],[TIEMPO DE PERMANENCIA]]-TablaSala[[#This Row],[TIEMPO PREPARACIÓN]])</f>
        <v>0</v>
      </c>
      <c r="S552" t="str">
        <f>IF(TablaSala[[#This Row],[TIEMPO DEGUSTACIÓN]]&lt;&gt;"0","SI","NO")</f>
        <v>NO</v>
      </c>
    </row>
    <row r="553" spans="1:19" x14ac:dyDescent="0.2">
      <c r="A553" s="2">
        <v>552</v>
      </c>
      <c r="B553" s="3">
        <v>11</v>
      </c>
      <c r="C553" t="s">
        <v>480</v>
      </c>
      <c r="D553" s="3">
        <v>6</v>
      </c>
      <c r="E553" s="11">
        <v>45022.518055555556</v>
      </c>
      <c r="F553" s="11">
        <v>45022.662499999999</v>
      </c>
      <c r="G553" t="s">
        <v>1</v>
      </c>
      <c r="H553" t="s">
        <v>19</v>
      </c>
      <c r="I553" t="s">
        <v>599</v>
      </c>
      <c r="J553" s="5">
        <v>10.28</v>
      </c>
      <c r="K553" t="s">
        <v>11</v>
      </c>
      <c r="L553" t="s">
        <v>601</v>
      </c>
      <c r="M553" t="s">
        <v>1009</v>
      </c>
      <c r="N553" s="9">
        <f>IF(TablaSala[[#This Row],[CUENTA COBRADA]]="SI",'COCINA CONSOLIDADA'!E553*'COCINA CONSOLIDADA'!F553,"0 €")</f>
        <v>729</v>
      </c>
      <c r="O553" s="10">
        <v>45022.018055555556</v>
      </c>
      <c r="P553" s="11">
        <f t="shared" si="8"/>
        <v>0.1444444444423425</v>
      </c>
      <c r="Q553" s="11">
        <f>'COCINA CONSOLIDADA'!G553</f>
        <v>7.9861111111111119E-2</v>
      </c>
      <c r="R553" s="11">
        <f>IF(TablaSala[[#This Row],[TIEMPO DE PERMANENCIA]]-TablaSala[[#This Row],[TIEMPO PREPARACIÓN]]&lt;0,"0",TablaSala[[#This Row],[TIEMPO DE PERMANENCIA]]-TablaSala[[#This Row],[TIEMPO PREPARACIÓN]])</f>
        <v>6.4583333331231382E-2</v>
      </c>
      <c r="S553" t="str">
        <f>IF(TablaSala[[#This Row],[TIEMPO DEGUSTACIÓN]]&lt;&gt;"0","SI","NO")</f>
        <v>SI</v>
      </c>
    </row>
    <row r="554" spans="1:19" x14ac:dyDescent="0.2">
      <c r="A554" s="2">
        <v>553</v>
      </c>
      <c r="B554" s="3">
        <v>14</v>
      </c>
      <c r="C554" t="s">
        <v>481</v>
      </c>
      <c r="D554" s="3">
        <v>2</v>
      </c>
      <c r="E554" s="11">
        <v>45022.614583333336</v>
      </c>
      <c r="F554" s="11">
        <v>45022.724999999999</v>
      </c>
      <c r="G554" t="s">
        <v>1</v>
      </c>
      <c r="H554" t="s">
        <v>2</v>
      </c>
      <c r="I554" t="s">
        <v>600</v>
      </c>
      <c r="J554" s="5">
        <v>44.38</v>
      </c>
      <c r="K554" t="s">
        <v>11</v>
      </c>
      <c r="L554" t="s">
        <v>12</v>
      </c>
      <c r="M554" t="s">
        <v>1010</v>
      </c>
      <c r="N554" s="9" t="str">
        <f>IF(TablaSala[[#This Row],[CUENTA COBRADA]]="SI",'COCINA CONSOLIDADA'!E554*'COCINA CONSOLIDADA'!F554,"0 €")</f>
        <v>0 €</v>
      </c>
      <c r="O554" s="10">
        <v>45022.114583333336</v>
      </c>
      <c r="P554" s="11">
        <f t="shared" si="8"/>
        <v>0.11041666666278616</v>
      </c>
      <c r="Q554" s="11">
        <f>'COCINA CONSOLIDADA'!G554</f>
        <v>0.1236111111111111</v>
      </c>
      <c r="R554" s="11" t="str">
        <f>IF(TablaSala[[#This Row],[TIEMPO DE PERMANENCIA]]-TablaSala[[#This Row],[TIEMPO PREPARACIÓN]]&lt;0,"0",TablaSala[[#This Row],[TIEMPO DE PERMANENCIA]]-TablaSala[[#This Row],[TIEMPO PREPARACIÓN]])</f>
        <v>0</v>
      </c>
      <c r="S554" t="str">
        <f>IF(TablaSala[[#This Row],[TIEMPO DEGUSTACIÓN]]&lt;&gt;"0","SI","NO")</f>
        <v>NO</v>
      </c>
    </row>
    <row r="555" spans="1:19" x14ac:dyDescent="0.2">
      <c r="A555" s="2">
        <v>554</v>
      </c>
      <c r="B555" s="3">
        <v>10</v>
      </c>
      <c r="C555" t="s">
        <v>482</v>
      </c>
      <c r="D555" s="3">
        <v>6</v>
      </c>
      <c r="E555" s="11">
        <v>45022.5625</v>
      </c>
      <c r="F555" s="11">
        <v>45022.621527777781</v>
      </c>
      <c r="G555" t="s">
        <v>1</v>
      </c>
      <c r="H555" t="s">
        <v>2</v>
      </c>
      <c r="I555" t="s">
        <v>599</v>
      </c>
      <c r="J555" s="5">
        <v>19.600000000000001</v>
      </c>
      <c r="K555" t="s">
        <v>22</v>
      </c>
      <c r="L555" t="s">
        <v>601</v>
      </c>
      <c r="M555" t="s">
        <v>1011</v>
      </c>
      <c r="N555" s="9">
        <f>IF(TablaSala[[#This Row],[CUENTA COBRADA]]="SI",'COCINA CONSOLIDADA'!E555*'COCINA CONSOLIDADA'!F555,"0 €")</f>
        <v>315</v>
      </c>
      <c r="O555" s="10">
        <v>45022.0625</v>
      </c>
      <c r="P555" s="11">
        <f t="shared" si="8"/>
        <v>6.9444444447678208E-2</v>
      </c>
      <c r="Q555" s="11">
        <f>'COCINA CONSOLIDADA'!G555</f>
        <v>4.9305555555555554E-2</v>
      </c>
      <c r="R555" s="11">
        <f>IF(TablaSala[[#This Row],[TIEMPO DE PERMANENCIA]]-TablaSala[[#This Row],[TIEMPO PREPARACIÓN]]&lt;0,"0",TablaSala[[#This Row],[TIEMPO DE PERMANENCIA]]-TablaSala[[#This Row],[TIEMPO PREPARACIÓN]])</f>
        <v>2.0138888892122654E-2</v>
      </c>
      <c r="S555" t="str">
        <f>IF(TablaSala[[#This Row],[TIEMPO DEGUSTACIÓN]]&lt;&gt;"0","SI","NO")</f>
        <v>SI</v>
      </c>
    </row>
    <row r="556" spans="1:19" x14ac:dyDescent="0.2">
      <c r="A556" s="2">
        <v>555</v>
      </c>
      <c r="B556" s="3">
        <v>20</v>
      </c>
      <c r="C556" t="s">
        <v>483</v>
      </c>
      <c r="D556" s="3">
        <v>1</v>
      </c>
      <c r="E556" s="11">
        <v>45022.582638888889</v>
      </c>
      <c r="F556" s="11">
        <v>45022.709722222222</v>
      </c>
      <c r="G556" t="s">
        <v>10</v>
      </c>
      <c r="H556" t="s">
        <v>6</v>
      </c>
      <c r="I556" t="s">
        <v>7</v>
      </c>
      <c r="J556" s="5">
        <v>41.08</v>
      </c>
      <c r="K556" t="s">
        <v>11</v>
      </c>
      <c r="L556" t="s">
        <v>12</v>
      </c>
      <c r="M556" t="s">
        <v>638</v>
      </c>
      <c r="N556" s="9">
        <f>IF(TablaSala[[#This Row],[CUENTA COBRADA]]="SI",'COCINA CONSOLIDADA'!E556*'COCINA CONSOLIDADA'!F556,"0 €")</f>
        <v>30</v>
      </c>
      <c r="O556" s="10">
        <v>45022.082638888889</v>
      </c>
      <c r="P556" s="11">
        <f t="shared" si="8"/>
        <v>0.12708333333284827</v>
      </c>
      <c r="Q556" s="11">
        <f>'COCINA CONSOLIDADA'!G556</f>
        <v>3.1944444444444449E-2</v>
      </c>
      <c r="R556" s="11">
        <f>IF(TablaSala[[#This Row],[TIEMPO DE PERMANENCIA]]-TablaSala[[#This Row],[TIEMPO PREPARACIÓN]]&lt;0,"0",TablaSala[[#This Row],[TIEMPO DE PERMANENCIA]]-TablaSala[[#This Row],[TIEMPO PREPARACIÓN]])</f>
        <v>9.5138888888403828E-2</v>
      </c>
      <c r="S556" t="str">
        <f>IF(TablaSala[[#This Row],[TIEMPO DEGUSTACIÓN]]&lt;&gt;"0","SI","NO")</f>
        <v>SI</v>
      </c>
    </row>
    <row r="557" spans="1:19" x14ac:dyDescent="0.2">
      <c r="A557" s="2">
        <v>556</v>
      </c>
      <c r="B557" s="3">
        <v>9</v>
      </c>
      <c r="C557" t="s">
        <v>71</v>
      </c>
      <c r="D557" s="3">
        <v>6</v>
      </c>
      <c r="E557" s="11">
        <v>45022.664583333331</v>
      </c>
      <c r="F557" s="11">
        <v>45022.820138888892</v>
      </c>
      <c r="G557" t="s">
        <v>10</v>
      </c>
      <c r="H557" t="s">
        <v>2</v>
      </c>
      <c r="I557" t="s">
        <v>599</v>
      </c>
      <c r="J557" s="5">
        <v>14.09</v>
      </c>
      <c r="K557" t="s">
        <v>11</v>
      </c>
      <c r="L557" t="s">
        <v>15</v>
      </c>
      <c r="M557" t="s">
        <v>808</v>
      </c>
      <c r="N557" s="9">
        <f>IF(TablaSala[[#This Row],[CUENTA COBRADA]]="SI",'COCINA CONSOLIDADA'!E557*'COCINA CONSOLIDADA'!F557,"0 €")</f>
        <v>160</v>
      </c>
      <c r="O557" s="10">
        <v>45022.164583333331</v>
      </c>
      <c r="P557" s="11">
        <f t="shared" si="8"/>
        <v>0.15555555556056788</v>
      </c>
      <c r="Q557" s="11">
        <f>'COCINA CONSOLIDADA'!G557</f>
        <v>4.583333333333333E-2</v>
      </c>
      <c r="R557" s="11">
        <f>IF(TablaSala[[#This Row],[TIEMPO DE PERMANENCIA]]-TablaSala[[#This Row],[TIEMPO PREPARACIÓN]]&lt;0,"0",TablaSala[[#This Row],[TIEMPO DE PERMANENCIA]]-TablaSala[[#This Row],[TIEMPO PREPARACIÓN]])</f>
        <v>0.10972222222723454</v>
      </c>
      <c r="S557" t="str">
        <f>IF(TablaSala[[#This Row],[TIEMPO DEGUSTACIÓN]]&lt;&gt;"0","SI","NO")</f>
        <v>SI</v>
      </c>
    </row>
    <row r="558" spans="1:19" x14ac:dyDescent="0.2">
      <c r="A558" s="2">
        <v>557</v>
      </c>
      <c r="B558" s="3">
        <v>7</v>
      </c>
      <c r="C558" t="s">
        <v>151</v>
      </c>
      <c r="D558" s="3">
        <v>5</v>
      </c>
      <c r="E558" s="11">
        <v>45022.661111111112</v>
      </c>
      <c r="F558" s="11">
        <v>45022.818749999999</v>
      </c>
      <c r="G558" t="s">
        <v>10</v>
      </c>
      <c r="H558" t="s">
        <v>2</v>
      </c>
      <c r="I558" t="s">
        <v>7</v>
      </c>
      <c r="J558" s="5">
        <v>35.880000000000003</v>
      </c>
      <c r="K558" t="s">
        <v>22</v>
      </c>
      <c r="L558" t="s">
        <v>38</v>
      </c>
      <c r="M558" t="s">
        <v>1012</v>
      </c>
      <c r="N558" s="9">
        <f>IF(TablaSala[[#This Row],[CUENTA COBRADA]]="SI",'COCINA CONSOLIDADA'!E558*'COCINA CONSOLIDADA'!F558,"0 €")</f>
        <v>546</v>
      </c>
      <c r="O558" s="10">
        <v>45022.161111111112</v>
      </c>
      <c r="P558" s="11">
        <f t="shared" si="8"/>
        <v>0.16805555555280685</v>
      </c>
      <c r="Q558" s="11">
        <f>'COCINA CONSOLIDADA'!G558</f>
        <v>7.4305555555555555E-2</v>
      </c>
      <c r="R558" s="11">
        <f>IF(TablaSala[[#This Row],[TIEMPO DE PERMANENCIA]]-TablaSala[[#This Row],[TIEMPO PREPARACIÓN]]&lt;0,"0",TablaSala[[#This Row],[TIEMPO DE PERMANENCIA]]-TablaSala[[#This Row],[TIEMPO PREPARACIÓN]])</f>
        <v>9.3749999997251296E-2</v>
      </c>
      <c r="S558" t="str">
        <f>IF(TablaSala[[#This Row],[TIEMPO DEGUSTACIÓN]]&lt;&gt;"0","SI","NO")</f>
        <v>SI</v>
      </c>
    </row>
    <row r="559" spans="1:19" x14ac:dyDescent="0.2">
      <c r="A559" s="2">
        <v>558</v>
      </c>
      <c r="B559" s="3">
        <v>6</v>
      </c>
      <c r="C559" t="s">
        <v>421</v>
      </c>
      <c r="D559" s="3">
        <v>4</v>
      </c>
      <c r="E559" s="11">
        <v>45022.512499999997</v>
      </c>
      <c r="F559" s="11">
        <v>45022.629166666666</v>
      </c>
      <c r="G559" t="s">
        <v>5</v>
      </c>
      <c r="H559" t="s">
        <v>2</v>
      </c>
      <c r="I559" t="s">
        <v>600</v>
      </c>
      <c r="J559" s="5">
        <v>45.26</v>
      </c>
      <c r="K559" t="s">
        <v>3</v>
      </c>
      <c r="L559" t="s">
        <v>15</v>
      </c>
      <c r="M559" t="s">
        <v>1013</v>
      </c>
      <c r="N559" s="9">
        <f>IF(TablaSala[[#This Row],[CUENTA COBRADA]]="SI",'COCINA CONSOLIDADA'!E559*'COCINA CONSOLIDADA'!F559,"0 €")</f>
        <v>540</v>
      </c>
      <c r="O559" s="10">
        <v>45022.012499999997</v>
      </c>
      <c r="P559" s="11">
        <f t="shared" si="8"/>
        <v>0.11666666666860692</v>
      </c>
      <c r="Q559" s="11">
        <f>'COCINA CONSOLIDADA'!G559</f>
        <v>0.11597222222222223</v>
      </c>
      <c r="R559" s="11">
        <f>IF(TablaSala[[#This Row],[TIEMPO DE PERMANENCIA]]-TablaSala[[#This Row],[TIEMPO PREPARACIÓN]]&lt;0,"0",TablaSala[[#This Row],[TIEMPO DE PERMANENCIA]]-TablaSala[[#This Row],[TIEMPO PREPARACIÓN]])</f>
        <v>6.9444444638469549E-4</v>
      </c>
      <c r="S559" t="str">
        <f>IF(TablaSala[[#This Row],[TIEMPO DEGUSTACIÓN]]&lt;&gt;"0","SI","NO")</f>
        <v>SI</v>
      </c>
    </row>
    <row r="560" spans="1:19" x14ac:dyDescent="0.2">
      <c r="A560" s="2">
        <v>559</v>
      </c>
      <c r="B560" s="3">
        <v>11</v>
      </c>
      <c r="C560" t="s">
        <v>34</v>
      </c>
      <c r="D560" s="3">
        <v>1</v>
      </c>
      <c r="E560" s="11">
        <v>45022.509722222225</v>
      </c>
      <c r="F560" s="11">
        <v>45022.665972222225</v>
      </c>
      <c r="G560" t="s">
        <v>10</v>
      </c>
      <c r="H560" t="s">
        <v>2</v>
      </c>
      <c r="I560" t="s">
        <v>600</v>
      </c>
      <c r="J560" s="5">
        <v>24.36</v>
      </c>
      <c r="K560" t="s">
        <v>3</v>
      </c>
      <c r="L560" t="s">
        <v>28</v>
      </c>
      <c r="M560" t="s">
        <v>798</v>
      </c>
      <c r="N560" s="9">
        <f>IF(TablaSala[[#This Row],[CUENTA COBRADA]]="SI",'COCINA CONSOLIDADA'!E560*'COCINA CONSOLIDADA'!F560,"0 €")</f>
        <v>99</v>
      </c>
      <c r="O560" s="10">
        <v>45022.009722222225</v>
      </c>
      <c r="P560" s="11">
        <f t="shared" si="8"/>
        <v>0.15625</v>
      </c>
      <c r="Q560" s="11">
        <f>'COCINA CONSOLIDADA'!G560</f>
        <v>2.8472222222222222E-2</v>
      </c>
      <c r="R560" s="11">
        <f>IF(TablaSala[[#This Row],[TIEMPO DE PERMANENCIA]]-TablaSala[[#This Row],[TIEMPO PREPARACIÓN]]&lt;0,"0",TablaSala[[#This Row],[TIEMPO DE PERMANENCIA]]-TablaSala[[#This Row],[TIEMPO PREPARACIÓN]])</f>
        <v>0.12777777777777777</v>
      </c>
      <c r="S560" t="str">
        <f>IF(TablaSala[[#This Row],[TIEMPO DEGUSTACIÓN]]&lt;&gt;"0","SI","NO")</f>
        <v>SI</v>
      </c>
    </row>
    <row r="561" spans="1:19" x14ac:dyDescent="0.2">
      <c r="A561" s="2">
        <v>560</v>
      </c>
      <c r="B561" s="3">
        <v>6</v>
      </c>
      <c r="C561" t="s">
        <v>205</v>
      </c>
      <c r="D561" s="3">
        <v>6</v>
      </c>
      <c r="E561" s="11">
        <v>45022.510416666664</v>
      </c>
      <c r="F561" s="11">
        <v>45022.636805555558</v>
      </c>
      <c r="G561" t="s">
        <v>14</v>
      </c>
      <c r="H561" t="s">
        <v>19</v>
      </c>
      <c r="I561" t="s">
        <v>599</v>
      </c>
      <c r="J561" s="5">
        <v>31.53</v>
      </c>
      <c r="K561" t="s">
        <v>3</v>
      </c>
      <c r="L561" t="s">
        <v>53</v>
      </c>
      <c r="M561" t="s">
        <v>1014</v>
      </c>
      <c r="N561" s="9">
        <f>IF(TablaSala[[#This Row],[CUENTA COBRADA]]="SI",'COCINA CONSOLIDADA'!E561*'COCINA CONSOLIDADA'!F561,"0 €")</f>
        <v>215</v>
      </c>
      <c r="O561" s="10">
        <v>45022.010416666664</v>
      </c>
      <c r="P561" s="11">
        <f t="shared" si="8"/>
        <v>0.12638888889341615</v>
      </c>
      <c r="Q561" s="11">
        <f>'COCINA CONSOLIDADA'!G561</f>
        <v>3.3333333333333333E-2</v>
      </c>
      <c r="R561" s="11">
        <f>IF(TablaSala[[#This Row],[TIEMPO DE PERMANENCIA]]-TablaSala[[#This Row],[TIEMPO PREPARACIÓN]]&lt;0,"0",TablaSala[[#This Row],[TIEMPO DE PERMANENCIA]]-TablaSala[[#This Row],[TIEMPO PREPARACIÓN]])</f>
        <v>9.3055555560082825E-2</v>
      </c>
      <c r="S561" t="str">
        <f>IF(TablaSala[[#This Row],[TIEMPO DEGUSTACIÓN]]&lt;&gt;"0","SI","NO")</f>
        <v>SI</v>
      </c>
    </row>
    <row r="562" spans="1:19" x14ac:dyDescent="0.2">
      <c r="A562" s="2">
        <v>561</v>
      </c>
      <c r="B562" s="3">
        <v>4</v>
      </c>
      <c r="C562" t="s">
        <v>39</v>
      </c>
      <c r="D562" s="3">
        <v>2</v>
      </c>
      <c r="E562" s="11">
        <v>45022.550694444442</v>
      </c>
      <c r="F562" s="11">
        <v>45022.652083333334</v>
      </c>
      <c r="G562" t="s">
        <v>5</v>
      </c>
      <c r="H562" t="s">
        <v>2</v>
      </c>
      <c r="I562" t="s">
        <v>600</v>
      </c>
      <c r="J562" s="5">
        <v>44.24</v>
      </c>
      <c r="K562" t="s">
        <v>3</v>
      </c>
      <c r="L562" t="s">
        <v>41</v>
      </c>
      <c r="M562" t="s">
        <v>1015</v>
      </c>
      <c r="N562" s="9">
        <f>IF(TablaSala[[#This Row],[CUENTA COBRADA]]="SI",'COCINA CONSOLIDADA'!E562*'COCINA CONSOLIDADA'!F562,"0 €")</f>
        <v>123</v>
      </c>
      <c r="O562" s="10">
        <v>45022.050694444442</v>
      </c>
      <c r="P562" s="11">
        <f t="shared" si="8"/>
        <v>0.10138888889196096</v>
      </c>
      <c r="Q562" s="11">
        <f>'COCINA CONSOLIDADA'!G562</f>
        <v>4.4444444444444446E-2</v>
      </c>
      <c r="R562" s="11">
        <f>IF(TablaSala[[#This Row],[TIEMPO DE PERMANENCIA]]-TablaSala[[#This Row],[TIEMPO PREPARACIÓN]]&lt;0,"0",TablaSala[[#This Row],[TIEMPO DE PERMANENCIA]]-TablaSala[[#This Row],[TIEMPO PREPARACIÓN]])</f>
        <v>5.6944444447516514E-2</v>
      </c>
      <c r="S562" t="str">
        <f>IF(TablaSala[[#This Row],[TIEMPO DEGUSTACIÓN]]&lt;&gt;"0","SI","NO")</f>
        <v>SI</v>
      </c>
    </row>
    <row r="563" spans="1:19" x14ac:dyDescent="0.2">
      <c r="A563" s="2">
        <v>562</v>
      </c>
      <c r="B563" s="3">
        <v>20</v>
      </c>
      <c r="C563" t="s">
        <v>484</v>
      </c>
      <c r="D563" s="3">
        <v>3</v>
      </c>
      <c r="E563" s="11">
        <v>45022.60833333333</v>
      </c>
      <c r="F563" s="11">
        <v>45022.763888888891</v>
      </c>
      <c r="G563" t="s">
        <v>5</v>
      </c>
      <c r="H563" t="s">
        <v>19</v>
      </c>
      <c r="I563" t="s">
        <v>600</v>
      </c>
      <c r="J563" s="5">
        <v>21.49</v>
      </c>
      <c r="K563" t="s">
        <v>11</v>
      </c>
      <c r="L563" t="s">
        <v>23</v>
      </c>
      <c r="M563" t="s">
        <v>1016</v>
      </c>
      <c r="N563" s="9">
        <f>IF(TablaSala[[#This Row],[CUENTA COBRADA]]="SI",'COCINA CONSOLIDADA'!E563*'COCINA CONSOLIDADA'!F563,"0 €")</f>
        <v>1116</v>
      </c>
      <c r="O563" s="10">
        <v>45022.10833333333</v>
      </c>
      <c r="P563" s="11">
        <f t="shared" si="8"/>
        <v>0.15555555556056788</v>
      </c>
      <c r="Q563" s="11">
        <f>'COCINA CONSOLIDADA'!G563</f>
        <v>7.7777777777777779E-2</v>
      </c>
      <c r="R563" s="11">
        <f>IF(TablaSala[[#This Row],[TIEMPO DE PERMANENCIA]]-TablaSala[[#This Row],[TIEMPO PREPARACIÓN]]&lt;0,"0",TablaSala[[#This Row],[TIEMPO DE PERMANENCIA]]-TablaSala[[#This Row],[TIEMPO PREPARACIÓN]])</f>
        <v>7.7777777782790103E-2</v>
      </c>
      <c r="S563" t="str">
        <f>IF(TablaSala[[#This Row],[TIEMPO DEGUSTACIÓN]]&lt;&gt;"0","SI","NO")</f>
        <v>SI</v>
      </c>
    </row>
    <row r="564" spans="1:19" x14ac:dyDescent="0.2">
      <c r="A564" s="2">
        <v>563</v>
      </c>
      <c r="B564" s="3">
        <v>12</v>
      </c>
      <c r="C564" t="s">
        <v>101</v>
      </c>
      <c r="D564" s="3">
        <v>3</v>
      </c>
      <c r="E564" s="11">
        <v>45022.62777777778</v>
      </c>
      <c r="F564" s="11">
        <v>45022.696527777778</v>
      </c>
      <c r="G564" t="s">
        <v>14</v>
      </c>
      <c r="H564" t="s">
        <v>6</v>
      </c>
      <c r="I564" t="s">
        <v>7</v>
      </c>
      <c r="J564" s="5">
        <v>20.07</v>
      </c>
      <c r="K564" t="s">
        <v>22</v>
      </c>
      <c r="L564" t="s">
        <v>53</v>
      </c>
      <c r="M564" t="s">
        <v>674</v>
      </c>
      <c r="N564" s="9">
        <f>IF(TablaSala[[#This Row],[CUENTA COBRADA]]="SI",'COCINA CONSOLIDADA'!E564*'COCINA CONSOLIDADA'!F564,"0 €")</f>
        <v>54</v>
      </c>
      <c r="O564" s="10">
        <v>45022.12777777778</v>
      </c>
      <c r="P564" s="11">
        <f t="shared" si="8"/>
        <v>7.916666666521148E-2</v>
      </c>
      <c r="Q564" s="11">
        <f>'COCINA CONSOLIDADA'!G564</f>
        <v>2.5694444444444447E-2</v>
      </c>
      <c r="R564" s="11">
        <f>IF(TablaSala[[#This Row],[TIEMPO DE PERMANENCIA]]-TablaSala[[#This Row],[TIEMPO PREPARACIÓN]]&lt;0,"0",TablaSala[[#This Row],[TIEMPO DE PERMANENCIA]]-TablaSala[[#This Row],[TIEMPO PREPARACIÓN]])</f>
        <v>5.3472222220767029E-2</v>
      </c>
      <c r="S564" t="str">
        <f>IF(TablaSala[[#This Row],[TIEMPO DEGUSTACIÓN]]&lt;&gt;"0","SI","NO")</f>
        <v>SI</v>
      </c>
    </row>
    <row r="565" spans="1:19" x14ac:dyDescent="0.2">
      <c r="A565" s="2">
        <v>564</v>
      </c>
      <c r="B565" s="3">
        <v>9</v>
      </c>
      <c r="C565" t="s">
        <v>485</v>
      </c>
      <c r="D565" s="3">
        <v>3</v>
      </c>
      <c r="E565" s="11">
        <v>45022.521527777775</v>
      </c>
      <c r="F565" s="11">
        <v>45022.599305555559</v>
      </c>
      <c r="G565" t="s">
        <v>14</v>
      </c>
      <c r="H565" t="s">
        <v>19</v>
      </c>
      <c r="I565" t="s">
        <v>7</v>
      </c>
      <c r="J565" s="5">
        <v>33.08</v>
      </c>
      <c r="K565" t="s">
        <v>3</v>
      </c>
      <c r="L565" t="s">
        <v>23</v>
      </c>
      <c r="M565" t="s">
        <v>1017</v>
      </c>
      <c r="N565" s="9">
        <f>IF(TablaSala[[#This Row],[CUENTA COBRADA]]="SI",'COCINA CONSOLIDADA'!E565*'COCINA CONSOLIDADA'!F565,"0 €")</f>
        <v>480</v>
      </c>
      <c r="O565" s="10">
        <v>45022.021527777775</v>
      </c>
      <c r="P565" s="11">
        <f t="shared" si="8"/>
        <v>7.777777778392192E-2</v>
      </c>
      <c r="Q565" s="11">
        <f>'COCINA CONSOLIDADA'!G565</f>
        <v>3.7499999999999999E-2</v>
      </c>
      <c r="R565" s="11">
        <f>IF(TablaSala[[#This Row],[TIEMPO DE PERMANENCIA]]-TablaSala[[#This Row],[TIEMPO PREPARACIÓN]]&lt;0,"0",TablaSala[[#This Row],[TIEMPO DE PERMANENCIA]]-TablaSala[[#This Row],[TIEMPO PREPARACIÓN]])</f>
        <v>4.0277777783921921E-2</v>
      </c>
      <c r="S565" t="str">
        <f>IF(TablaSala[[#This Row],[TIEMPO DEGUSTACIÓN]]&lt;&gt;"0","SI","NO")</f>
        <v>SI</v>
      </c>
    </row>
    <row r="566" spans="1:19" x14ac:dyDescent="0.2">
      <c r="A566" s="2">
        <v>565</v>
      </c>
      <c r="B566" s="3">
        <v>3</v>
      </c>
      <c r="C566" t="s">
        <v>486</v>
      </c>
      <c r="D566" s="3">
        <v>6</v>
      </c>
      <c r="E566" s="11">
        <v>45022.61041666667</v>
      </c>
      <c r="F566" s="11">
        <v>45022.728472222225</v>
      </c>
      <c r="G566" t="s">
        <v>5</v>
      </c>
      <c r="H566" t="s">
        <v>2</v>
      </c>
      <c r="I566" t="s">
        <v>600</v>
      </c>
      <c r="J566" s="5">
        <v>15.11</v>
      </c>
      <c r="K566" t="s">
        <v>11</v>
      </c>
      <c r="L566" t="s">
        <v>23</v>
      </c>
      <c r="M566" t="s">
        <v>1018</v>
      </c>
      <c r="N566" s="9">
        <f>IF(TablaSala[[#This Row],[CUENTA COBRADA]]="SI",'COCINA CONSOLIDADA'!E566*'COCINA CONSOLIDADA'!F566,"0 €")</f>
        <v>1062</v>
      </c>
      <c r="O566" s="10">
        <v>45022.11041666667</v>
      </c>
      <c r="P566" s="11">
        <f t="shared" si="8"/>
        <v>0.11805555555474712</v>
      </c>
      <c r="Q566" s="11">
        <f>'COCINA CONSOLIDADA'!G566</f>
        <v>6.8055555555555564E-2</v>
      </c>
      <c r="R566" s="11">
        <f>IF(TablaSala[[#This Row],[TIEMPO DE PERMANENCIA]]-TablaSala[[#This Row],[TIEMPO PREPARACIÓN]]&lt;0,"0",TablaSala[[#This Row],[TIEMPO DE PERMANENCIA]]-TablaSala[[#This Row],[TIEMPO PREPARACIÓN]])</f>
        <v>4.9999999999191552E-2</v>
      </c>
      <c r="S566" t="str">
        <f>IF(TablaSala[[#This Row],[TIEMPO DEGUSTACIÓN]]&lt;&gt;"0","SI","NO")</f>
        <v>SI</v>
      </c>
    </row>
    <row r="567" spans="1:19" x14ac:dyDescent="0.2">
      <c r="A567" s="2">
        <v>566</v>
      </c>
      <c r="B567" s="3">
        <v>4</v>
      </c>
      <c r="C567" t="s">
        <v>45</v>
      </c>
      <c r="D567" s="3">
        <v>3</v>
      </c>
      <c r="E567" s="11">
        <v>45022.572916666664</v>
      </c>
      <c r="F567" s="11">
        <v>45022.706250000003</v>
      </c>
      <c r="G567" t="s">
        <v>1</v>
      </c>
      <c r="H567" t="s">
        <v>2</v>
      </c>
      <c r="I567" t="s">
        <v>600</v>
      </c>
      <c r="J567" s="5">
        <v>42.62</v>
      </c>
      <c r="K567" t="s">
        <v>11</v>
      </c>
      <c r="L567" t="s">
        <v>28</v>
      </c>
      <c r="M567" t="s">
        <v>716</v>
      </c>
      <c r="N567" s="9">
        <f>IF(TablaSala[[#This Row],[CUENTA COBRADA]]="SI",'COCINA CONSOLIDADA'!E567*'COCINA CONSOLIDADA'!F567,"0 €")</f>
        <v>78</v>
      </c>
      <c r="O567" s="10">
        <v>45022.072916666664</v>
      </c>
      <c r="P567" s="11">
        <f t="shared" si="8"/>
        <v>0.13333333333866904</v>
      </c>
      <c r="Q567" s="11">
        <f>'COCINA CONSOLIDADA'!G567</f>
        <v>3.888888888888889E-2</v>
      </c>
      <c r="R567" s="11">
        <f>IF(TablaSala[[#This Row],[TIEMPO DE PERMANENCIA]]-TablaSala[[#This Row],[TIEMPO PREPARACIÓN]]&lt;0,"0",TablaSala[[#This Row],[TIEMPO DE PERMANENCIA]]-TablaSala[[#This Row],[TIEMPO PREPARACIÓN]])</f>
        <v>9.4444444449780146E-2</v>
      </c>
      <c r="S567" t="str">
        <f>IF(TablaSala[[#This Row],[TIEMPO DEGUSTACIÓN]]&lt;&gt;"0","SI","NO")</f>
        <v>SI</v>
      </c>
    </row>
    <row r="568" spans="1:19" x14ac:dyDescent="0.2">
      <c r="A568" s="2">
        <v>567</v>
      </c>
      <c r="B568" s="3">
        <v>15</v>
      </c>
      <c r="C568" t="s">
        <v>370</v>
      </c>
      <c r="D568" s="3">
        <v>4</v>
      </c>
      <c r="E568" s="11">
        <v>45022.582638888889</v>
      </c>
      <c r="F568" s="11">
        <v>45022.719444444447</v>
      </c>
      <c r="G568" t="s">
        <v>17</v>
      </c>
      <c r="H568" t="s">
        <v>2</v>
      </c>
      <c r="I568" t="s">
        <v>599</v>
      </c>
      <c r="J568" s="5">
        <v>42.83</v>
      </c>
      <c r="K568" t="s">
        <v>22</v>
      </c>
      <c r="L568" t="s">
        <v>41</v>
      </c>
      <c r="M568" t="s">
        <v>1019</v>
      </c>
      <c r="N568" s="9">
        <f>IF(TablaSala[[#This Row],[CUENTA COBRADA]]="SI",'COCINA CONSOLIDADA'!E568*'COCINA CONSOLIDADA'!F568,"0 €")</f>
        <v>1044</v>
      </c>
      <c r="O568" s="10">
        <v>45022.082638888889</v>
      </c>
      <c r="P568" s="11">
        <f t="shared" si="8"/>
        <v>0.14722222222432416</v>
      </c>
      <c r="Q568" s="11">
        <f>'COCINA CONSOLIDADA'!G568</f>
        <v>7.0833333333333331E-2</v>
      </c>
      <c r="R568" s="11">
        <f>IF(TablaSala[[#This Row],[TIEMPO DE PERMANENCIA]]-TablaSala[[#This Row],[TIEMPO PREPARACIÓN]]&lt;0,"0",TablaSala[[#This Row],[TIEMPO DE PERMANENCIA]]-TablaSala[[#This Row],[TIEMPO PREPARACIÓN]])</f>
        <v>7.6388888890990825E-2</v>
      </c>
      <c r="S568" t="str">
        <f>IF(TablaSala[[#This Row],[TIEMPO DEGUSTACIÓN]]&lt;&gt;"0","SI","NO")</f>
        <v>SI</v>
      </c>
    </row>
    <row r="569" spans="1:19" x14ac:dyDescent="0.2">
      <c r="A569" s="2">
        <v>568</v>
      </c>
      <c r="B569" s="3">
        <v>5</v>
      </c>
      <c r="C569" t="s">
        <v>81</v>
      </c>
      <c r="D569" s="3">
        <v>1</v>
      </c>
      <c r="E569" s="11">
        <v>45022.568749999999</v>
      </c>
      <c r="F569" s="11">
        <v>45022.644444444442</v>
      </c>
      <c r="G569" t="s">
        <v>17</v>
      </c>
      <c r="H569" t="s">
        <v>2</v>
      </c>
      <c r="I569" t="s">
        <v>599</v>
      </c>
      <c r="J569" s="5">
        <v>21.13</v>
      </c>
      <c r="K569" t="s">
        <v>22</v>
      </c>
      <c r="L569" t="s">
        <v>8</v>
      </c>
      <c r="M569" t="s">
        <v>612</v>
      </c>
      <c r="N569" s="9">
        <f>IF(TablaSala[[#This Row],[CUENTA COBRADA]]="SI",'COCINA CONSOLIDADA'!E569*'COCINA CONSOLIDADA'!F569,"0 €")</f>
        <v>370</v>
      </c>
      <c r="O569" s="10">
        <v>45022.068749999999</v>
      </c>
      <c r="P569" s="11">
        <f t="shared" si="8"/>
        <v>8.6111111110464364E-2</v>
      </c>
      <c r="Q569" s="11">
        <f>'COCINA CONSOLIDADA'!G569</f>
        <v>5.8333333333333334E-2</v>
      </c>
      <c r="R569" s="11">
        <f>IF(TablaSala[[#This Row],[TIEMPO DE PERMANENCIA]]-TablaSala[[#This Row],[TIEMPO PREPARACIÓN]]&lt;0,"0",TablaSala[[#This Row],[TIEMPO DE PERMANENCIA]]-TablaSala[[#This Row],[TIEMPO PREPARACIÓN]])</f>
        <v>2.777777777713103E-2</v>
      </c>
      <c r="S569" t="str">
        <f>IF(TablaSala[[#This Row],[TIEMPO DEGUSTACIÓN]]&lt;&gt;"0","SI","NO")</f>
        <v>SI</v>
      </c>
    </row>
    <row r="570" spans="1:19" x14ac:dyDescent="0.2">
      <c r="A570" s="2">
        <v>569</v>
      </c>
      <c r="B570" s="3">
        <v>12</v>
      </c>
      <c r="C570" t="s">
        <v>487</v>
      </c>
      <c r="D570" s="3">
        <v>5</v>
      </c>
      <c r="E570" s="11">
        <v>45022.561111111114</v>
      </c>
      <c r="F570" s="11">
        <v>45022.628472222219</v>
      </c>
      <c r="G570" t="s">
        <v>5</v>
      </c>
      <c r="H570" t="s">
        <v>2</v>
      </c>
      <c r="I570" t="s">
        <v>600</v>
      </c>
      <c r="J570" s="5">
        <v>28.52</v>
      </c>
      <c r="K570" t="s">
        <v>3</v>
      </c>
      <c r="L570" t="s">
        <v>26</v>
      </c>
      <c r="M570" t="s">
        <v>1020</v>
      </c>
      <c r="N570" s="9">
        <f>IF(TablaSala[[#This Row],[CUENTA COBRADA]]="SI",'COCINA CONSOLIDADA'!E570*'COCINA CONSOLIDADA'!F570,"0 €")</f>
        <v>275</v>
      </c>
      <c r="O570" s="10">
        <v>45022.061111111114</v>
      </c>
      <c r="P570" s="11">
        <f t="shared" si="8"/>
        <v>6.7361111105128657E-2</v>
      </c>
      <c r="Q570" s="11">
        <f>'COCINA CONSOLIDADA'!G570</f>
        <v>4.027777777777778E-2</v>
      </c>
      <c r="R570" s="11">
        <f>IF(TablaSala[[#This Row],[TIEMPO DE PERMANENCIA]]-TablaSala[[#This Row],[TIEMPO PREPARACIÓN]]&lt;0,"0",TablaSala[[#This Row],[TIEMPO DE PERMANENCIA]]-TablaSala[[#This Row],[TIEMPO PREPARACIÓN]])</f>
        <v>2.7083333327350877E-2</v>
      </c>
      <c r="S570" t="str">
        <f>IF(TablaSala[[#This Row],[TIEMPO DEGUSTACIÓN]]&lt;&gt;"0","SI","NO")</f>
        <v>SI</v>
      </c>
    </row>
    <row r="571" spans="1:19" x14ac:dyDescent="0.2">
      <c r="A571" s="2">
        <v>570</v>
      </c>
      <c r="B571" s="3">
        <v>1</v>
      </c>
      <c r="C571" t="s">
        <v>488</v>
      </c>
      <c r="D571" s="3">
        <v>6</v>
      </c>
      <c r="E571" s="11">
        <v>45022.611111111109</v>
      </c>
      <c r="F571" s="11">
        <v>45022.685416666667</v>
      </c>
      <c r="G571" t="s">
        <v>14</v>
      </c>
      <c r="H571" t="s">
        <v>2</v>
      </c>
      <c r="I571" t="s">
        <v>600</v>
      </c>
      <c r="J571" s="5">
        <v>38.4</v>
      </c>
      <c r="K571" t="s">
        <v>11</v>
      </c>
      <c r="L571" t="s">
        <v>8</v>
      </c>
      <c r="M571" t="s">
        <v>933</v>
      </c>
      <c r="N571" s="9">
        <f>IF(TablaSala[[#This Row],[CUENTA COBRADA]]="SI",'COCINA CONSOLIDADA'!E571*'COCINA CONSOLIDADA'!F571,"0 €")</f>
        <v>177</v>
      </c>
      <c r="O571" s="10">
        <v>45022.111111111109</v>
      </c>
      <c r="P571" s="11">
        <f t="shared" si="8"/>
        <v>7.4305555557657499E-2</v>
      </c>
      <c r="Q571" s="11">
        <f>'COCINA CONSOLIDADA'!G571</f>
        <v>3.1944444444444442E-2</v>
      </c>
      <c r="R571" s="11">
        <f>IF(TablaSala[[#This Row],[TIEMPO DE PERMANENCIA]]-TablaSala[[#This Row],[TIEMPO PREPARACIÓN]]&lt;0,"0",TablaSala[[#This Row],[TIEMPO DE PERMANENCIA]]-TablaSala[[#This Row],[TIEMPO PREPARACIÓN]])</f>
        <v>4.2361111113213057E-2</v>
      </c>
      <c r="S571" t="str">
        <f>IF(TablaSala[[#This Row],[TIEMPO DEGUSTACIÓN]]&lt;&gt;"0","SI","NO")</f>
        <v>SI</v>
      </c>
    </row>
    <row r="572" spans="1:19" x14ac:dyDescent="0.2">
      <c r="A572" s="2">
        <v>571</v>
      </c>
      <c r="B572" s="3">
        <v>15</v>
      </c>
      <c r="C572" t="s">
        <v>68</v>
      </c>
      <c r="D572" s="3">
        <v>2</v>
      </c>
      <c r="E572" s="11">
        <v>45022.556250000001</v>
      </c>
      <c r="F572" s="11">
        <v>45022.620833333334</v>
      </c>
      <c r="G572" t="s">
        <v>14</v>
      </c>
      <c r="H572" t="s">
        <v>2</v>
      </c>
      <c r="I572" t="s">
        <v>600</v>
      </c>
      <c r="J572" s="5">
        <v>49.54</v>
      </c>
      <c r="K572" t="s">
        <v>11</v>
      </c>
      <c r="L572" t="s">
        <v>602</v>
      </c>
      <c r="M572" t="s">
        <v>674</v>
      </c>
      <c r="N572" s="9">
        <f>IF(TablaSala[[#This Row],[CUENTA COBRADA]]="SI",'COCINA CONSOLIDADA'!E572*'COCINA CONSOLIDADA'!F572,"0 €")</f>
        <v>54</v>
      </c>
      <c r="O572" s="10">
        <v>45022.056250000001</v>
      </c>
      <c r="P572" s="11">
        <f t="shared" si="8"/>
        <v>6.4583333332848269E-2</v>
      </c>
      <c r="Q572" s="11">
        <f>'COCINA CONSOLIDADA'!G572</f>
        <v>1.8055555555555557E-2</v>
      </c>
      <c r="R572" s="11">
        <f>IF(TablaSala[[#This Row],[TIEMPO DE PERMANENCIA]]-TablaSala[[#This Row],[TIEMPO PREPARACIÓN]]&lt;0,"0",TablaSala[[#This Row],[TIEMPO DE PERMANENCIA]]-TablaSala[[#This Row],[TIEMPO PREPARACIÓN]])</f>
        <v>4.6527777777292709E-2</v>
      </c>
      <c r="S572" t="str">
        <f>IF(TablaSala[[#This Row],[TIEMPO DEGUSTACIÓN]]&lt;&gt;"0","SI","NO")</f>
        <v>SI</v>
      </c>
    </row>
    <row r="573" spans="1:19" x14ac:dyDescent="0.2">
      <c r="A573" s="2">
        <v>572</v>
      </c>
      <c r="B573" s="3">
        <v>19</v>
      </c>
      <c r="C573" t="s">
        <v>489</v>
      </c>
      <c r="D573" s="3">
        <v>3</v>
      </c>
      <c r="E573" s="11">
        <v>45022.620138888888</v>
      </c>
      <c r="F573" s="11">
        <v>45022.768750000003</v>
      </c>
      <c r="G573" t="s">
        <v>17</v>
      </c>
      <c r="H573" t="s">
        <v>2</v>
      </c>
      <c r="I573" t="s">
        <v>7</v>
      </c>
      <c r="J573" s="5">
        <v>46.21</v>
      </c>
      <c r="K573" t="s">
        <v>22</v>
      </c>
      <c r="L573" t="s">
        <v>12</v>
      </c>
      <c r="M573" t="s">
        <v>1021</v>
      </c>
      <c r="N573" s="9">
        <f>IF(TablaSala[[#This Row],[CUENTA COBRADA]]="SI",'COCINA CONSOLIDADA'!E573*'COCINA CONSOLIDADA'!F573,"0 €")</f>
        <v>156</v>
      </c>
      <c r="O573" s="10">
        <v>45022.120138888888</v>
      </c>
      <c r="P573" s="11">
        <f t="shared" si="8"/>
        <v>0.15902777778198166</v>
      </c>
      <c r="Q573" s="11">
        <f>'COCINA CONSOLIDADA'!G573</f>
        <v>3.0555555555555555E-2</v>
      </c>
      <c r="R573" s="11">
        <f>IF(TablaSala[[#This Row],[TIEMPO DE PERMANENCIA]]-TablaSala[[#This Row],[TIEMPO PREPARACIÓN]]&lt;0,"0",TablaSala[[#This Row],[TIEMPO DE PERMANENCIA]]-TablaSala[[#This Row],[TIEMPO PREPARACIÓN]])</f>
        <v>0.1284722222264261</v>
      </c>
      <c r="S573" t="str">
        <f>IF(TablaSala[[#This Row],[TIEMPO DEGUSTACIÓN]]&lt;&gt;"0","SI","NO")</f>
        <v>SI</v>
      </c>
    </row>
    <row r="574" spans="1:19" x14ac:dyDescent="0.2">
      <c r="A574" s="2">
        <v>573</v>
      </c>
      <c r="B574" s="3">
        <v>7</v>
      </c>
      <c r="C574" t="s">
        <v>490</v>
      </c>
      <c r="D574" s="3">
        <v>3</v>
      </c>
      <c r="E574" s="11">
        <v>45022.633333333331</v>
      </c>
      <c r="F574" s="11">
        <v>45022.79791666667</v>
      </c>
      <c r="G574" t="s">
        <v>1</v>
      </c>
      <c r="H574" t="s">
        <v>2</v>
      </c>
      <c r="I574" t="s">
        <v>600</v>
      </c>
      <c r="J574" s="5">
        <v>47.08</v>
      </c>
      <c r="K574" t="s">
        <v>22</v>
      </c>
      <c r="L574" t="s">
        <v>41</v>
      </c>
      <c r="M574" t="s">
        <v>1022</v>
      </c>
      <c r="N574" s="9">
        <f>IF(TablaSala[[#This Row],[CUENTA COBRADA]]="SI",'COCINA CONSOLIDADA'!E574*'COCINA CONSOLIDADA'!F574,"0 €")</f>
        <v>330</v>
      </c>
      <c r="O574" s="10">
        <v>45022.133333333331</v>
      </c>
      <c r="P574" s="11">
        <f t="shared" si="8"/>
        <v>0.17500000000533569</v>
      </c>
      <c r="Q574" s="11">
        <f>'COCINA CONSOLIDADA'!G574</f>
        <v>4.7916666666666663E-2</v>
      </c>
      <c r="R574" s="11">
        <f>IF(TablaSala[[#This Row],[TIEMPO DE PERMANENCIA]]-TablaSala[[#This Row],[TIEMPO PREPARACIÓN]]&lt;0,"0",TablaSala[[#This Row],[TIEMPO DE PERMANENCIA]]-TablaSala[[#This Row],[TIEMPO PREPARACIÓN]])</f>
        <v>0.12708333333866903</v>
      </c>
      <c r="S574" t="str">
        <f>IF(TablaSala[[#This Row],[TIEMPO DEGUSTACIÓN]]&lt;&gt;"0","SI","NO")</f>
        <v>SI</v>
      </c>
    </row>
    <row r="575" spans="1:19" x14ac:dyDescent="0.2">
      <c r="A575" s="2">
        <v>574</v>
      </c>
      <c r="B575" s="3">
        <v>20</v>
      </c>
      <c r="C575" t="s">
        <v>491</v>
      </c>
      <c r="D575" s="3">
        <v>3</v>
      </c>
      <c r="E575" s="11">
        <v>45022.521527777775</v>
      </c>
      <c r="F575" s="11">
        <v>45022.630555555559</v>
      </c>
      <c r="G575" t="s">
        <v>14</v>
      </c>
      <c r="H575" t="s">
        <v>2</v>
      </c>
      <c r="I575" t="s">
        <v>600</v>
      </c>
      <c r="J575" s="5">
        <v>42.57</v>
      </c>
      <c r="K575" t="s">
        <v>11</v>
      </c>
      <c r="L575" t="s">
        <v>12</v>
      </c>
      <c r="M575" t="s">
        <v>1023</v>
      </c>
      <c r="N575" s="9" t="str">
        <f>IF(TablaSala[[#This Row],[CUENTA COBRADA]]="SI",'COCINA CONSOLIDADA'!E575*'COCINA CONSOLIDADA'!F575,"0 €")</f>
        <v>0 €</v>
      </c>
      <c r="O575" s="10">
        <v>45022.021527777775</v>
      </c>
      <c r="P575" s="11">
        <f t="shared" si="8"/>
        <v>0.10902777778392192</v>
      </c>
      <c r="Q575" s="11">
        <f>'COCINA CONSOLIDADA'!G575</f>
        <v>0.11666666666666667</v>
      </c>
      <c r="R575" s="11" t="str">
        <f>IF(TablaSala[[#This Row],[TIEMPO DE PERMANENCIA]]-TablaSala[[#This Row],[TIEMPO PREPARACIÓN]]&lt;0,"0",TablaSala[[#This Row],[TIEMPO DE PERMANENCIA]]-TablaSala[[#This Row],[TIEMPO PREPARACIÓN]])</f>
        <v>0</v>
      </c>
      <c r="S575" t="str">
        <f>IF(TablaSala[[#This Row],[TIEMPO DEGUSTACIÓN]]&lt;&gt;"0","SI","NO")</f>
        <v>NO</v>
      </c>
    </row>
    <row r="576" spans="1:19" x14ac:dyDescent="0.2">
      <c r="A576" s="2">
        <v>575</v>
      </c>
      <c r="B576" s="3">
        <v>15</v>
      </c>
      <c r="C576" t="s">
        <v>313</v>
      </c>
      <c r="D576" s="3">
        <v>4</v>
      </c>
      <c r="E576" s="11">
        <v>45022.566666666666</v>
      </c>
      <c r="F576" s="11">
        <v>45022.697222222225</v>
      </c>
      <c r="G576" t="s">
        <v>17</v>
      </c>
      <c r="H576" t="s">
        <v>2</v>
      </c>
      <c r="I576" t="s">
        <v>600</v>
      </c>
      <c r="J576" s="5">
        <v>33.520000000000003</v>
      </c>
      <c r="K576" t="s">
        <v>11</v>
      </c>
      <c r="L576" t="s">
        <v>15</v>
      </c>
      <c r="M576" t="s">
        <v>647</v>
      </c>
      <c r="N576" s="9">
        <f>IF(TablaSala[[#This Row],[CUENTA COBRADA]]="SI",'COCINA CONSOLIDADA'!E576*'COCINA CONSOLIDADA'!F576,"0 €")</f>
        <v>18</v>
      </c>
      <c r="O576" s="10">
        <v>45022.066666666666</v>
      </c>
      <c r="P576" s="11">
        <f t="shared" si="8"/>
        <v>0.13055555555911269</v>
      </c>
      <c r="Q576" s="11">
        <f>'COCINA CONSOLIDADA'!G576</f>
        <v>3.0555555555555555E-2</v>
      </c>
      <c r="R576" s="11">
        <f>IF(TablaSala[[#This Row],[TIEMPO DE PERMANENCIA]]-TablaSala[[#This Row],[TIEMPO PREPARACIÓN]]&lt;0,"0",TablaSala[[#This Row],[TIEMPO DE PERMANENCIA]]-TablaSala[[#This Row],[TIEMPO PREPARACIÓN]])</f>
        <v>0.10000000000355713</v>
      </c>
      <c r="S576" t="str">
        <f>IF(TablaSala[[#This Row],[TIEMPO DEGUSTACIÓN]]&lt;&gt;"0","SI","NO")</f>
        <v>SI</v>
      </c>
    </row>
    <row r="577" spans="1:19" x14ac:dyDescent="0.2">
      <c r="A577" s="2">
        <v>576</v>
      </c>
      <c r="B577" s="3">
        <v>9</v>
      </c>
      <c r="C577" t="s">
        <v>492</v>
      </c>
      <c r="D577" s="3">
        <v>1</v>
      </c>
      <c r="E577" s="11">
        <v>45022.664583333331</v>
      </c>
      <c r="F577" s="11">
        <v>45022.79583333333</v>
      </c>
      <c r="G577" t="s">
        <v>17</v>
      </c>
      <c r="H577" t="s">
        <v>19</v>
      </c>
      <c r="I577" t="s">
        <v>7</v>
      </c>
      <c r="J577" s="5">
        <v>21.71</v>
      </c>
      <c r="K577" t="s">
        <v>3</v>
      </c>
      <c r="L577" t="s">
        <v>28</v>
      </c>
      <c r="M577" t="s">
        <v>1024</v>
      </c>
      <c r="N577" s="9">
        <f>IF(TablaSala[[#This Row],[CUENTA COBRADA]]="SI",'COCINA CONSOLIDADA'!E577*'COCINA CONSOLIDADA'!F577,"0 €")</f>
        <v>700</v>
      </c>
      <c r="O577" s="10">
        <v>45022.164583333331</v>
      </c>
      <c r="P577" s="11">
        <f t="shared" si="8"/>
        <v>0.13124999999854481</v>
      </c>
      <c r="Q577" s="11">
        <f>'COCINA CONSOLIDADA'!G577</f>
        <v>7.9861111111111119E-2</v>
      </c>
      <c r="R577" s="11">
        <f>IF(TablaSala[[#This Row],[TIEMPO DE PERMANENCIA]]-TablaSala[[#This Row],[TIEMPO PREPARACIÓN]]&lt;0,"0",TablaSala[[#This Row],[TIEMPO DE PERMANENCIA]]-TablaSala[[#This Row],[TIEMPO PREPARACIÓN]])</f>
        <v>5.138888888743369E-2</v>
      </c>
      <c r="S577" t="str">
        <f>IF(TablaSala[[#This Row],[TIEMPO DEGUSTACIÓN]]&lt;&gt;"0","SI","NO")</f>
        <v>SI</v>
      </c>
    </row>
    <row r="578" spans="1:19" x14ac:dyDescent="0.2">
      <c r="A578" s="2">
        <v>577</v>
      </c>
      <c r="B578" s="3">
        <v>5</v>
      </c>
      <c r="C578" t="s">
        <v>493</v>
      </c>
      <c r="D578" s="3">
        <v>4</v>
      </c>
      <c r="E578" s="11">
        <v>45022.634027777778</v>
      </c>
      <c r="F578" s="11">
        <v>45022.777777777781</v>
      </c>
      <c r="G578" t="s">
        <v>17</v>
      </c>
      <c r="H578" t="s">
        <v>2</v>
      </c>
      <c r="I578" t="s">
        <v>600</v>
      </c>
      <c r="J578" s="5">
        <v>34.119999999999997</v>
      </c>
      <c r="K578" t="s">
        <v>11</v>
      </c>
      <c r="L578" t="s">
        <v>602</v>
      </c>
      <c r="M578" t="s">
        <v>1025</v>
      </c>
      <c r="N578" s="9">
        <f>IF(TablaSala[[#This Row],[CUENTA COBRADA]]="SI",'COCINA CONSOLIDADA'!E578*'COCINA CONSOLIDADA'!F578,"0 €")</f>
        <v>80</v>
      </c>
      <c r="O578" s="10">
        <v>45022.134027777778</v>
      </c>
      <c r="P578" s="11">
        <f t="shared" ref="P578:P641" si="9">IF(K578="Ocupada",(F578-E578)+"00:15",F578-E578)</f>
        <v>0.14375000000291038</v>
      </c>
      <c r="Q578" s="11">
        <f>'COCINA CONSOLIDADA'!G578</f>
        <v>1.7361111111111112E-2</v>
      </c>
      <c r="R578" s="11">
        <f>IF(TablaSala[[#This Row],[TIEMPO DE PERMANENCIA]]-TablaSala[[#This Row],[TIEMPO PREPARACIÓN]]&lt;0,"0",TablaSala[[#This Row],[TIEMPO DE PERMANENCIA]]-TablaSala[[#This Row],[TIEMPO PREPARACIÓN]])</f>
        <v>0.12638888889179928</v>
      </c>
      <c r="S578" t="str">
        <f>IF(TablaSala[[#This Row],[TIEMPO DEGUSTACIÓN]]&lt;&gt;"0","SI","NO")</f>
        <v>SI</v>
      </c>
    </row>
    <row r="579" spans="1:19" x14ac:dyDescent="0.2">
      <c r="A579" s="2">
        <v>578</v>
      </c>
      <c r="B579" s="3">
        <v>11</v>
      </c>
      <c r="C579" t="s">
        <v>230</v>
      </c>
      <c r="D579" s="3">
        <v>6</v>
      </c>
      <c r="E579" s="11">
        <v>45022.59097222222</v>
      </c>
      <c r="F579" s="11">
        <v>45022.683333333334</v>
      </c>
      <c r="G579" t="s">
        <v>1</v>
      </c>
      <c r="H579" t="s">
        <v>2</v>
      </c>
      <c r="I579" t="s">
        <v>600</v>
      </c>
      <c r="J579" s="5">
        <v>32.799999999999997</v>
      </c>
      <c r="K579" t="s">
        <v>22</v>
      </c>
      <c r="L579" t="s">
        <v>601</v>
      </c>
      <c r="M579" t="s">
        <v>638</v>
      </c>
      <c r="N579" s="9">
        <f>IF(TablaSala[[#This Row],[CUENTA COBRADA]]="SI",'COCINA CONSOLIDADA'!E579*'COCINA CONSOLIDADA'!F579,"0 €")</f>
        <v>90</v>
      </c>
      <c r="O579" s="10">
        <v>45022.09097222222</v>
      </c>
      <c r="P579" s="11">
        <f t="shared" si="9"/>
        <v>0.10277777778052648</v>
      </c>
      <c r="Q579" s="11">
        <f>'COCINA CONSOLIDADA'!G579</f>
        <v>3.0555555555555555E-2</v>
      </c>
      <c r="R579" s="11">
        <f>IF(TablaSala[[#This Row],[TIEMPO DE PERMANENCIA]]-TablaSala[[#This Row],[TIEMPO PREPARACIÓN]]&lt;0,"0",TablaSala[[#This Row],[TIEMPO DE PERMANENCIA]]-TablaSala[[#This Row],[TIEMPO PREPARACIÓN]])</f>
        <v>7.2222222224970919E-2</v>
      </c>
      <c r="S579" t="str">
        <f>IF(TablaSala[[#This Row],[TIEMPO DEGUSTACIÓN]]&lt;&gt;"0","SI","NO")</f>
        <v>SI</v>
      </c>
    </row>
    <row r="580" spans="1:19" x14ac:dyDescent="0.2">
      <c r="A580" s="2">
        <v>579</v>
      </c>
      <c r="B580" s="3">
        <v>9</v>
      </c>
      <c r="C580" t="s">
        <v>494</v>
      </c>
      <c r="D580" s="3">
        <v>2</v>
      </c>
      <c r="E580" s="11">
        <v>45022.506944444445</v>
      </c>
      <c r="F580" s="11">
        <v>45022.595138888886</v>
      </c>
      <c r="G580" t="s">
        <v>1</v>
      </c>
      <c r="H580" t="s">
        <v>2</v>
      </c>
      <c r="I580" t="s">
        <v>600</v>
      </c>
      <c r="J580" s="5">
        <v>35.96</v>
      </c>
      <c r="K580" t="s">
        <v>11</v>
      </c>
      <c r="L580" t="s">
        <v>15</v>
      </c>
      <c r="M580" t="s">
        <v>686</v>
      </c>
      <c r="N580" s="9">
        <f>IF(TablaSala[[#This Row],[CUENTA COBRADA]]="SI",'COCINA CONSOLIDADA'!E580*'COCINA CONSOLIDADA'!F580,"0 €")</f>
        <v>50</v>
      </c>
      <c r="O580" s="10">
        <v>45022.006944444445</v>
      </c>
      <c r="P580" s="11">
        <f t="shared" si="9"/>
        <v>8.819444444088731E-2</v>
      </c>
      <c r="Q580" s="11">
        <f>'COCINA CONSOLIDADA'!G580</f>
        <v>3.3333333333333333E-2</v>
      </c>
      <c r="R580" s="11">
        <f>IF(TablaSala[[#This Row],[TIEMPO DE PERMANENCIA]]-TablaSala[[#This Row],[TIEMPO PREPARACIÓN]]&lt;0,"0",TablaSala[[#This Row],[TIEMPO DE PERMANENCIA]]-TablaSala[[#This Row],[TIEMPO PREPARACIÓN]])</f>
        <v>5.4861111107553977E-2</v>
      </c>
      <c r="S580" t="str">
        <f>IF(TablaSala[[#This Row],[TIEMPO DEGUSTACIÓN]]&lt;&gt;"0","SI","NO")</f>
        <v>SI</v>
      </c>
    </row>
    <row r="581" spans="1:19" x14ac:dyDescent="0.2">
      <c r="A581" s="2">
        <v>580</v>
      </c>
      <c r="B581" s="3">
        <v>10</v>
      </c>
      <c r="C581" t="s">
        <v>66</v>
      </c>
      <c r="D581" s="3">
        <v>5</v>
      </c>
      <c r="E581" s="11">
        <v>45022.504166666666</v>
      </c>
      <c r="F581" s="11">
        <v>45022.554166666669</v>
      </c>
      <c r="G581" t="s">
        <v>17</v>
      </c>
      <c r="H581" t="s">
        <v>2</v>
      </c>
      <c r="I581" t="s">
        <v>599</v>
      </c>
      <c r="J581" s="5">
        <v>44.54</v>
      </c>
      <c r="K581" t="s">
        <v>11</v>
      </c>
      <c r="L581" t="s">
        <v>28</v>
      </c>
      <c r="M581" t="s">
        <v>798</v>
      </c>
      <c r="N581" s="9">
        <f>IF(TablaSala[[#This Row],[CUENTA COBRADA]]="SI",'COCINA CONSOLIDADA'!E581*'COCINA CONSOLIDADA'!F581,"0 €")</f>
        <v>33</v>
      </c>
      <c r="O581" s="10">
        <v>45022.004166666666</v>
      </c>
      <c r="P581" s="11">
        <f t="shared" si="9"/>
        <v>5.0000000002910383E-2</v>
      </c>
      <c r="Q581" s="11">
        <f>'COCINA CONSOLIDADA'!G581</f>
        <v>2.0833333333333332E-2</v>
      </c>
      <c r="R581" s="11">
        <f>IF(TablaSala[[#This Row],[TIEMPO DE PERMANENCIA]]-TablaSala[[#This Row],[TIEMPO PREPARACIÓN]]&lt;0,"0",TablaSala[[#This Row],[TIEMPO DE PERMANENCIA]]-TablaSala[[#This Row],[TIEMPO PREPARACIÓN]])</f>
        <v>2.9166666669577051E-2</v>
      </c>
      <c r="S581" t="str">
        <f>IF(TablaSala[[#This Row],[TIEMPO DEGUSTACIÓN]]&lt;&gt;"0","SI","NO")</f>
        <v>SI</v>
      </c>
    </row>
    <row r="582" spans="1:19" x14ac:dyDescent="0.2">
      <c r="A582" s="2">
        <v>581</v>
      </c>
      <c r="B582" s="3">
        <v>18</v>
      </c>
      <c r="C582" t="s">
        <v>131</v>
      </c>
      <c r="D582" s="3">
        <v>5</v>
      </c>
      <c r="E582" s="11">
        <v>45022.647916666669</v>
      </c>
      <c r="F582" s="11">
        <v>45022.713888888888</v>
      </c>
      <c r="G582" t="s">
        <v>17</v>
      </c>
      <c r="H582" t="s">
        <v>2</v>
      </c>
      <c r="I582" t="s">
        <v>600</v>
      </c>
      <c r="J582" s="5">
        <v>13.27</v>
      </c>
      <c r="K582" t="s">
        <v>22</v>
      </c>
      <c r="L582" t="s">
        <v>602</v>
      </c>
      <c r="M582" t="s">
        <v>768</v>
      </c>
      <c r="N582" s="9">
        <f>IF(TablaSala[[#This Row],[CUENTA COBRADA]]="SI",'COCINA CONSOLIDADA'!E582*'COCINA CONSOLIDADA'!F582,"0 €")</f>
        <v>252</v>
      </c>
      <c r="O582" s="10">
        <v>45022.147916666669</v>
      </c>
      <c r="P582" s="11">
        <f t="shared" si="9"/>
        <v>7.6388888885655135E-2</v>
      </c>
      <c r="Q582" s="11">
        <f>'COCINA CONSOLIDADA'!G582</f>
        <v>3.8194444444444441E-2</v>
      </c>
      <c r="R582" s="11">
        <f>IF(TablaSala[[#This Row],[TIEMPO DE PERMANENCIA]]-TablaSala[[#This Row],[TIEMPO PREPARACIÓN]]&lt;0,"0",TablaSala[[#This Row],[TIEMPO DE PERMANENCIA]]-TablaSala[[#This Row],[TIEMPO PREPARACIÓN]])</f>
        <v>3.8194444441210694E-2</v>
      </c>
      <c r="S582" t="str">
        <f>IF(TablaSala[[#This Row],[TIEMPO DEGUSTACIÓN]]&lt;&gt;"0","SI","NO")</f>
        <v>SI</v>
      </c>
    </row>
    <row r="583" spans="1:19" x14ac:dyDescent="0.2">
      <c r="A583" s="2">
        <v>582</v>
      </c>
      <c r="B583" s="3">
        <v>3</v>
      </c>
      <c r="C583" t="s">
        <v>495</v>
      </c>
      <c r="D583" s="3">
        <v>1</v>
      </c>
      <c r="E583" s="11">
        <v>45022.658333333333</v>
      </c>
      <c r="F583" s="11">
        <v>45022.714583333334</v>
      </c>
      <c r="G583" t="s">
        <v>10</v>
      </c>
      <c r="H583" t="s">
        <v>2</v>
      </c>
      <c r="I583" t="s">
        <v>600</v>
      </c>
      <c r="J583" s="5">
        <v>20.23</v>
      </c>
      <c r="K583" t="s">
        <v>3</v>
      </c>
      <c r="L583" t="s">
        <v>28</v>
      </c>
      <c r="M583" t="s">
        <v>674</v>
      </c>
      <c r="N583" s="9">
        <f>IF(TablaSala[[#This Row],[CUENTA COBRADA]]="SI",'COCINA CONSOLIDADA'!E583*'COCINA CONSOLIDADA'!F583,"0 €")</f>
        <v>54</v>
      </c>
      <c r="O583" s="10">
        <v>45022.158333333333</v>
      </c>
      <c r="P583" s="11">
        <f t="shared" si="9"/>
        <v>5.6250000001455192E-2</v>
      </c>
      <c r="Q583" s="11">
        <f>'COCINA CONSOLIDADA'!G583</f>
        <v>2.9166666666666664E-2</v>
      </c>
      <c r="R583" s="11">
        <f>IF(TablaSala[[#This Row],[TIEMPO DE PERMANENCIA]]-TablaSala[[#This Row],[TIEMPO PREPARACIÓN]]&lt;0,"0",TablaSala[[#This Row],[TIEMPO DE PERMANENCIA]]-TablaSala[[#This Row],[TIEMPO PREPARACIÓN]])</f>
        <v>2.7083333334788528E-2</v>
      </c>
      <c r="S583" t="str">
        <f>IF(TablaSala[[#This Row],[TIEMPO DEGUSTACIÓN]]&lt;&gt;"0","SI","NO")</f>
        <v>SI</v>
      </c>
    </row>
    <row r="584" spans="1:19" x14ac:dyDescent="0.2">
      <c r="A584" s="2">
        <v>583</v>
      </c>
      <c r="B584" s="3">
        <v>9</v>
      </c>
      <c r="C584" t="s">
        <v>273</v>
      </c>
      <c r="D584" s="3">
        <v>2</v>
      </c>
      <c r="E584" s="11">
        <v>45022.570138888892</v>
      </c>
      <c r="F584" s="11">
        <v>45022.648611111108</v>
      </c>
      <c r="G584" t="s">
        <v>10</v>
      </c>
      <c r="H584" t="s">
        <v>19</v>
      </c>
      <c r="I584" t="s">
        <v>599</v>
      </c>
      <c r="J584" s="5">
        <v>35.99</v>
      </c>
      <c r="K584" t="s">
        <v>11</v>
      </c>
      <c r="L584" t="s">
        <v>12</v>
      </c>
      <c r="M584" t="s">
        <v>1026</v>
      </c>
      <c r="N584" s="9">
        <f>IF(TablaSala[[#This Row],[CUENTA COBRADA]]="SI",'COCINA CONSOLIDADA'!E584*'COCINA CONSOLIDADA'!F584,"0 €")</f>
        <v>909</v>
      </c>
      <c r="O584" s="10">
        <v>45022.070138888892</v>
      </c>
      <c r="P584" s="11">
        <f t="shared" si="9"/>
        <v>7.847222221607808E-2</v>
      </c>
      <c r="Q584" s="11">
        <f>'COCINA CONSOLIDADA'!G584</f>
        <v>7.2916666666666671E-2</v>
      </c>
      <c r="R584" s="11">
        <f>IF(TablaSala[[#This Row],[TIEMPO DE PERMANENCIA]]-TablaSala[[#This Row],[TIEMPO PREPARACIÓN]]&lt;0,"0",TablaSala[[#This Row],[TIEMPO DE PERMANENCIA]]-TablaSala[[#This Row],[TIEMPO PREPARACIÓN]])</f>
        <v>5.5555555494114089E-3</v>
      </c>
      <c r="S584" t="str">
        <f>IF(TablaSala[[#This Row],[TIEMPO DEGUSTACIÓN]]&lt;&gt;"0","SI","NO")</f>
        <v>SI</v>
      </c>
    </row>
    <row r="585" spans="1:19" x14ac:dyDescent="0.2">
      <c r="A585" s="2">
        <v>584</v>
      </c>
      <c r="B585" s="3">
        <v>9</v>
      </c>
      <c r="C585" t="s">
        <v>496</v>
      </c>
      <c r="D585" s="3">
        <v>4</v>
      </c>
      <c r="E585" s="11">
        <v>45022.649305555555</v>
      </c>
      <c r="F585" s="11">
        <v>45022.790972222225</v>
      </c>
      <c r="G585" t="s">
        <v>1</v>
      </c>
      <c r="H585" t="s">
        <v>2</v>
      </c>
      <c r="I585" t="s">
        <v>599</v>
      </c>
      <c r="J585" s="5">
        <v>36.979999999999997</v>
      </c>
      <c r="K585" t="s">
        <v>3</v>
      </c>
      <c r="L585" t="s">
        <v>41</v>
      </c>
      <c r="M585" t="s">
        <v>1027</v>
      </c>
      <c r="N585" s="9">
        <f>IF(TablaSala[[#This Row],[CUENTA COBRADA]]="SI",'COCINA CONSOLIDADA'!E585*'COCINA CONSOLIDADA'!F585,"0 €")</f>
        <v>400</v>
      </c>
      <c r="O585" s="10">
        <v>45022.149305555555</v>
      </c>
      <c r="P585" s="11">
        <f t="shared" si="9"/>
        <v>0.14166666667006211</v>
      </c>
      <c r="Q585" s="11">
        <f>'COCINA CONSOLIDADA'!G585</f>
        <v>7.9166666666666663E-2</v>
      </c>
      <c r="R585" s="11">
        <f>IF(TablaSala[[#This Row],[TIEMPO DE PERMANENCIA]]-TablaSala[[#This Row],[TIEMPO PREPARACIÓN]]&lt;0,"0",TablaSala[[#This Row],[TIEMPO DE PERMANENCIA]]-TablaSala[[#This Row],[TIEMPO PREPARACIÓN]])</f>
        <v>6.2500000003395451E-2</v>
      </c>
      <c r="S585" t="str">
        <f>IF(TablaSala[[#This Row],[TIEMPO DEGUSTACIÓN]]&lt;&gt;"0","SI","NO")</f>
        <v>SI</v>
      </c>
    </row>
    <row r="586" spans="1:19" x14ac:dyDescent="0.2">
      <c r="A586" s="2">
        <v>585</v>
      </c>
      <c r="B586" s="3">
        <v>3</v>
      </c>
      <c r="C586" t="s">
        <v>428</v>
      </c>
      <c r="D586" s="3">
        <v>5</v>
      </c>
      <c r="E586" s="11">
        <v>45022.557638888888</v>
      </c>
      <c r="F586" s="11">
        <v>45022.609027777777</v>
      </c>
      <c r="G586" t="s">
        <v>1</v>
      </c>
      <c r="H586" t="s">
        <v>6</v>
      </c>
      <c r="I586" t="s">
        <v>600</v>
      </c>
      <c r="J586" s="5">
        <v>10.07</v>
      </c>
      <c r="K586" t="s">
        <v>11</v>
      </c>
      <c r="L586" t="s">
        <v>38</v>
      </c>
      <c r="M586" t="s">
        <v>1028</v>
      </c>
      <c r="N586" s="9" t="str">
        <f>IF(TablaSala[[#This Row],[CUENTA COBRADA]]="SI",'COCINA CONSOLIDADA'!E586*'COCINA CONSOLIDADA'!F586,"0 €")</f>
        <v>0 €</v>
      </c>
      <c r="O586" s="10">
        <v>45022.057638888888</v>
      </c>
      <c r="P586" s="11">
        <f t="shared" si="9"/>
        <v>5.1388888889050577E-2</v>
      </c>
      <c r="Q586" s="11">
        <f>'COCINA CONSOLIDADA'!G586</f>
        <v>6.5972222222222224E-2</v>
      </c>
      <c r="R586" s="11" t="str">
        <f>IF(TablaSala[[#This Row],[TIEMPO DE PERMANENCIA]]-TablaSala[[#This Row],[TIEMPO PREPARACIÓN]]&lt;0,"0",TablaSala[[#This Row],[TIEMPO DE PERMANENCIA]]-TablaSala[[#This Row],[TIEMPO PREPARACIÓN]])</f>
        <v>0</v>
      </c>
      <c r="S586" t="str">
        <f>IF(TablaSala[[#This Row],[TIEMPO DEGUSTACIÓN]]&lt;&gt;"0","SI","NO")</f>
        <v>NO</v>
      </c>
    </row>
    <row r="587" spans="1:19" x14ac:dyDescent="0.2">
      <c r="A587" s="2">
        <v>586</v>
      </c>
      <c r="B587" s="3">
        <v>17</v>
      </c>
      <c r="C587" t="s">
        <v>497</v>
      </c>
      <c r="D587" s="3">
        <v>5</v>
      </c>
      <c r="E587" s="11">
        <v>45022.530555555553</v>
      </c>
      <c r="F587" s="11">
        <v>45022.663194444445</v>
      </c>
      <c r="G587" t="s">
        <v>1</v>
      </c>
      <c r="H587" t="s">
        <v>19</v>
      </c>
      <c r="I587" t="s">
        <v>7</v>
      </c>
      <c r="J587" s="5">
        <v>32.79</v>
      </c>
      <c r="K587" t="s">
        <v>22</v>
      </c>
      <c r="L587" t="s">
        <v>23</v>
      </c>
      <c r="M587" t="s">
        <v>891</v>
      </c>
      <c r="N587" s="9">
        <f>IF(TablaSala[[#This Row],[CUENTA COBRADA]]="SI",'COCINA CONSOLIDADA'!E587*'COCINA CONSOLIDADA'!F587,"0 €")</f>
        <v>342</v>
      </c>
      <c r="O587" s="10">
        <v>45022.030555555553</v>
      </c>
      <c r="P587" s="11">
        <f t="shared" si="9"/>
        <v>0.14305555555862762</v>
      </c>
      <c r="Q587" s="11">
        <f>'COCINA CONSOLIDADA'!G587</f>
        <v>6.3888888888888884E-2</v>
      </c>
      <c r="R587" s="11">
        <f>IF(TablaSala[[#This Row],[TIEMPO DE PERMANENCIA]]-TablaSala[[#This Row],[TIEMPO PREPARACIÓN]]&lt;0,"0",TablaSala[[#This Row],[TIEMPO DE PERMANENCIA]]-TablaSala[[#This Row],[TIEMPO PREPARACIÓN]])</f>
        <v>7.9166666669738733E-2</v>
      </c>
      <c r="S587" t="str">
        <f>IF(TablaSala[[#This Row],[TIEMPO DEGUSTACIÓN]]&lt;&gt;"0","SI","NO")</f>
        <v>SI</v>
      </c>
    </row>
    <row r="588" spans="1:19" x14ac:dyDescent="0.2">
      <c r="A588" s="2">
        <v>587</v>
      </c>
      <c r="B588" s="3">
        <v>7</v>
      </c>
      <c r="C588" t="s">
        <v>498</v>
      </c>
      <c r="D588" s="3">
        <v>4</v>
      </c>
      <c r="E588" s="11">
        <v>45022.651388888888</v>
      </c>
      <c r="F588" s="11">
        <v>45022.695833333331</v>
      </c>
      <c r="G588" t="s">
        <v>1</v>
      </c>
      <c r="H588" t="s">
        <v>6</v>
      </c>
      <c r="I588" t="s">
        <v>600</v>
      </c>
      <c r="J588" s="5">
        <v>35.03</v>
      </c>
      <c r="K588" t="s">
        <v>22</v>
      </c>
      <c r="L588" t="s">
        <v>28</v>
      </c>
      <c r="M588" t="s">
        <v>717</v>
      </c>
      <c r="N588" s="9">
        <f>IF(TablaSala[[#This Row],[CUENTA COBRADA]]="SI",'COCINA CONSOLIDADA'!E588*'COCINA CONSOLIDADA'!F588,"0 €")</f>
        <v>48</v>
      </c>
      <c r="O588" s="10">
        <v>45022.151388888888</v>
      </c>
      <c r="P588" s="11">
        <f t="shared" si="9"/>
        <v>5.4861111110464357E-2</v>
      </c>
      <c r="Q588" s="11">
        <f>'COCINA CONSOLIDADA'!G588</f>
        <v>2.9861111111111113E-2</v>
      </c>
      <c r="R588" s="11">
        <f>IF(TablaSala[[#This Row],[TIEMPO DE PERMANENCIA]]-TablaSala[[#This Row],[TIEMPO PREPARACIÓN]]&lt;0,"0",TablaSala[[#This Row],[TIEMPO DE PERMANENCIA]]-TablaSala[[#This Row],[TIEMPO PREPARACIÓN]])</f>
        <v>2.4999999999353244E-2</v>
      </c>
      <c r="S588" t="str">
        <f>IF(TablaSala[[#This Row],[TIEMPO DEGUSTACIÓN]]&lt;&gt;"0","SI","NO")</f>
        <v>SI</v>
      </c>
    </row>
    <row r="589" spans="1:19" x14ac:dyDescent="0.2">
      <c r="A589" s="2">
        <v>588</v>
      </c>
      <c r="B589" s="3">
        <v>15</v>
      </c>
      <c r="C589" t="s">
        <v>482</v>
      </c>
      <c r="D589" s="3">
        <v>2</v>
      </c>
      <c r="E589" s="11">
        <v>45022.597222222219</v>
      </c>
      <c r="F589" s="11">
        <v>45022.748611111114</v>
      </c>
      <c r="G589" t="s">
        <v>1</v>
      </c>
      <c r="H589" t="s">
        <v>19</v>
      </c>
      <c r="I589" t="s">
        <v>7</v>
      </c>
      <c r="J589" s="5">
        <v>33.93</v>
      </c>
      <c r="K589" t="s">
        <v>11</v>
      </c>
      <c r="L589" t="s">
        <v>15</v>
      </c>
      <c r="M589" t="s">
        <v>1029</v>
      </c>
      <c r="N589" s="9">
        <f>IF(TablaSala[[#This Row],[CUENTA COBRADA]]="SI",'COCINA CONSOLIDADA'!E589*'COCINA CONSOLIDADA'!F589,"0 €")</f>
        <v>204</v>
      </c>
      <c r="O589" s="10">
        <v>45022.097222222219</v>
      </c>
      <c r="P589" s="11">
        <f t="shared" si="9"/>
        <v>0.15138888889487134</v>
      </c>
      <c r="Q589" s="11">
        <f>'COCINA CONSOLIDADA'!G589</f>
        <v>2.5694444444444443E-2</v>
      </c>
      <c r="R589" s="11">
        <f>IF(TablaSala[[#This Row],[TIEMPO DE PERMANENCIA]]-TablaSala[[#This Row],[TIEMPO PREPARACIÓN]]&lt;0,"0",TablaSala[[#This Row],[TIEMPO DE PERMANENCIA]]-TablaSala[[#This Row],[TIEMPO PREPARACIÓN]])</f>
        <v>0.12569444445042691</v>
      </c>
      <c r="S589" t="str">
        <f>IF(TablaSala[[#This Row],[TIEMPO DEGUSTACIÓN]]&lt;&gt;"0","SI","NO")</f>
        <v>SI</v>
      </c>
    </row>
    <row r="590" spans="1:19" x14ac:dyDescent="0.2">
      <c r="A590" s="2">
        <v>589</v>
      </c>
      <c r="B590" s="3">
        <v>10</v>
      </c>
      <c r="C590" t="s">
        <v>499</v>
      </c>
      <c r="D590" s="3">
        <v>4</v>
      </c>
      <c r="E590" s="11">
        <v>45022.634722222225</v>
      </c>
      <c r="F590" s="11">
        <v>45022.747916666667</v>
      </c>
      <c r="G590" t="s">
        <v>17</v>
      </c>
      <c r="H590" t="s">
        <v>2</v>
      </c>
      <c r="I590" t="s">
        <v>599</v>
      </c>
      <c r="J590" s="5">
        <v>28.96</v>
      </c>
      <c r="K590" t="s">
        <v>11</v>
      </c>
      <c r="L590" t="s">
        <v>28</v>
      </c>
      <c r="M590" t="s">
        <v>1030</v>
      </c>
      <c r="N590" s="9">
        <f>IF(TablaSala[[#This Row],[CUENTA COBRADA]]="SI",'COCINA CONSOLIDADA'!E590*'COCINA CONSOLIDADA'!F590,"0 €")</f>
        <v>1100</v>
      </c>
      <c r="O590" s="10">
        <v>45022.134722222225</v>
      </c>
      <c r="P590" s="11">
        <f t="shared" si="9"/>
        <v>0.1131944444423425</v>
      </c>
      <c r="Q590" s="11">
        <f>'COCINA CONSOLIDADA'!G590</f>
        <v>8.3333333333333329E-2</v>
      </c>
      <c r="R590" s="11">
        <f>IF(TablaSala[[#This Row],[TIEMPO DE PERMANENCIA]]-TablaSala[[#This Row],[TIEMPO PREPARACIÓN]]&lt;0,"0",TablaSala[[#This Row],[TIEMPO DE PERMANENCIA]]-TablaSala[[#This Row],[TIEMPO PREPARACIÓN]])</f>
        <v>2.9861111109009172E-2</v>
      </c>
      <c r="S590" t="str">
        <f>IF(TablaSala[[#This Row],[TIEMPO DEGUSTACIÓN]]&lt;&gt;"0","SI","NO")</f>
        <v>SI</v>
      </c>
    </row>
    <row r="591" spans="1:19" x14ac:dyDescent="0.2">
      <c r="A591" s="2">
        <v>590</v>
      </c>
      <c r="B591" s="3">
        <v>3</v>
      </c>
      <c r="C591" t="s">
        <v>240</v>
      </c>
      <c r="D591" s="3">
        <v>6</v>
      </c>
      <c r="E591" s="11">
        <v>45022.614583333336</v>
      </c>
      <c r="F591" s="11">
        <v>45022.685416666667</v>
      </c>
      <c r="G591" t="s">
        <v>10</v>
      </c>
      <c r="H591" t="s">
        <v>6</v>
      </c>
      <c r="I591" t="s">
        <v>600</v>
      </c>
      <c r="J591" s="5">
        <v>40.94</v>
      </c>
      <c r="K591" t="s">
        <v>22</v>
      </c>
      <c r="L591" t="s">
        <v>23</v>
      </c>
      <c r="M591" t="s">
        <v>1031</v>
      </c>
      <c r="N591" s="9">
        <f>IF(TablaSala[[#This Row],[CUENTA COBRADA]]="SI",'COCINA CONSOLIDADA'!E591*'COCINA CONSOLIDADA'!F591,"0 €")</f>
        <v>216</v>
      </c>
      <c r="O591" s="10">
        <v>45022.114583333336</v>
      </c>
      <c r="P591" s="11">
        <f t="shared" si="9"/>
        <v>8.1249999998059749E-2</v>
      </c>
      <c r="Q591" s="11">
        <f>'COCINA CONSOLIDADA'!G591</f>
        <v>4.4444444444444446E-2</v>
      </c>
      <c r="R591" s="11">
        <f>IF(TablaSala[[#This Row],[TIEMPO DE PERMANENCIA]]-TablaSala[[#This Row],[TIEMPO PREPARACIÓN]]&lt;0,"0",TablaSala[[#This Row],[TIEMPO DE PERMANENCIA]]-TablaSala[[#This Row],[TIEMPO PREPARACIÓN]])</f>
        <v>3.6805555553615303E-2</v>
      </c>
      <c r="S591" t="str">
        <f>IF(TablaSala[[#This Row],[TIEMPO DEGUSTACIÓN]]&lt;&gt;"0","SI","NO")</f>
        <v>SI</v>
      </c>
    </row>
    <row r="592" spans="1:19" x14ac:dyDescent="0.2">
      <c r="A592" s="2">
        <v>591</v>
      </c>
      <c r="B592" s="3">
        <v>11</v>
      </c>
      <c r="C592" t="s">
        <v>500</v>
      </c>
      <c r="D592" s="3">
        <v>6</v>
      </c>
      <c r="E592" s="11">
        <v>45022.655555555553</v>
      </c>
      <c r="F592" s="11">
        <v>45022.763194444444</v>
      </c>
      <c r="G592" t="s">
        <v>1</v>
      </c>
      <c r="H592" t="s">
        <v>6</v>
      </c>
      <c r="I592" t="s">
        <v>600</v>
      </c>
      <c r="J592" s="5">
        <v>44.33</v>
      </c>
      <c r="K592" t="s">
        <v>11</v>
      </c>
      <c r="L592" t="s">
        <v>26</v>
      </c>
      <c r="M592" t="s">
        <v>621</v>
      </c>
      <c r="N592" s="9">
        <f>IF(TablaSala[[#This Row],[CUENTA COBRADA]]="SI",'COCINA CONSOLIDADA'!E592*'COCINA CONSOLIDADA'!F592,"0 €")</f>
        <v>120</v>
      </c>
      <c r="O592" s="10">
        <v>45022.155555555553</v>
      </c>
      <c r="P592" s="11">
        <f t="shared" si="9"/>
        <v>0.10763888889050577</v>
      </c>
      <c r="Q592" s="11">
        <f>'COCINA CONSOLIDADA'!G592</f>
        <v>3.5416666666666666E-2</v>
      </c>
      <c r="R592" s="11">
        <f>IF(TablaSala[[#This Row],[TIEMPO DE PERMANENCIA]]-TablaSala[[#This Row],[TIEMPO PREPARACIÓN]]&lt;0,"0",TablaSala[[#This Row],[TIEMPO DE PERMANENCIA]]-TablaSala[[#This Row],[TIEMPO PREPARACIÓN]])</f>
        <v>7.2222222223839103E-2</v>
      </c>
      <c r="S592" t="str">
        <f>IF(TablaSala[[#This Row],[TIEMPO DEGUSTACIÓN]]&lt;&gt;"0","SI","NO")</f>
        <v>SI</v>
      </c>
    </row>
    <row r="593" spans="1:19" x14ac:dyDescent="0.2">
      <c r="A593" s="2">
        <v>592</v>
      </c>
      <c r="B593" s="3">
        <v>5</v>
      </c>
      <c r="C593" t="s">
        <v>501</v>
      </c>
      <c r="D593" s="3">
        <v>1</v>
      </c>
      <c r="E593" s="11">
        <v>45022.533333333333</v>
      </c>
      <c r="F593" s="11">
        <v>45022.611111111109</v>
      </c>
      <c r="G593" t="s">
        <v>10</v>
      </c>
      <c r="H593" t="s">
        <v>2</v>
      </c>
      <c r="I593" t="s">
        <v>600</v>
      </c>
      <c r="J593" s="5">
        <v>35.67</v>
      </c>
      <c r="K593" t="s">
        <v>3</v>
      </c>
      <c r="L593" t="s">
        <v>38</v>
      </c>
      <c r="M593" t="s">
        <v>1032</v>
      </c>
      <c r="N593" s="9">
        <f>IF(TablaSala[[#This Row],[CUENTA COBRADA]]="SI",'COCINA CONSOLIDADA'!E593*'COCINA CONSOLIDADA'!F593,"0 €")</f>
        <v>188</v>
      </c>
      <c r="O593" s="10">
        <v>45022.033333333333</v>
      </c>
      <c r="P593" s="11">
        <f t="shared" si="9"/>
        <v>7.7777777776645962E-2</v>
      </c>
      <c r="Q593" s="11">
        <f>'COCINA CONSOLIDADA'!G593</f>
        <v>7.013888888888889E-2</v>
      </c>
      <c r="R593" s="11">
        <f>IF(TablaSala[[#This Row],[TIEMPO DE PERMANENCIA]]-TablaSala[[#This Row],[TIEMPO PREPARACIÓN]]&lt;0,"0",TablaSala[[#This Row],[TIEMPO DE PERMANENCIA]]-TablaSala[[#This Row],[TIEMPO PREPARACIÓN]])</f>
        <v>7.6388888877570726E-3</v>
      </c>
      <c r="S593" t="str">
        <f>IF(TablaSala[[#This Row],[TIEMPO DEGUSTACIÓN]]&lt;&gt;"0","SI","NO")</f>
        <v>SI</v>
      </c>
    </row>
    <row r="594" spans="1:19" x14ac:dyDescent="0.2">
      <c r="A594" s="2">
        <v>593</v>
      </c>
      <c r="B594" s="3">
        <v>17</v>
      </c>
      <c r="C594" t="s">
        <v>502</v>
      </c>
      <c r="D594" s="3">
        <v>5</v>
      </c>
      <c r="E594" s="11">
        <v>45022.517361111109</v>
      </c>
      <c r="F594" s="11">
        <v>45022.595138888886</v>
      </c>
      <c r="G594" t="s">
        <v>17</v>
      </c>
      <c r="H594" t="s">
        <v>2</v>
      </c>
      <c r="I594" t="s">
        <v>599</v>
      </c>
      <c r="J594" s="5">
        <v>48.8</v>
      </c>
      <c r="K594" t="s">
        <v>3</v>
      </c>
      <c r="L594" t="s">
        <v>601</v>
      </c>
      <c r="M594" t="s">
        <v>1033</v>
      </c>
      <c r="N594" s="9">
        <f>IF(TablaSala[[#This Row],[CUENTA COBRADA]]="SI",'COCINA CONSOLIDADA'!E594*'COCINA CONSOLIDADA'!F594,"0 €")</f>
        <v>840</v>
      </c>
      <c r="O594" s="10">
        <v>45022.017361111109</v>
      </c>
      <c r="P594" s="11">
        <f t="shared" si="9"/>
        <v>7.7777777776645962E-2</v>
      </c>
      <c r="Q594" s="11">
        <f>'COCINA CONSOLIDADA'!G594</f>
        <v>3.3333333333333333E-2</v>
      </c>
      <c r="R594" s="11">
        <f>IF(TablaSala[[#This Row],[TIEMPO DE PERMANENCIA]]-TablaSala[[#This Row],[TIEMPO PREPARACIÓN]]&lt;0,"0",TablaSala[[#This Row],[TIEMPO DE PERMANENCIA]]-TablaSala[[#This Row],[TIEMPO PREPARACIÓN]])</f>
        <v>4.4444444443312629E-2</v>
      </c>
      <c r="S594" t="str">
        <f>IF(TablaSala[[#This Row],[TIEMPO DEGUSTACIÓN]]&lt;&gt;"0","SI","NO")</f>
        <v>SI</v>
      </c>
    </row>
    <row r="595" spans="1:19" x14ac:dyDescent="0.2">
      <c r="A595" s="2">
        <v>594</v>
      </c>
      <c r="B595" s="3">
        <v>17</v>
      </c>
      <c r="C595" t="s">
        <v>503</v>
      </c>
      <c r="D595" s="3">
        <v>1</v>
      </c>
      <c r="E595" s="11">
        <v>45022.638888888891</v>
      </c>
      <c r="F595" s="11">
        <v>45022.700694444444</v>
      </c>
      <c r="G595" t="s">
        <v>1</v>
      </c>
      <c r="H595" t="s">
        <v>2</v>
      </c>
      <c r="I595" t="s">
        <v>599</v>
      </c>
      <c r="J595" s="5">
        <v>46.01</v>
      </c>
      <c r="K595" t="s">
        <v>11</v>
      </c>
      <c r="L595" t="s">
        <v>26</v>
      </c>
      <c r="M595" t="s">
        <v>1034</v>
      </c>
      <c r="N595" s="9" t="str">
        <f>IF(TablaSala[[#This Row],[CUENTA COBRADA]]="SI",'COCINA CONSOLIDADA'!E595*'COCINA CONSOLIDADA'!F595,"0 €")</f>
        <v>0 €</v>
      </c>
      <c r="O595" s="10">
        <v>45022.138888888891</v>
      </c>
      <c r="P595" s="11">
        <f t="shared" si="9"/>
        <v>6.1805555553291924E-2</v>
      </c>
      <c r="Q595" s="11">
        <f>'COCINA CONSOLIDADA'!G595</f>
        <v>6.805555555555555E-2</v>
      </c>
      <c r="R595" s="11" t="str">
        <f>IF(TablaSala[[#This Row],[TIEMPO DE PERMANENCIA]]-TablaSala[[#This Row],[TIEMPO PREPARACIÓN]]&lt;0,"0",TablaSala[[#This Row],[TIEMPO DE PERMANENCIA]]-TablaSala[[#This Row],[TIEMPO PREPARACIÓN]])</f>
        <v>0</v>
      </c>
      <c r="S595" t="str">
        <f>IF(TablaSala[[#This Row],[TIEMPO DEGUSTACIÓN]]&lt;&gt;"0","SI","NO")</f>
        <v>NO</v>
      </c>
    </row>
    <row r="596" spans="1:19" x14ac:dyDescent="0.2">
      <c r="A596" s="2">
        <v>595</v>
      </c>
      <c r="B596" s="3">
        <v>9</v>
      </c>
      <c r="C596" t="s">
        <v>40</v>
      </c>
      <c r="D596" s="3">
        <v>5</v>
      </c>
      <c r="E596" s="11">
        <v>45022.627083333333</v>
      </c>
      <c r="F596" s="11">
        <v>45022.727083333331</v>
      </c>
      <c r="G596" t="s">
        <v>10</v>
      </c>
      <c r="H596" t="s">
        <v>2</v>
      </c>
      <c r="I596" t="s">
        <v>600</v>
      </c>
      <c r="J596" s="5">
        <v>40.33</v>
      </c>
      <c r="K596" t="s">
        <v>22</v>
      </c>
      <c r="L596" t="s">
        <v>15</v>
      </c>
      <c r="M596" t="s">
        <v>1035</v>
      </c>
      <c r="N596" s="9">
        <f>IF(TablaSala[[#This Row],[CUENTA COBRADA]]="SI",'COCINA CONSOLIDADA'!E596*'COCINA CONSOLIDADA'!F596,"0 €")</f>
        <v>153</v>
      </c>
      <c r="O596" s="10">
        <v>45022.127083333333</v>
      </c>
      <c r="P596" s="11">
        <f t="shared" si="9"/>
        <v>0.11041666666521148</v>
      </c>
      <c r="Q596" s="11">
        <f>'COCINA CONSOLIDADA'!G596</f>
        <v>3.4027777777777775E-2</v>
      </c>
      <c r="R596" s="11">
        <f>IF(TablaSala[[#This Row],[TIEMPO DE PERMANENCIA]]-TablaSala[[#This Row],[TIEMPO PREPARACIÓN]]&lt;0,"0",TablaSala[[#This Row],[TIEMPO DE PERMANENCIA]]-TablaSala[[#This Row],[TIEMPO PREPARACIÓN]])</f>
        <v>7.6388888887433698E-2</v>
      </c>
      <c r="S596" t="str">
        <f>IF(TablaSala[[#This Row],[TIEMPO DEGUSTACIÓN]]&lt;&gt;"0","SI","NO")</f>
        <v>SI</v>
      </c>
    </row>
    <row r="597" spans="1:19" x14ac:dyDescent="0.2">
      <c r="A597" s="2">
        <v>596</v>
      </c>
      <c r="B597" s="3">
        <v>18</v>
      </c>
      <c r="C597" t="s">
        <v>504</v>
      </c>
      <c r="D597" s="3">
        <v>2</v>
      </c>
      <c r="E597" s="11">
        <v>45022.556250000001</v>
      </c>
      <c r="F597" s="11">
        <v>45022.652083333334</v>
      </c>
      <c r="G597" t="s">
        <v>10</v>
      </c>
      <c r="H597" t="s">
        <v>2</v>
      </c>
      <c r="I597" t="s">
        <v>599</v>
      </c>
      <c r="J597" s="5">
        <v>23.7</v>
      </c>
      <c r="K597" t="s">
        <v>22</v>
      </c>
      <c r="L597" t="s">
        <v>38</v>
      </c>
      <c r="M597" t="s">
        <v>1036</v>
      </c>
      <c r="N597" s="9" t="str">
        <f>IF(TablaSala[[#This Row],[CUENTA COBRADA]]="SI",'COCINA CONSOLIDADA'!E597*'COCINA CONSOLIDADA'!F597,"0 €")</f>
        <v>0 €</v>
      </c>
      <c r="O597" s="10">
        <v>45022.056250000001</v>
      </c>
      <c r="P597" s="11">
        <f t="shared" si="9"/>
        <v>0.10624999999951494</v>
      </c>
      <c r="Q597" s="11">
        <f>'COCINA CONSOLIDADA'!G597</f>
        <v>0.10972222222222222</v>
      </c>
      <c r="R597" s="11" t="str">
        <f>IF(TablaSala[[#This Row],[TIEMPO DE PERMANENCIA]]-TablaSala[[#This Row],[TIEMPO PREPARACIÓN]]&lt;0,"0",TablaSala[[#This Row],[TIEMPO DE PERMANENCIA]]-TablaSala[[#This Row],[TIEMPO PREPARACIÓN]])</f>
        <v>0</v>
      </c>
      <c r="S597" t="str">
        <f>IF(TablaSala[[#This Row],[TIEMPO DEGUSTACIÓN]]&lt;&gt;"0","SI","NO")</f>
        <v>NO</v>
      </c>
    </row>
    <row r="598" spans="1:19" x14ac:dyDescent="0.2">
      <c r="A598" s="2">
        <v>597</v>
      </c>
      <c r="B598" s="3">
        <v>16</v>
      </c>
      <c r="C598" t="s">
        <v>446</v>
      </c>
      <c r="D598" s="3">
        <v>1</v>
      </c>
      <c r="E598" s="11">
        <v>45022.535416666666</v>
      </c>
      <c r="F598" s="11">
        <v>45022.660416666666</v>
      </c>
      <c r="G598" t="s">
        <v>5</v>
      </c>
      <c r="H598" t="s">
        <v>2</v>
      </c>
      <c r="I598" t="s">
        <v>600</v>
      </c>
      <c r="J598" s="5">
        <v>45.46</v>
      </c>
      <c r="K598" t="s">
        <v>22</v>
      </c>
      <c r="L598" t="s">
        <v>26</v>
      </c>
      <c r="M598" t="s">
        <v>1037</v>
      </c>
      <c r="N598" s="9">
        <f>IF(TablaSala[[#This Row],[CUENTA COBRADA]]="SI",'COCINA CONSOLIDADA'!E598*'COCINA CONSOLIDADA'!F598,"0 €")</f>
        <v>550</v>
      </c>
      <c r="O598" s="10">
        <v>45022.035416666666</v>
      </c>
      <c r="P598" s="11">
        <f t="shared" si="9"/>
        <v>0.13541666666666666</v>
      </c>
      <c r="Q598" s="11">
        <f>'COCINA CONSOLIDADA'!G598</f>
        <v>9.7916666666666652E-2</v>
      </c>
      <c r="R598" s="11">
        <f>IF(TablaSala[[#This Row],[TIEMPO DE PERMANENCIA]]-TablaSala[[#This Row],[TIEMPO PREPARACIÓN]]&lt;0,"0",TablaSala[[#This Row],[TIEMPO DE PERMANENCIA]]-TablaSala[[#This Row],[TIEMPO PREPARACIÓN]])</f>
        <v>3.7500000000000006E-2</v>
      </c>
      <c r="S598" t="str">
        <f>IF(TablaSala[[#This Row],[TIEMPO DEGUSTACIÓN]]&lt;&gt;"0","SI","NO")</f>
        <v>SI</v>
      </c>
    </row>
    <row r="599" spans="1:19" x14ac:dyDescent="0.2">
      <c r="A599" s="2">
        <v>598</v>
      </c>
      <c r="B599" s="3">
        <v>9</v>
      </c>
      <c r="C599" t="s">
        <v>505</v>
      </c>
      <c r="D599" s="3">
        <v>6</v>
      </c>
      <c r="E599" s="11">
        <v>45022.636111111111</v>
      </c>
      <c r="F599" s="11">
        <v>45022.790972222225</v>
      </c>
      <c r="G599" t="s">
        <v>14</v>
      </c>
      <c r="H599" t="s">
        <v>2</v>
      </c>
      <c r="I599" t="s">
        <v>600</v>
      </c>
      <c r="J599" s="5">
        <v>11.31</v>
      </c>
      <c r="K599" t="s">
        <v>3</v>
      </c>
      <c r="L599" t="s">
        <v>601</v>
      </c>
      <c r="M599" t="s">
        <v>1038</v>
      </c>
      <c r="N599" s="9">
        <f>IF(TablaSala[[#This Row],[CUENTA COBRADA]]="SI",'COCINA CONSOLIDADA'!E599*'COCINA CONSOLIDADA'!F599,"0 €")</f>
        <v>623</v>
      </c>
      <c r="O599" s="10">
        <v>45022.136111111111</v>
      </c>
      <c r="P599" s="11">
        <f t="shared" si="9"/>
        <v>0.15486111111385981</v>
      </c>
      <c r="Q599" s="11">
        <f>'COCINA CONSOLIDADA'!G599</f>
        <v>5.6249999999999994E-2</v>
      </c>
      <c r="R599" s="11">
        <f>IF(TablaSala[[#This Row],[TIEMPO DE PERMANENCIA]]-TablaSala[[#This Row],[TIEMPO PREPARACIÓN]]&lt;0,"0",TablaSala[[#This Row],[TIEMPO DE PERMANENCIA]]-TablaSala[[#This Row],[TIEMPO PREPARACIÓN]])</f>
        <v>9.8611111113859812E-2</v>
      </c>
      <c r="S599" t="str">
        <f>IF(TablaSala[[#This Row],[TIEMPO DEGUSTACIÓN]]&lt;&gt;"0","SI","NO")</f>
        <v>SI</v>
      </c>
    </row>
    <row r="600" spans="1:19" x14ac:dyDescent="0.2">
      <c r="A600" s="2">
        <v>599</v>
      </c>
      <c r="B600" s="3">
        <v>11</v>
      </c>
      <c r="C600" t="s">
        <v>506</v>
      </c>
      <c r="D600" s="3">
        <v>3</v>
      </c>
      <c r="E600" s="11">
        <v>45022.523611111108</v>
      </c>
      <c r="F600" s="11">
        <v>45022.681250000001</v>
      </c>
      <c r="G600" t="s">
        <v>10</v>
      </c>
      <c r="H600" t="s">
        <v>2</v>
      </c>
      <c r="I600" t="s">
        <v>600</v>
      </c>
      <c r="J600" s="5">
        <v>30.97</v>
      </c>
      <c r="K600" t="s">
        <v>11</v>
      </c>
      <c r="L600" t="s">
        <v>15</v>
      </c>
      <c r="M600" t="s">
        <v>1039</v>
      </c>
      <c r="N600" s="9">
        <f>IF(TablaSala[[#This Row],[CUENTA COBRADA]]="SI",'COCINA CONSOLIDADA'!E600*'COCINA CONSOLIDADA'!F600,"0 €")</f>
        <v>500</v>
      </c>
      <c r="O600" s="10">
        <v>45022.023611111108</v>
      </c>
      <c r="P600" s="11">
        <f t="shared" si="9"/>
        <v>0.15763888889341615</v>
      </c>
      <c r="Q600" s="11">
        <f>'COCINA CONSOLIDADA'!G600</f>
        <v>7.4999999999999997E-2</v>
      </c>
      <c r="R600" s="11">
        <f>IF(TablaSala[[#This Row],[TIEMPO DE PERMANENCIA]]-TablaSala[[#This Row],[TIEMPO PREPARACIÓN]]&lt;0,"0",TablaSala[[#This Row],[TIEMPO DE PERMANENCIA]]-TablaSala[[#This Row],[TIEMPO PREPARACIÓN]])</f>
        <v>8.2638888893416154E-2</v>
      </c>
      <c r="S600" t="str">
        <f>IF(TablaSala[[#This Row],[TIEMPO DEGUSTACIÓN]]&lt;&gt;"0","SI","NO")</f>
        <v>SI</v>
      </c>
    </row>
    <row r="601" spans="1:19" x14ac:dyDescent="0.2">
      <c r="A601" s="2">
        <v>600</v>
      </c>
      <c r="B601" s="3">
        <v>14</v>
      </c>
      <c r="C601" t="s">
        <v>507</v>
      </c>
      <c r="D601" s="3">
        <v>4</v>
      </c>
      <c r="E601" s="11">
        <v>45022.665277777778</v>
      </c>
      <c r="F601" s="11">
        <v>45022.709027777775</v>
      </c>
      <c r="G601" t="s">
        <v>1</v>
      </c>
      <c r="H601" t="s">
        <v>2</v>
      </c>
      <c r="I601" t="s">
        <v>599</v>
      </c>
      <c r="J601" s="5">
        <v>41.35</v>
      </c>
      <c r="K601" t="s">
        <v>22</v>
      </c>
      <c r="L601" t="s">
        <v>41</v>
      </c>
      <c r="M601" t="s">
        <v>613</v>
      </c>
      <c r="N601" s="9">
        <f>IF(TablaSala[[#This Row],[CUENTA COBRADA]]="SI",'COCINA CONSOLIDADA'!E601*'COCINA CONSOLIDADA'!F601,"0 €")</f>
        <v>290</v>
      </c>
      <c r="O601" s="10">
        <v>45022.165277777778</v>
      </c>
      <c r="P601" s="11">
        <f t="shared" si="9"/>
        <v>5.4166666663756281E-2</v>
      </c>
      <c r="Q601" s="11">
        <f>'COCINA CONSOLIDADA'!G601</f>
        <v>4.5138888888888888E-2</v>
      </c>
      <c r="R601" s="11">
        <f>IF(TablaSala[[#This Row],[TIEMPO DE PERMANENCIA]]-TablaSala[[#This Row],[TIEMPO PREPARACIÓN]]&lt;0,"0",TablaSala[[#This Row],[TIEMPO DE PERMANENCIA]]-TablaSala[[#This Row],[TIEMPO PREPARACIÓN]])</f>
        <v>9.0277777748673932E-3</v>
      </c>
      <c r="S601" t="str">
        <f>IF(TablaSala[[#This Row],[TIEMPO DEGUSTACIÓN]]&lt;&gt;"0","SI","NO")</f>
        <v>SI</v>
      </c>
    </row>
    <row r="602" spans="1:19" x14ac:dyDescent="0.2">
      <c r="A602" s="2">
        <v>601</v>
      </c>
      <c r="B602" s="3">
        <v>13</v>
      </c>
      <c r="C602" t="s">
        <v>45</v>
      </c>
      <c r="D602" s="3">
        <v>1</v>
      </c>
      <c r="E602" s="11">
        <v>45022.613194444442</v>
      </c>
      <c r="F602" s="11">
        <v>45022.760416666664</v>
      </c>
      <c r="G602" t="s">
        <v>17</v>
      </c>
      <c r="H602" t="s">
        <v>19</v>
      </c>
      <c r="I602" t="s">
        <v>600</v>
      </c>
      <c r="J602" s="5">
        <v>16.809999999999999</v>
      </c>
      <c r="K602" t="s">
        <v>11</v>
      </c>
      <c r="L602" t="s">
        <v>602</v>
      </c>
      <c r="M602" t="s">
        <v>1040</v>
      </c>
      <c r="N602" s="9">
        <f>IF(TablaSala[[#This Row],[CUENTA COBRADA]]="SI",'COCINA CONSOLIDADA'!E602*'COCINA CONSOLIDADA'!F602,"0 €")</f>
        <v>1134</v>
      </c>
      <c r="O602" s="10">
        <v>45022.113194444442</v>
      </c>
      <c r="P602" s="11">
        <f t="shared" si="9"/>
        <v>0.14722222222189885</v>
      </c>
      <c r="Q602" s="11">
        <f>'COCINA CONSOLIDADA'!G602</f>
        <v>7.9861111111111119E-2</v>
      </c>
      <c r="R602" s="11">
        <f>IF(TablaSala[[#This Row],[TIEMPO DE PERMANENCIA]]-TablaSala[[#This Row],[TIEMPO PREPARACIÓN]]&lt;0,"0",TablaSala[[#This Row],[TIEMPO DE PERMANENCIA]]-TablaSala[[#This Row],[TIEMPO PREPARACIÓN]])</f>
        <v>6.7361111110787728E-2</v>
      </c>
      <c r="S602" t="str">
        <f>IF(TablaSala[[#This Row],[TIEMPO DEGUSTACIÓN]]&lt;&gt;"0","SI","NO")</f>
        <v>SI</v>
      </c>
    </row>
    <row r="603" spans="1:19" x14ac:dyDescent="0.2">
      <c r="A603" s="2">
        <v>602</v>
      </c>
      <c r="B603" s="3">
        <v>12</v>
      </c>
      <c r="C603" t="s">
        <v>508</v>
      </c>
      <c r="D603" s="3">
        <v>3</v>
      </c>
      <c r="E603" s="11">
        <v>45022.661111111112</v>
      </c>
      <c r="F603" s="11">
        <v>45022.791666666664</v>
      </c>
      <c r="G603" t="s">
        <v>10</v>
      </c>
      <c r="H603" t="s">
        <v>2</v>
      </c>
      <c r="I603" t="s">
        <v>7</v>
      </c>
      <c r="J603" s="5">
        <v>16.5</v>
      </c>
      <c r="K603" t="s">
        <v>3</v>
      </c>
      <c r="L603" t="s">
        <v>601</v>
      </c>
      <c r="M603" t="s">
        <v>1041</v>
      </c>
      <c r="N603" s="9">
        <f>IF(TablaSala[[#This Row],[CUENTA COBRADA]]="SI",'COCINA CONSOLIDADA'!E603*'COCINA CONSOLIDADA'!F603,"0 €")</f>
        <v>1143</v>
      </c>
      <c r="O603" s="10">
        <v>45022.161111111112</v>
      </c>
      <c r="P603" s="11">
        <f t="shared" si="9"/>
        <v>0.13055555555183673</v>
      </c>
      <c r="Q603" s="11">
        <f>'COCINA CONSOLIDADA'!G603</f>
        <v>0.11249999999999999</v>
      </c>
      <c r="R603" s="11">
        <f>IF(TablaSala[[#This Row],[TIEMPO DE PERMANENCIA]]-TablaSala[[#This Row],[TIEMPO PREPARACIÓN]]&lt;0,"0",TablaSala[[#This Row],[TIEMPO DE PERMANENCIA]]-TablaSala[[#This Row],[TIEMPO PREPARACIÓN]])</f>
        <v>1.8055555551836744E-2</v>
      </c>
      <c r="S603" t="str">
        <f>IF(TablaSala[[#This Row],[TIEMPO DEGUSTACIÓN]]&lt;&gt;"0","SI","NO")</f>
        <v>SI</v>
      </c>
    </row>
    <row r="604" spans="1:19" x14ac:dyDescent="0.2">
      <c r="A604" s="2">
        <v>603</v>
      </c>
      <c r="B604" s="3">
        <v>19</v>
      </c>
      <c r="C604" t="s">
        <v>163</v>
      </c>
      <c r="D604" s="3">
        <v>6</v>
      </c>
      <c r="E604" s="11">
        <v>45022.535416666666</v>
      </c>
      <c r="F604" s="11">
        <v>45022.681250000001</v>
      </c>
      <c r="G604" t="s">
        <v>5</v>
      </c>
      <c r="H604" t="s">
        <v>2</v>
      </c>
      <c r="I604" t="s">
        <v>600</v>
      </c>
      <c r="J604" s="5">
        <v>24.2</v>
      </c>
      <c r="K604" t="s">
        <v>11</v>
      </c>
      <c r="L604" t="s">
        <v>28</v>
      </c>
      <c r="M604" t="s">
        <v>682</v>
      </c>
      <c r="N604" s="9">
        <f>IF(TablaSala[[#This Row],[CUENTA COBRADA]]="SI",'COCINA CONSOLIDADA'!E604*'COCINA CONSOLIDADA'!F604,"0 €")</f>
        <v>62</v>
      </c>
      <c r="O604" s="10">
        <v>45022.035416666666</v>
      </c>
      <c r="P604" s="11">
        <f t="shared" si="9"/>
        <v>0.14583333333575865</v>
      </c>
      <c r="Q604" s="11">
        <f>'COCINA CONSOLIDADA'!G604</f>
        <v>1.1805555555555555E-2</v>
      </c>
      <c r="R604" s="11">
        <f>IF(TablaSala[[#This Row],[TIEMPO DE PERMANENCIA]]-TablaSala[[#This Row],[TIEMPO PREPARACIÓN]]&lt;0,"0",TablaSala[[#This Row],[TIEMPO DE PERMANENCIA]]-TablaSala[[#This Row],[TIEMPO PREPARACIÓN]])</f>
        <v>0.13402777778020308</v>
      </c>
      <c r="S604" t="str">
        <f>IF(TablaSala[[#This Row],[TIEMPO DEGUSTACIÓN]]&lt;&gt;"0","SI","NO")</f>
        <v>SI</v>
      </c>
    </row>
    <row r="605" spans="1:19" x14ac:dyDescent="0.2">
      <c r="A605" s="2">
        <v>604</v>
      </c>
      <c r="B605" s="3">
        <v>14</v>
      </c>
      <c r="C605" t="s">
        <v>243</v>
      </c>
      <c r="D605" s="3">
        <v>5</v>
      </c>
      <c r="E605" s="11">
        <v>45022.554166666669</v>
      </c>
      <c r="F605" s="11">
        <v>45022.719444444447</v>
      </c>
      <c r="G605" t="s">
        <v>10</v>
      </c>
      <c r="H605" t="s">
        <v>2</v>
      </c>
      <c r="I605" t="s">
        <v>600</v>
      </c>
      <c r="J605" s="5">
        <v>42.6</v>
      </c>
      <c r="K605" t="s">
        <v>22</v>
      </c>
      <c r="L605" t="s">
        <v>38</v>
      </c>
      <c r="M605" t="s">
        <v>608</v>
      </c>
      <c r="N605" s="9">
        <f>IF(TablaSala[[#This Row],[CUENTA COBRADA]]="SI",'COCINA CONSOLIDADA'!E605*'COCINA CONSOLIDADA'!F605,"0 €")</f>
        <v>105</v>
      </c>
      <c r="O605" s="10">
        <v>45022.054166666669</v>
      </c>
      <c r="P605" s="11">
        <f t="shared" si="9"/>
        <v>0.17569444444476781</v>
      </c>
      <c r="Q605" s="11">
        <f>'COCINA CONSOLIDADA'!G605</f>
        <v>2.9166666666666664E-2</v>
      </c>
      <c r="R605" s="11">
        <f>IF(TablaSala[[#This Row],[TIEMPO DE PERMANENCIA]]-TablaSala[[#This Row],[TIEMPO PREPARACIÓN]]&lt;0,"0",TablaSala[[#This Row],[TIEMPO DE PERMANENCIA]]-TablaSala[[#This Row],[TIEMPO PREPARACIÓN]])</f>
        <v>0.14652777777810114</v>
      </c>
      <c r="S605" t="str">
        <f>IF(TablaSala[[#This Row],[TIEMPO DEGUSTACIÓN]]&lt;&gt;"0","SI","NO")</f>
        <v>SI</v>
      </c>
    </row>
    <row r="606" spans="1:19" x14ac:dyDescent="0.2">
      <c r="A606" s="2">
        <v>605</v>
      </c>
      <c r="B606" s="3">
        <v>19</v>
      </c>
      <c r="C606" t="s">
        <v>509</v>
      </c>
      <c r="D606" s="3">
        <v>2</v>
      </c>
      <c r="E606" s="11">
        <v>45022.617361111108</v>
      </c>
      <c r="F606" s="11">
        <v>45022.76666666667</v>
      </c>
      <c r="G606" t="s">
        <v>1</v>
      </c>
      <c r="H606" t="s">
        <v>2</v>
      </c>
      <c r="I606" t="s">
        <v>7</v>
      </c>
      <c r="J606" s="5">
        <v>24.38</v>
      </c>
      <c r="K606" t="s">
        <v>22</v>
      </c>
      <c r="L606" t="s">
        <v>28</v>
      </c>
      <c r="M606" t="s">
        <v>1042</v>
      </c>
      <c r="N606" s="9">
        <f>IF(TablaSala[[#This Row],[CUENTA COBRADA]]="SI",'COCINA CONSOLIDADA'!E606*'COCINA CONSOLIDADA'!F606,"0 €")</f>
        <v>875</v>
      </c>
      <c r="O606" s="10">
        <v>45022.117361111108</v>
      </c>
      <c r="P606" s="11">
        <f t="shared" si="9"/>
        <v>0.15972222222868973</v>
      </c>
      <c r="Q606" s="11">
        <f>'COCINA CONSOLIDADA'!G606</f>
        <v>0.12222222222222222</v>
      </c>
      <c r="R606" s="11">
        <f>IF(TablaSala[[#This Row],[TIEMPO DE PERMANENCIA]]-TablaSala[[#This Row],[TIEMPO PREPARACIÓN]]&lt;0,"0",TablaSala[[#This Row],[TIEMPO DE PERMANENCIA]]-TablaSala[[#This Row],[TIEMPO PREPARACIÓN]])</f>
        <v>3.7500000006467513E-2</v>
      </c>
      <c r="S606" t="str">
        <f>IF(TablaSala[[#This Row],[TIEMPO DEGUSTACIÓN]]&lt;&gt;"0","SI","NO")</f>
        <v>SI</v>
      </c>
    </row>
    <row r="607" spans="1:19" x14ac:dyDescent="0.2">
      <c r="A607" s="2">
        <v>606</v>
      </c>
      <c r="B607" s="3">
        <v>1</v>
      </c>
      <c r="C607" t="s">
        <v>438</v>
      </c>
      <c r="D607" s="3">
        <v>2</v>
      </c>
      <c r="E607" s="11">
        <v>45022.634722222225</v>
      </c>
      <c r="F607" s="11">
        <v>45022.754166666666</v>
      </c>
      <c r="G607" t="s">
        <v>14</v>
      </c>
      <c r="H607" t="s">
        <v>2</v>
      </c>
      <c r="I607" t="s">
        <v>600</v>
      </c>
      <c r="J607" s="5">
        <v>31.58</v>
      </c>
      <c r="K607" t="s">
        <v>22</v>
      </c>
      <c r="L607" t="s">
        <v>23</v>
      </c>
      <c r="M607" t="s">
        <v>1043</v>
      </c>
      <c r="N607" s="9">
        <f>IF(TablaSala[[#This Row],[CUENTA COBRADA]]="SI",'COCINA CONSOLIDADA'!E607*'COCINA CONSOLIDADA'!F607,"0 €")</f>
        <v>546</v>
      </c>
      <c r="O607" s="10">
        <v>45022.134722222225</v>
      </c>
      <c r="P607" s="11">
        <f t="shared" si="9"/>
        <v>0.12986111110755397</v>
      </c>
      <c r="Q607" s="11">
        <f>'COCINA CONSOLIDADA'!G607</f>
        <v>0.10069444444444445</v>
      </c>
      <c r="R607" s="11">
        <f>IF(TablaSala[[#This Row],[TIEMPO DE PERMANENCIA]]-TablaSala[[#This Row],[TIEMPO PREPARACIÓN]]&lt;0,"0",TablaSala[[#This Row],[TIEMPO DE PERMANENCIA]]-TablaSala[[#This Row],[TIEMPO PREPARACIÓN]])</f>
        <v>2.9166666663109519E-2</v>
      </c>
      <c r="S607" t="str">
        <f>IF(TablaSala[[#This Row],[TIEMPO DEGUSTACIÓN]]&lt;&gt;"0","SI","NO")</f>
        <v>SI</v>
      </c>
    </row>
    <row r="608" spans="1:19" x14ac:dyDescent="0.2">
      <c r="A608" s="2">
        <v>607</v>
      </c>
      <c r="B608" s="3">
        <v>10</v>
      </c>
      <c r="C608" t="s">
        <v>54</v>
      </c>
      <c r="D608" s="3">
        <v>1</v>
      </c>
      <c r="E608" s="11">
        <v>45022.558333333334</v>
      </c>
      <c r="F608" s="11">
        <v>45022.645138888889</v>
      </c>
      <c r="G608" t="s">
        <v>14</v>
      </c>
      <c r="H608" t="s">
        <v>2</v>
      </c>
      <c r="I608" t="s">
        <v>600</v>
      </c>
      <c r="J608" s="5">
        <v>28.9</v>
      </c>
      <c r="K608" t="s">
        <v>22</v>
      </c>
      <c r="L608" t="s">
        <v>15</v>
      </c>
      <c r="M608" t="s">
        <v>875</v>
      </c>
      <c r="N608" s="9">
        <f>IF(TablaSala[[#This Row],[CUENTA COBRADA]]="SI",'COCINA CONSOLIDADA'!E608*'COCINA CONSOLIDADA'!F608,"0 €")</f>
        <v>136</v>
      </c>
      <c r="O608" s="10">
        <v>45022.058333333334</v>
      </c>
      <c r="P608" s="11">
        <f t="shared" si="9"/>
        <v>9.7222222221413787E-2</v>
      </c>
      <c r="Q608" s="11">
        <f>'COCINA CONSOLIDADA'!G608</f>
        <v>4.7916666666666663E-2</v>
      </c>
      <c r="R608" s="11">
        <f>IF(TablaSala[[#This Row],[TIEMPO DE PERMANENCIA]]-TablaSala[[#This Row],[TIEMPO PREPARACIÓN]]&lt;0,"0",TablaSala[[#This Row],[TIEMPO DE PERMANENCIA]]-TablaSala[[#This Row],[TIEMPO PREPARACIÓN]])</f>
        <v>4.9305555554747124E-2</v>
      </c>
      <c r="S608" t="str">
        <f>IF(TablaSala[[#This Row],[TIEMPO DEGUSTACIÓN]]&lt;&gt;"0","SI","NO")</f>
        <v>SI</v>
      </c>
    </row>
    <row r="609" spans="1:19" x14ac:dyDescent="0.2">
      <c r="A609" s="2">
        <v>608</v>
      </c>
      <c r="B609" s="3">
        <v>7</v>
      </c>
      <c r="C609" t="s">
        <v>510</v>
      </c>
      <c r="D609" s="3">
        <v>6</v>
      </c>
      <c r="E609" s="11">
        <v>45022.665277777778</v>
      </c>
      <c r="F609" s="11">
        <v>45022.805555555555</v>
      </c>
      <c r="G609" t="s">
        <v>1</v>
      </c>
      <c r="H609" t="s">
        <v>2</v>
      </c>
      <c r="I609" t="s">
        <v>600</v>
      </c>
      <c r="J609" s="5">
        <v>36.549999999999997</v>
      </c>
      <c r="K609" t="s">
        <v>3</v>
      </c>
      <c r="L609" t="s">
        <v>601</v>
      </c>
      <c r="M609" t="s">
        <v>615</v>
      </c>
      <c r="N609" s="9">
        <f>IF(TablaSala[[#This Row],[CUENTA COBRADA]]="SI",'COCINA CONSOLIDADA'!E609*'COCINA CONSOLIDADA'!F609,"0 €")</f>
        <v>29</v>
      </c>
      <c r="O609" s="10">
        <v>45022.165277777778</v>
      </c>
      <c r="P609" s="11">
        <f t="shared" si="9"/>
        <v>0.14027777777664596</v>
      </c>
      <c r="Q609" s="11">
        <f>'COCINA CONSOLIDADA'!G609</f>
        <v>3.125E-2</v>
      </c>
      <c r="R609" s="11">
        <f>IF(TablaSala[[#This Row],[TIEMPO DE PERMANENCIA]]-TablaSala[[#This Row],[TIEMPO PREPARACIÓN]]&lt;0,"0",TablaSala[[#This Row],[TIEMPO DE PERMANENCIA]]-TablaSala[[#This Row],[TIEMPO PREPARACIÓN]])</f>
        <v>0.10902777777664596</v>
      </c>
      <c r="S609" t="str">
        <f>IF(TablaSala[[#This Row],[TIEMPO DEGUSTACIÓN]]&lt;&gt;"0","SI","NO")</f>
        <v>SI</v>
      </c>
    </row>
    <row r="610" spans="1:19" x14ac:dyDescent="0.2">
      <c r="A610" s="2">
        <v>609</v>
      </c>
      <c r="B610" s="3">
        <v>1</v>
      </c>
      <c r="C610" t="s">
        <v>229</v>
      </c>
      <c r="D610" s="3">
        <v>4</v>
      </c>
      <c r="E610" s="11">
        <v>45022.640972222223</v>
      </c>
      <c r="F610" s="11">
        <v>45022.793055555558</v>
      </c>
      <c r="G610" t="s">
        <v>5</v>
      </c>
      <c r="H610" t="s">
        <v>2</v>
      </c>
      <c r="I610" t="s">
        <v>600</v>
      </c>
      <c r="J610" s="5">
        <v>23.29</v>
      </c>
      <c r="K610" t="s">
        <v>3</v>
      </c>
      <c r="L610" t="s">
        <v>38</v>
      </c>
      <c r="M610" t="s">
        <v>786</v>
      </c>
      <c r="N610" s="9">
        <f>IF(TablaSala[[#This Row],[CUENTA COBRADA]]="SI",'COCINA CONSOLIDADA'!E610*'COCINA CONSOLIDADA'!F610,"0 €")</f>
        <v>32</v>
      </c>
      <c r="O610" s="10">
        <v>45022.140972222223</v>
      </c>
      <c r="P610" s="11">
        <f t="shared" si="9"/>
        <v>0.15208333333430346</v>
      </c>
      <c r="Q610" s="11">
        <f>'COCINA CONSOLIDADA'!G610</f>
        <v>1.8749999999999999E-2</v>
      </c>
      <c r="R610" s="11">
        <f>IF(TablaSala[[#This Row],[TIEMPO DE PERMANENCIA]]-TablaSala[[#This Row],[TIEMPO PREPARACIÓN]]&lt;0,"0",TablaSala[[#This Row],[TIEMPO DE PERMANENCIA]]-TablaSala[[#This Row],[TIEMPO PREPARACIÓN]])</f>
        <v>0.13333333333430347</v>
      </c>
      <c r="S610" t="str">
        <f>IF(TablaSala[[#This Row],[TIEMPO DEGUSTACIÓN]]&lt;&gt;"0","SI","NO")</f>
        <v>SI</v>
      </c>
    </row>
    <row r="611" spans="1:19" x14ac:dyDescent="0.2">
      <c r="A611" s="2">
        <v>610</v>
      </c>
      <c r="B611" s="3">
        <v>19</v>
      </c>
      <c r="C611" t="s">
        <v>34</v>
      </c>
      <c r="D611" s="3">
        <v>4</v>
      </c>
      <c r="E611" s="11">
        <v>45022.591666666667</v>
      </c>
      <c r="F611" s="11">
        <v>45022.674305555556</v>
      </c>
      <c r="G611" t="s">
        <v>14</v>
      </c>
      <c r="H611" t="s">
        <v>19</v>
      </c>
      <c r="I611" t="s">
        <v>600</v>
      </c>
      <c r="J611" s="5">
        <v>37.9</v>
      </c>
      <c r="K611" t="s">
        <v>22</v>
      </c>
      <c r="L611" t="s">
        <v>15</v>
      </c>
      <c r="M611" t="s">
        <v>1044</v>
      </c>
      <c r="N611" s="9">
        <f>IF(TablaSala[[#This Row],[CUENTA COBRADA]]="SI",'COCINA CONSOLIDADA'!E611*'COCINA CONSOLIDADA'!F611,"0 €")</f>
        <v>88</v>
      </c>
      <c r="O611" s="10">
        <v>45022.091666666667</v>
      </c>
      <c r="P611" s="11">
        <f t="shared" si="9"/>
        <v>9.3055555555717248E-2</v>
      </c>
      <c r="Q611" s="11">
        <f>'COCINA CONSOLIDADA'!G611</f>
        <v>3.2638888888888891E-2</v>
      </c>
      <c r="R611" s="11">
        <f>IF(TablaSala[[#This Row],[TIEMPO DE PERMANENCIA]]-TablaSala[[#This Row],[TIEMPO PREPARACIÓN]]&lt;0,"0",TablaSala[[#This Row],[TIEMPO DE PERMANENCIA]]-TablaSala[[#This Row],[TIEMPO PREPARACIÓN]])</f>
        <v>6.0416666666828357E-2</v>
      </c>
      <c r="S611" t="str">
        <f>IF(TablaSala[[#This Row],[TIEMPO DEGUSTACIÓN]]&lt;&gt;"0","SI","NO")</f>
        <v>SI</v>
      </c>
    </row>
    <row r="612" spans="1:19" x14ac:dyDescent="0.2">
      <c r="A612" s="2">
        <v>611</v>
      </c>
      <c r="B612" s="3">
        <v>13</v>
      </c>
      <c r="C612" t="s">
        <v>511</v>
      </c>
      <c r="D612" s="3">
        <v>1</v>
      </c>
      <c r="E612" s="11">
        <v>45022.663194444445</v>
      </c>
      <c r="F612" s="11">
        <v>45022.821527777778</v>
      </c>
      <c r="G612" t="s">
        <v>5</v>
      </c>
      <c r="H612" t="s">
        <v>2</v>
      </c>
      <c r="I612" t="s">
        <v>600</v>
      </c>
      <c r="J612" s="5">
        <v>44.28</v>
      </c>
      <c r="K612" t="s">
        <v>22</v>
      </c>
      <c r="L612" t="s">
        <v>12</v>
      </c>
      <c r="M612" t="s">
        <v>1045</v>
      </c>
      <c r="N612" s="9">
        <f>IF(TablaSala[[#This Row],[CUENTA COBRADA]]="SI",'COCINA CONSOLIDADA'!E612*'COCINA CONSOLIDADA'!F612,"0 €")</f>
        <v>171</v>
      </c>
      <c r="O612" s="10">
        <v>45022.163194444445</v>
      </c>
      <c r="P612" s="11">
        <f t="shared" si="9"/>
        <v>0.16874999999951493</v>
      </c>
      <c r="Q612" s="11">
        <f>'COCINA CONSOLIDADA'!G612</f>
        <v>5.7638888888888892E-2</v>
      </c>
      <c r="R612" s="11">
        <f>IF(TablaSala[[#This Row],[TIEMPO DE PERMANENCIA]]-TablaSala[[#This Row],[TIEMPO PREPARACIÓN]]&lt;0,"0",TablaSala[[#This Row],[TIEMPO DE PERMANENCIA]]-TablaSala[[#This Row],[TIEMPO PREPARACIÓN]])</f>
        <v>0.11111111111062603</v>
      </c>
      <c r="S612" t="str">
        <f>IF(TablaSala[[#This Row],[TIEMPO DEGUSTACIÓN]]&lt;&gt;"0","SI","NO")</f>
        <v>SI</v>
      </c>
    </row>
    <row r="613" spans="1:19" x14ac:dyDescent="0.2">
      <c r="A613" s="2">
        <v>612</v>
      </c>
      <c r="B613" s="3">
        <v>11</v>
      </c>
      <c r="C613" t="s">
        <v>512</v>
      </c>
      <c r="D613" s="3">
        <v>4</v>
      </c>
      <c r="E613" s="11">
        <v>45022.55</v>
      </c>
      <c r="F613" s="11">
        <v>45022.708333333336</v>
      </c>
      <c r="G613" t="s">
        <v>14</v>
      </c>
      <c r="H613" t="s">
        <v>2</v>
      </c>
      <c r="I613" t="s">
        <v>600</v>
      </c>
      <c r="J613" s="5">
        <v>23.54</v>
      </c>
      <c r="K613" t="s">
        <v>3</v>
      </c>
      <c r="L613" t="s">
        <v>15</v>
      </c>
      <c r="M613" t="s">
        <v>1046</v>
      </c>
      <c r="N613" s="9">
        <f>IF(TablaSala[[#This Row],[CUENTA COBRADA]]="SI",'COCINA CONSOLIDADA'!E613*'COCINA CONSOLIDADA'!F613,"0 €")</f>
        <v>888</v>
      </c>
      <c r="O613" s="10">
        <v>45022.05</v>
      </c>
      <c r="P613" s="11">
        <f t="shared" si="9"/>
        <v>0.15833333333284827</v>
      </c>
      <c r="Q613" s="11">
        <f>'COCINA CONSOLIDADA'!G613</f>
        <v>8.9583333333333334E-2</v>
      </c>
      <c r="R613" s="11">
        <f>IF(TablaSala[[#This Row],[TIEMPO DE PERMANENCIA]]-TablaSala[[#This Row],[TIEMPO PREPARACIÓN]]&lt;0,"0",TablaSala[[#This Row],[TIEMPO DE PERMANENCIA]]-TablaSala[[#This Row],[TIEMPO PREPARACIÓN]])</f>
        <v>6.8749999999514935E-2</v>
      </c>
      <c r="S613" t="str">
        <f>IF(TablaSala[[#This Row],[TIEMPO DEGUSTACIÓN]]&lt;&gt;"0","SI","NO")</f>
        <v>SI</v>
      </c>
    </row>
    <row r="614" spans="1:19" x14ac:dyDescent="0.2">
      <c r="A614" s="2">
        <v>613</v>
      </c>
      <c r="B614" s="3">
        <v>1</v>
      </c>
      <c r="C614" t="s">
        <v>70</v>
      </c>
      <c r="D614" s="3">
        <v>5</v>
      </c>
      <c r="E614" s="11">
        <v>45022.581250000003</v>
      </c>
      <c r="F614" s="11">
        <v>45022.649305555555</v>
      </c>
      <c r="G614" t="s">
        <v>10</v>
      </c>
      <c r="H614" t="s">
        <v>6</v>
      </c>
      <c r="I614" t="s">
        <v>7</v>
      </c>
      <c r="J614" s="5">
        <v>23.56</v>
      </c>
      <c r="K614" t="s">
        <v>3</v>
      </c>
      <c r="L614" t="s">
        <v>601</v>
      </c>
      <c r="M614" t="s">
        <v>1047</v>
      </c>
      <c r="N614" s="9" t="str">
        <f>IF(TablaSala[[#This Row],[CUENTA COBRADA]]="SI",'COCINA CONSOLIDADA'!E614*'COCINA CONSOLIDADA'!F614,"0 €")</f>
        <v>0 €</v>
      </c>
      <c r="O614" s="10">
        <v>45022.081250000003</v>
      </c>
      <c r="P614" s="11">
        <f t="shared" si="9"/>
        <v>6.8055555551836733E-2</v>
      </c>
      <c r="Q614" s="11">
        <f>'COCINA CONSOLIDADA'!G614</f>
        <v>0.10555555555555556</v>
      </c>
      <c r="R614" s="11" t="str">
        <f>IF(TablaSala[[#This Row],[TIEMPO DE PERMANENCIA]]-TablaSala[[#This Row],[TIEMPO PREPARACIÓN]]&lt;0,"0",TablaSala[[#This Row],[TIEMPO DE PERMANENCIA]]-TablaSala[[#This Row],[TIEMPO PREPARACIÓN]])</f>
        <v>0</v>
      </c>
      <c r="S614" t="str">
        <f>IF(TablaSala[[#This Row],[TIEMPO DEGUSTACIÓN]]&lt;&gt;"0","SI","NO")</f>
        <v>NO</v>
      </c>
    </row>
    <row r="615" spans="1:19" x14ac:dyDescent="0.2">
      <c r="A615" s="2">
        <v>614</v>
      </c>
      <c r="B615" s="3">
        <v>19</v>
      </c>
      <c r="C615" t="s">
        <v>330</v>
      </c>
      <c r="D615" s="3">
        <v>6</v>
      </c>
      <c r="E615" s="11">
        <v>45022.605555555558</v>
      </c>
      <c r="F615" s="11">
        <v>45022.692361111112</v>
      </c>
      <c r="G615" t="s">
        <v>5</v>
      </c>
      <c r="H615" t="s">
        <v>6</v>
      </c>
      <c r="I615" t="s">
        <v>599</v>
      </c>
      <c r="J615" s="5">
        <v>26.48</v>
      </c>
      <c r="K615" t="s">
        <v>3</v>
      </c>
      <c r="L615" t="s">
        <v>23</v>
      </c>
      <c r="M615" t="s">
        <v>717</v>
      </c>
      <c r="N615" s="9">
        <f>IF(TablaSala[[#This Row],[CUENTA COBRADA]]="SI",'COCINA CONSOLIDADA'!E615*'COCINA CONSOLIDADA'!F615,"0 €")</f>
        <v>72</v>
      </c>
      <c r="O615" s="10">
        <v>45022.105555555558</v>
      </c>
      <c r="P615" s="11">
        <f t="shared" si="9"/>
        <v>8.6805555554747116E-2</v>
      </c>
      <c r="Q615" s="11">
        <f>'COCINA CONSOLIDADA'!G615</f>
        <v>3.4722222222222224E-2</v>
      </c>
      <c r="R615" s="11">
        <f>IF(TablaSala[[#This Row],[TIEMPO DE PERMANENCIA]]-TablaSala[[#This Row],[TIEMPO PREPARACIÓN]]&lt;0,"0",TablaSala[[#This Row],[TIEMPO DE PERMANENCIA]]-TablaSala[[#This Row],[TIEMPO PREPARACIÓN]])</f>
        <v>5.2083333332524892E-2</v>
      </c>
      <c r="S615" t="str">
        <f>IF(TablaSala[[#This Row],[TIEMPO DEGUSTACIÓN]]&lt;&gt;"0","SI","NO")</f>
        <v>SI</v>
      </c>
    </row>
    <row r="616" spans="1:19" x14ac:dyDescent="0.2">
      <c r="A616" s="2">
        <v>615</v>
      </c>
      <c r="B616" s="3">
        <v>7</v>
      </c>
      <c r="C616" t="s">
        <v>513</v>
      </c>
      <c r="D616" s="3">
        <v>1</v>
      </c>
      <c r="E616" s="11">
        <v>45022.531944444447</v>
      </c>
      <c r="F616" s="11">
        <v>45022.578472222223</v>
      </c>
      <c r="G616" t="s">
        <v>14</v>
      </c>
      <c r="H616" t="s">
        <v>19</v>
      </c>
      <c r="I616" t="s">
        <v>600</v>
      </c>
      <c r="J616" s="5">
        <v>18.420000000000002</v>
      </c>
      <c r="K616" t="s">
        <v>22</v>
      </c>
      <c r="L616" t="s">
        <v>38</v>
      </c>
      <c r="M616" t="s">
        <v>1048</v>
      </c>
      <c r="N616" s="9" t="str">
        <f>IF(TablaSala[[#This Row],[CUENTA COBRADA]]="SI",'COCINA CONSOLIDADA'!E616*'COCINA CONSOLIDADA'!F616,"0 €")</f>
        <v>0 €</v>
      </c>
      <c r="O616" s="10">
        <v>45022.031944444447</v>
      </c>
      <c r="P616" s="11">
        <f t="shared" si="9"/>
        <v>5.6944444443312627E-2</v>
      </c>
      <c r="Q616" s="11">
        <f>'COCINA CONSOLIDADA'!G616</f>
        <v>0.10833333333333334</v>
      </c>
      <c r="R616" s="11" t="str">
        <f>IF(TablaSala[[#This Row],[TIEMPO DE PERMANENCIA]]-TablaSala[[#This Row],[TIEMPO PREPARACIÓN]]&lt;0,"0",TablaSala[[#This Row],[TIEMPO DE PERMANENCIA]]-TablaSala[[#This Row],[TIEMPO PREPARACIÓN]])</f>
        <v>0</v>
      </c>
      <c r="S616" t="str">
        <f>IF(TablaSala[[#This Row],[TIEMPO DEGUSTACIÓN]]&lt;&gt;"0","SI","NO")</f>
        <v>NO</v>
      </c>
    </row>
    <row r="617" spans="1:19" x14ac:dyDescent="0.2">
      <c r="A617" s="2">
        <v>616</v>
      </c>
      <c r="B617" s="3">
        <v>4</v>
      </c>
      <c r="C617" t="s">
        <v>509</v>
      </c>
      <c r="D617" s="3">
        <v>4</v>
      </c>
      <c r="E617" s="11">
        <v>45022.509722222225</v>
      </c>
      <c r="F617" s="11">
        <v>45022.65</v>
      </c>
      <c r="G617" t="s">
        <v>14</v>
      </c>
      <c r="H617" t="s">
        <v>19</v>
      </c>
      <c r="I617" t="s">
        <v>600</v>
      </c>
      <c r="J617" s="5">
        <v>23.89</v>
      </c>
      <c r="K617" t="s">
        <v>22</v>
      </c>
      <c r="L617" t="s">
        <v>23</v>
      </c>
      <c r="M617" t="s">
        <v>603</v>
      </c>
      <c r="N617" s="9">
        <f>IF(TablaSala[[#This Row],[CUENTA COBRADA]]="SI",'COCINA CONSOLIDADA'!E617*'COCINA CONSOLIDADA'!F617,"0 €")</f>
        <v>270</v>
      </c>
      <c r="O617" s="10">
        <v>45022.009722222225</v>
      </c>
      <c r="P617" s="11">
        <f t="shared" si="9"/>
        <v>0.15069444444331262</v>
      </c>
      <c r="Q617" s="11">
        <f>'COCINA CONSOLIDADA'!G617</f>
        <v>3.2638888888888891E-2</v>
      </c>
      <c r="R617" s="11">
        <f>IF(TablaSala[[#This Row],[TIEMPO DE PERMANENCIA]]-TablaSala[[#This Row],[TIEMPO PREPARACIÓN]]&lt;0,"0",TablaSala[[#This Row],[TIEMPO DE PERMANENCIA]]-TablaSala[[#This Row],[TIEMPO PREPARACIÓN]])</f>
        <v>0.11805555555442374</v>
      </c>
      <c r="S617" t="str">
        <f>IF(TablaSala[[#This Row],[TIEMPO DEGUSTACIÓN]]&lt;&gt;"0","SI","NO")</f>
        <v>SI</v>
      </c>
    </row>
    <row r="618" spans="1:19" x14ac:dyDescent="0.2">
      <c r="A618" s="2">
        <v>617</v>
      </c>
      <c r="B618" s="3">
        <v>13</v>
      </c>
      <c r="C618" t="s">
        <v>57</v>
      </c>
      <c r="D618" s="3">
        <v>5</v>
      </c>
      <c r="E618" s="11">
        <v>45022.555555555555</v>
      </c>
      <c r="F618" s="11">
        <v>45022.720138888886</v>
      </c>
      <c r="G618" t="s">
        <v>10</v>
      </c>
      <c r="H618" t="s">
        <v>2</v>
      </c>
      <c r="I618" t="s">
        <v>600</v>
      </c>
      <c r="J618" s="5">
        <v>38.18</v>
      </c>
      <c r="K618" t="s">
        <v>11</v>
      </c>
      <c r="L618" t="s">
        <v>28</v>
      </c>
      <c r="M618" t="s">
        <v>850</v>
      </c>
      <c r="N618" s="9">
        <f>IF(TablaSala[[#This Row],[CUENTA COBRADA]]="SI",'COCINA CONSOLIDADA'!E618*'COCINA CONSOLIDADA'!F618,"0 €")</f>
        <v>280</v>
      </c>
      <c r="O618" s="10">
        <v>45022.055555555555</v>
      </c>
      <c r="P618" s="11">
        <f t="shared" si="9"/>
        <v>0.16458333333139308</v>
      </c>
      <c r="Q618" s="11">
        <f>'COCINA CONSOLIDADA'!G618</f>
        <v>3.5416666666666666E-2</v>
      </c>
      <c r="R618" s="11">
        <f>IF(TablaSala[[#This Row],[TIEMPO DE PERMANENCIA]]-TablaSala[[#This Row],[TIEMPO PREPARACIÓN]]&lt;0,"0",TablaSala[[#This Row],[TIEMPO DE PERMANENCIA]]-TablaSala[[#This Row],[TIEMPO PREPARACIÓN]])</f>
        <v>0.12916666666472643</v>
      </c>
      <c r="S618" t="str">
        <f>IF(TablaSala[[#This Row],[TIEMPO DEGUSTACIÓN]]&lt;&gt;"0","SI","NO")</f>
        <v>SI</v>
      </c>
    </row>
    <row r="619" spans="1:19" x14ac:dyDescent="0.2">
      <c r="A619" s="2">
        <v>618</v>
      </c>
      <c r="B619" s="3">
        <v>3</v>
      </c>
      <c r="C619" t="s">
        <v>514</v>
      </c>
      <c r="D619" s="3">
        <v>5</v>
      </c>
      <c r="E619" s="11">
        <v>45022.538888888892</v>
      </c>
      <c r="F619" s="11">
        <v>45022.633333333331</v>
      </c>
      <c r="G619" t="s">
        <v>17</v>
      </c>
      <c r="H619" t="s">
        <v>6</v>
      </c>
      <c r="I619" t="s">
        <v>600</v>
      </c>
      <c r="J619" s="5">
        <v>25.93</v>
      </c>
      <c r="K619" t="s">
        <v>11</v>
      </c>
      <c r="L619" t="s">
        <v>41</v>
      </c>
      <c r="M619" t="s">
        <v>1049</v>
      </c>
      <c r="N619" s="9">
        <f>IF(TablaSala[[#This Row],[CUENTA COBRADA]]="SI",'COCINA CONSOLIDADA'!E619*'COCINA CONSOLIDADA'!F619,"0 €")</f>
        <v>1287</v>
      </c>
      <c r="O619" s="10">
        <v>45022.038888888892</v>
      </c>
      <c r="P619" s="11">
        <f t="shared" si="9"/>
        <v>9.4444444439432118E-2</v>
      </c>
      <c r="Q619" s="11">
        <f>'COCINA CONSOLIDADA'!G619</f>
        <v>8.1944444444444445E-2</v>
      </c>
      <c r="R619" s="11">
        <f>IF(TablaSala[[#This Row],[TIEMPO DE PERMANENCIA]]-TablaSala[[#This Row],[TIEMPO PREPARACIÓN]]&lt;0,"0",TablaSala[[#This Row],[TIEMPO DE PERMANENCIA]]-TablaSala[[#This Row],[TIEMPO PREPARACIÓN]])</f>
        <v>1.2499999994987673E-2</v>
      </c>
      <c r="S619" t="str">
        <f>IF(TablaSala[[#This Row],[TIEMPO DEGUSTACIÓN]]&lt;&gt;"0","SI","NO")</f>
        <v>SI</v>
      </c>
    </row>
    <row r="620" spans="1:19" x14ac:dyDescent="0.2">
      <c r="A620" s="2">
        <v>619</v>
      </c>
      <c r="B620" s="3">
        <v>6</v>
      </c>
      <c r="C620" t="s">
        <v>349</v>
      </c>
      <c r="D620" s="3">
        <v>4</v>
      </c>
      <c r="E620" s="11">
        <v>45022.511111111111</v>
      </c>
      <c r="F620" s="11">
        <v>45022.611805555556</v>
      </c>
      <c r="G620" t="s">
        <v>14</v>
      </c>
      <c r="H620" t="s">
        <v>19</v>
      </c>
      <c r="I620" t="s">
        <v>600</v>
      </c>
      <c r="J620" s="5">
        <v>16.440000000000001</v>
      </c>
      <c r="K620" t="s">
        <v>3</v>
      </c>
      <c r="L620" t="s">
        <v>38</v>
      </c>
      <c r="M620" t="s">
        <v>1050</v>
      </c>
      <c r="N620" s="9">
        <f>IF(TablaSala[[#This Row],[CUENTA COBRADA]]="SI",'COCINA CONSOLIDADA'!E620*'COCINA CONSOLIDADA'!F620,"0 €")</f>
        <v>265</v>
      </c>
      <c r="O620" s="10">
        <v>45022.011111111111</v>
      </c>
      <c r="P620" s="11">
        <f t="shared" si="9"/>
        <v>0.10069444444525288</v>
      </c>
      <c r="Q620" s="11">
        <f>'COCINA CONSOLIDADA'!G620</f>
        <v>6.6666666666666666E-2</v>
      </c>
      <c r="R620" s="11">
        <f>IF(TablaSala[[#This Row],[TIEMPO DE PERMANENCIA]]-TablaSala[[#This Row],[TIEMPO PREPARACIÓN]]&lt;0,"0",TablaSala[[#This Row],[TIEMPO DE PERMANENCIA]]-TablaSala[[#This Row],[TIEMPO PREPARACIÓN]])</f>
        <v>3.4027777778586218E-2</v>
      </c>
      <c r="S620" t="str">
        <f>IF(TablaSala[[#This Row],[TIEMPO DEGUSTACIÓN]]&lt;&gt;"0","SI","NO")</f>
        <v>SI</v>
      </c>
    </row>
    <row r="621" spans="1:19" x14ac:dyDescent="0.2">
      <c r="A621" s="2">
        <v>620</v>
      </c>
      <c r="B621" s="3">
        <v>16</v>
      </c>
      <c r="C621" t="s">
        <v>515</v>
      </c>
      <c r="D621" s="3">
        <v>3</v>
      </c>
      <c r="E621" s="11">
        <v>45022.617361111108</v>
      </c>
      <c r="F621" s="11">
        <v>45022.754861111112</v>
      </c>
      <c r="G621" t="s">
        <v>17</v>
      </c>
      <c r="H621" t="s">
        <v>2</v>
      </c>
      <c r="I621" t="s">
        <v>600</v>
      </c>
      <c r="J621" s="5">
        <v>26.64</v>
      </c>
      <c r="K621" t="s">
        <v>3</v>
      </c>
      <c r="L621" t="s">
        <v>15</v>
      </c>
      <c r="M621" t="s">
        <v>679</v>
      </c>
      <c r="N621" s="9">
        <f>IF(TablaSala[[#This Row],[CUENTA COBRADA]]="SI",'COCINA CONSOLIDADA'!E621*'COCINA CONSOLIDADA'!F621,"0 €")</f>
        <v>57</v>
      </c>
      <c r="O621" s="10">
        <v>45022.117361111108</v>
      </c>
      <c r="P621" s="11">
        <f t="shared" si="9"/>
        <v>0.13750000000436557</v>
      </c>
      <c r="Q621" s="11">
        <f>'COCINA CONSOLIDADA'!G621</f>
        <v>2.7777777777777776E-2</v>
      </c>
      <c r="R621" s="11">
        <f>IF(TablaSala[[#This Row],[TIEMPO DE PERMANENCIA]]-TablaSala[[#This Row],[TIEMPO PREPARACIÓN]]&lt;0,"0",TablaSala[[#This Row],[TIEMPO DE PERMANENCIA]]-TablaSala[[#This Row],[TIEMPO PREPARACIÓN]])</f>
        <v>0.1097222222265878</v>
      </c>
      <c r="S621" t="str">
        <f>IF(TablaSala[[#This Row],[TIEMPO DEGUSTACIÓN]]&lt;&gt;"0","SI","NO")</f>
        <v>SI</v>
      </c>
    </row>
    <row r="622" spans="1:19" x14ac:dyDescent="0.2">
      <c r="A622" s="2">
        <v>621</v>
      </c>
      <c r="B622" s="3">
        <v>5</v>
      </c>
      <c r="C622" t="s">
        <v>516</v>
      </c>
      <c r="D622" s="3">
        <v>2</v>
      </c>
      <c r="E622" s="11">
        <v>45022.547222222223</v>
      </c>
      <c r="F622" s="11">
        <v>45022.602083333331</v>
      </c>
      <c r="G622" t="s">
        <v>10</v>
      </c>
      <c r="H622" t="s">
        <v>2</v>
      </c>
      <c r="I622" t="s">
        <v>600</v>
      </c>
      <c r="J622" s="5">
        <v>42.27</v>
      </c>
      <c r="K622" t="s">
        <v>22</v>
      </c>
      <c r="L622" t="s">
        <v>38</v>
      </c>
      <c r="M622" t="s">
        <v>608</v>
      </c>
      <c r="N622" s="9">
        <f>IF(TablaSala[[#This Row],[CUENTA COBRADA]]="SI",'COCINA CONSOLIDADA'!E622*'COCINA CONSOLIDADA'!F622,"0 €")</f>
        <v>105</v>
      </c>
      <c r="O622" s="10">
        <v>45022.047222222223</v>
      </c>
      <c r="P622" s="11">
        <f t="shared" si="9"/>
        <v>6.5277777774705711E-2</v>
      </c>
      <c r="Q622" s="11">
        <f>'COCINA CONSOLIDADA'!G622</f>
        <v>5.5555555555555558E-3</v>
      </c>
      <c r="R622" s="11">
        <f>IF(TablaSala[[#This Row],[TIEMPO DE PERMANENCIA]]-TablaSala[[#This Row],[TIEMPO PREPARACIÓN]]&lt;0,"0",TablaSala[[#This Row],[TIEMPO DE PERMANENCIA]]-TablaSala[[#This Row],[TIEMPO PREPARACIÓN]])</f>
        <v>5.9722222219150155E-2</v>
      </c>
      <c r="S622" t="str">
        <f>IF(TablaSala[[#This Row],[TIEMPO DEGUSTACIÓN]]&lt;&gt;"0","SI","NO")</f>
        <v>SI</v>
      </c>
    </row>
    <row r="623" spans="1:19" x14ac:dyDescent="0.2">
      <c r="A623" s="2">
        <v>622</v>
      </c>
      <c r="B623" s="3">
        <v>7</v>
      </c>
      <c r="C623" t="s">
        <v>493</v>
      </c>
      <c r="D623" s="3">
        <v>5</v>
      </c>
      <c r="E623" s="11">
        <v>45022.588194444441</v>
      </c>
      <c r="F623" s="11">
        <v>45022.729861111111</v>
      </c>
      <c r="G623" t="s">
        <v>1</v>
      </c>
      <c r="H623" t="s">
        <v>19</v>
      </c>
      <c r="I623" t="s">
        <v>600</v>
      </c>
      <c r="J623" s="5">
        <v>11.47</v>
      </c>
      <c r="K623" t="s">
        <v>3</v>
      </c>
      <c r="L623" t="s">
        <v>53</v>
      </c>
      <c r="M623" t="s">
        <v>1051</v>
      </c>
      <c r="N623" s="9">
        <f>IF(TablaSala[[#This Row],[CUENTA COBRADA]]="SI",'COCINA CONSOLIDADA'!E623*'COCINA CONSOLIDADA'!F623,"0 €")</f>
        <v>236</v>
      </c>
      <c r="O623" s="10">
        <v>45022.088194444441</v>
      </c>
      <c r="P623" s="11">
        <f t="shared" si="9"/>
        <v>0.14166666667006211</v>
      </c>
      <c r="Q623" s="11">
        <f>'COCINA CONSOLIDADA'!G623</f>
        <v>5.4166666666666669E-2</v>
      </c>
      <c r="R623" s="11">
        <f>IF(TablaSala[[#This Row],[TIEMPO DE PERMANENCIA]]-TablaSala[[#This Row],[TIEMPO PREPARACIÓN]]&lt;0,"0",TablaSala[[#This Row],[TIEMPO DE PERMANENCIA]]-TablaSala[[#This Row],[TIEMPO PREPARACIÓN]])</f>
        <v>8.7500000003395445E-2</v>
      </c>
      <c r="S623" t="str">
        <f>IF(TablaSala[[#This Row],[TIEMPO DEGUSTACIÓN]]&lt;&gt;"0","SI","NO")</f>
        <v>SI</v>
      </c>
    </row>
    <row r="624" spans="1:19" x14ac:dyDescent="0.2">
      <c r="A624" s="2">
        <v>623</v>
      </c>
      <c r="B624" s="3">
        <v>13</v>
      </c>
      <c r="C624" t="s">
        <v>396</v>
      </c>
      <c r="D624" s="3">
        <v>1</v>
      </c>
      <c r="E624" s="11">
        <v>45022.53125</v>
      </c>
      <c r="F624" s="11">
        <v>45022.631944444445</v>
      </c>
      <c r="G624" t="s">
        <v>1</v>
      </c>
      <c r="H624" t="s">
        <v>2</v>
      </c>
      <c r="I624" t="s">
        <v>7</v>
      </c>
      <c r="J624" s="5">
        <v>22.05</v>
      </c>
      <c r="K624" t="s">
        <v>11</v>
      </c>
      <c r="L624" t="s">
        <v>28</v>
      </c>
      <c r="M624" t="s">
        <v>1052</v>
      </c>
      <c r="N624" s="9">
        <f>IF(TablaSala[[#This Row],[CUENTA COBRADA]]="SI",'COCINA CONSOLIDADA'!E624*'COCINA CONSOLIDADA'!F624,"0 €")</f>
        <v>912</v>
      </c>
      <c r="O624" s="10">
        <v>45022.03125</v>
      </c>
      <c r="P624" s="11">
        <f t="shared" si="9"/>
        <v>0.10069444444525288</v>
      </c>
      <c r="Q624" s="11">
        <f>'COCINA CONSOLIDADA'!G624</f>
        <v>0.10069444444444445</v>
      </c>
      <c r="R624" s="11">
        <f>IF(TablaSala[[#This Row],[TIEMPO DE PERMANENCIA]]-TablaSala[[#This Row],[TIEMPO PREPARACIÓN]]&lt;0,"0",TablaSala[[#This Row],[TIEMPO DE PERMANENCIA]]-TablaSala[[#This Row],[TIEMPO PREPARACIÓN]])</f>
        <v>8.0843665095642336E-13</v>
      </c>
      <c r="S624" t="str">
        <f>IF(TablaSala[[#This Row],[TIEMPO DEGUSTACIÓN]]&lt;&gt;"0","SI","NO")</f>
        <v>SI</v>
      </c>
    </row>
    <row r="625" spans="1:19" x14ac:dyDescent="0.2">
      <c r="A625" s="2">
        <v>624</v>
      </c>
      <c r="B625" s="3">
        <v>1</v>
      </c>
      <c r="C625" t="s">
        <v>350</v>
      </c>
      <c r="D625" s="3">
        <v>4</v>
      </c>
      <c r="E625" s="11">
        <v>45022.580555555556</v>
      </c>
      <c r="F625" s="11">
        <v>45022.643055555556</v>
      </c>
      <c r="G625" t="s">
        <v>5</v>
      </c>
      <c r="H625" t="s">
        <v>19</v>
      </c>
      <c r="I625" t="s">
        <v>600</v>
      </c>
      <c r="J625" s="5">
        <v>38</v>
      </c>
      <c r="K625" t="s">
        <v>3</v>
      </c>
      <c r="L625" t="s">
        <v>53</v>
      </c>
      <c r="M625" t="s">
        <v>1053</v>
      </c>
      <c r="N625" s="9">
        <f>IF(TablaSala[[#This Row],[CUENTA COBRADA]]="SI",'COCINA CONSOLIDADA'!E625*'COCINA CONSOLIDADA'!F625,"0 €")</f>
        <v>324</v>
      </c>
      <c r="O625" s="10">
        <v>45022.080555555556</v>
      </c>
      <c r="P625" s="11">
        <f t="shared" si="9"/>
        <v>6.25E-2</v>
      </c>
      <c r="Q625" s="11">
        <f>'COCINA CONSOLIDADA'!G625</f>
        <v>5.486111111111111E-2</v>
      </c>
      <c r="R625" s="11">
        <f>IF(TablaSala[[#This Row],[TIEMPO DE PERMANENCIA]]-TablaSala[[#This Row],[TIEMPO PREPARACIÓN]]&lt;0,"0",TablaSala[[#This Row],[TIEMPO DE PERMANENCIA]]-TablaSala[[#This Row],[TIEMPO PREPARACIÓN]])</f>
        <v>7.6388888888888895E-3</v>
      </c>
      <c r="S625" t="str">
        <f>IF(TablaSala[[#This Row],[TIEMPO DEGUSTACIÓN]]&lt;&gt;"0","SI","NO")</f>
        <v>SI</v>
      </c>
    </row>
    <row r="626" spans="1:19" x14ac:dyDescent="0.2">
      <c r="A626" s="2">
        <v>625</v>
      </c>
      <c r="B626" s="3">
        <v>5</v>
      </c>
      <c r="C626" t="s">
        <v>517</v>
      </c>
      <c r="D626" s="3">
        <v>4</v>
      </c>
      <c r="E626" s="11">
        <v>45022.506249999999</v>
      </c>
      <c r="F626" s="11">
        <v>45022.640277777777</v>
      </c>
      <c r="G626" t="s">
        <v>17</v>
      </c>
      <c r="H626" t="s">
        <v>19</v>
      </c>
      <c r="I626" t="s">
        <v>600</v>
      </c>
      <c r="J626" s="5">
        <v>41.73</v>
      </c>
      <c r="K626" t="s">
        <v>22</v>
      </c>
      <c r="L626" t="s">
        <v>41</v>
      </c>
      <c r="M626" t="s">
        <v>1054</v>
      </c>
      <c r="N626" s="9">
        <f>IF(TablaSala[[#This Row],[CUENTA COBRADA]]="SI",'COCINA CONSOLIDADA'!E626*'COCINA CONSOLIDADA'!F626,"0 €")</f>
        <v>474</v>
      </c>
      <c r="O626" s="10">
        <v>45022.006249999999</v>
      </c>
      <c r="P626" s="11">
        <f t="shared" si="9"/>
        <v>0.14444444444476781</v>
      </c>
      <c r="Q626" s="11">
        <f>'COCINA CONSOLIDADA'!G626</f>
        <v>6.7361111111111122E-2</v>
      </c>
      <c r="R626" s="11">
        <f>IF(TablaSala[[#This Row],[TIEMPO DE PERMANENCIA]]-TablaSala[[#This Row],[TIEMPO PREPARACIÓN]]&lt;0,"0",TablaSala[[#This Row],[TIEMPO DE PERMANENCIA]]-TablaSala[[#This Row],[TIEMPO PREPARACIÓN]])</f>
        <v>7.7083333333656689E-2</v>
      </c>
      <c r="S626" t="str">
        <f>IF(TablaSala[[#This Row],[TIEMPO DEGUSTACIÓN]]&lt;&gt;"0","SI","NO")</f>
        <v>SI</v>
      </c>
    </row>
    <row r="627" spans="1:19" x14ac:dyDescent="0.2">
      <c r="A627" s="2">
        <v>626</v>
      </c>
      <c r="B627" s="3">
        <v>14</v>
      </c>
      <c r="C627" t="s">
        <v>518</v>
      </c>
      <c r="D627" s="3">
        <v>4</v>
      </c>
      <c r="E627" s="11">
        <v>45022.614583333336</v>
      </c>
      <c r="F627" s="11">
        <v>45022.673611111109</v>
      </c>
      <c r="G627" t="s">
        <v>17</v>
      </c>
      <c r="H627" t="s">
        <v>6</v>
      </c>
      <c r="I627" t="s">
        <v>600</v>
      </c>
      <c r="J627" s="5">
        <v>19.239999999999998</v>
      </c>
      <c r="K627" t="s">
        <v>11</v>
      </c>
      <c r="L627" t="s">
        <v>53</v>
      </c>
      <c r="M627" t="s">
        <v>1055</v>
      </c>
      <c r="N627" s="9">
        <f>IF(TablaSala[[#This Row],[CUENTA COBRADA]]="SI",'COCINA CONSOLIDADA'!E627*'COCINA CONSOLIDADA'!F627,"0 €")</f>
        <v>415</v>
      </c>
      <c r="O627" s="10">
        <v>45022.114583333336</v>
      </c>
      <c r="P627" s="11">
        <f t="shared" si="9"/>
        <v>5.9027777773735579E-2</v>
      </c>
      <c r="Q627" s="11">
        <f>'COCINA CONSOLIDADA'!G627</f>
        <v>4.0277777777777773E-2</v>
      </c>
      <c r="R627" s="11">
        <f>IF(TablaSala[[#This Row],[TIEMPO DE PERMANENCIA]]-TablaSala[[#This Row],[TIEMPO PREPARACIÓN]]&lt;0,"0",TablaSala[[#This Row],[TIEMPO DE PERMANENCIA]]-TablaSala[[#This Row],[TIEMPO PREPARACIÓN]])</f>
        <v>1.8749999995957806E-2</v>
      </c>
      <c r="S627" t="str">
        <f>IF(TablaSala[[#This Row],[TIEMPO DEGUSTACIÓN]]&lt;&gt;"0","SI","NO")</f>
        <v>SI</v>
      </c>
    </row>
    <row r="628" spans="1:19" x14ac:dyDescent="0.2">
      <c r="A628" s="2">
        <v>627</v>
      </c>
      <c r="B628" s="3">
        <v>4</v>
      </c>
      <c r="C628" t="s">
        <v>222</v>
      </c>
      <c r="D628" s="3">
        <v>3</v>
      </c>
      <c r="E628" s="11">
        <v>45022.599305555559</v>
      </c>
      <c r="F628" s="11">
        <v>45022.675694444442</v>
      </c>
      <c r="G628" t="s">
        <v>1</v>
      </c>
      <c r="H628" t="s">
        <v>2</v>
      </c>
      <c r="I628" t="s">
        <v>600</v>
      </c>
      <c r="J628" s="5">
        <v>44.24</v>
      </c>
      <c r="K628" t="s">
        <v>22</v>
      </c>
      <c r="L628" t="s">
        <v>38</v>
      </c>
      <c r="M628" t="s">
        <v>639</v>
      </c>
      <c r="N628" s="9">
        <f>IF(TablaSala[[#This Row],[CUENTA COBRADA]]="SI",'COCINA CONSOLIDADA'!E628*'COCINA CONSOLIDADA'!F628,"0 €")</f>
        <v>21</v>
      </c>
      <c r="O628" s="10">
        <v>45022.099305555559</v>
      </c>
      <c r="P628" s="11">
        <f t="shared" si="9"/>
        <v>8.6805555549896482E-2</v>
      </c>
      <c r="Q628" s="11">
        <f>'COCINA CONSOLIDADA'!G628</f>
        <v>2.5694444444444447E-2</v>
      </c>
      <c r="R628" s="11">
        <f>IF(TablaSala[[#This Row],[TIEMPO DE PERMANENCIA]]-TablaSala[[#This Row],[TIEMPO PREPARACIÓN]]&lt;0,"0",TablaSala[[#This Row],[TIEMPO DE PERMANENCIA]]-TablaSala[[#This Row],[TIEMPO PREPARACIÓN]])</f>
        <v>6.1111111105452032E-2</v>
      </c>
      <c r="S628" t="str">
        <f>IF(TablaSala[[#This Row],[TIEMPO DEGUSTACIÓN]]&lt;&gt;"0","SI","NO")</f>
        <v>SI</v>
      </c>
    </row>
    <row r="629" spans="1:19" x14ac:dyDescent="0.2">
      <c r="A629" s="2">
        <v>628</v>
      </c>
      <c r="B629" s="3">
        <v>2</v>
      </c>
      <c r="C629" t="s">
        <v>203</v>
      </c>
      <c r="D629" s="3">
        <v>1</v>
      </c>
      <c r="E629" s="11">
        <v>45022.506249999999</v>
      </c>
      <c r="F629" s="11">
        <v>45022.567361111112</v>
      </c>
      <c r="G629" t="s">
        <v>1</v>
      </c>
      <c r="H629" t="s">
        <v>6</v>
      </c>
      <c r="I629" t="s">
        <v>600</v>
      </c>
      <c r="J629" s="5">
        <v>15.03</v>
      </c>
      <c r="K629" t="s">
        <v>3</v>
      </c>
      <c r="L629" t="s">
        <v>41</v>
      </c>
      <c r="M629" t="s">
        <v>1056</v>
      </c>
      <c r="N629" s="9">
        <f>IF(TablaSala[[#This Row],[CUENTA COBRADA]]="SI",'COCINA CONSOLIDADA'!E629*'COCINA CONSOLIDADA'!F629,"0 €")</f>
        <v>320</v>
      </c>
      <c r="O629" s="10">
        <v>45022.006249999999</v>
      </c>
      <c r="P629" s="11">
        <f t="shared" si="9"/>
        <v>6.1111111113859806E-2</v>
      </c>
      <c r="Q629" s="11">
        <f>'COCINA CONSOLIDADA'!G629</f>
        <v>2.9861111111111113E-2</v>
      </c>
      <c r="R629" s="11">
        <f>IF(TablaSala[[#This Row],[TIEMPO DE PERMANENCIA]]-TablaSala[[#This Row],[TIEMPO PREPARACIÓN]]&lt;0,"0",TablaSala[[#This Row],[TIEMPO DE PERMANENCIA]]-TablaSala[[#This Row],[TIEMPO PREPARACIÓN]])</f>
        <v>3.125000000274869E-2</v>
      </c>
      <c r="S629" t="str">
        <f>IF(TablaSala[[#This Row],[TIEMPO DEGUSTACIÓN]]&lt;&gt;"0","SI","NO")</f>
        <v>SI</v>
      </c>
    </row>
    <row r="630" spans="1:19" x14ac:dyDescent="0.2">
      <c r="A630" s="2">
        <v>629</v>
      </c>
      <c r="B630" s="3">
        <v>17</v>
      </c>
      <c r="C630" t="s">
        <v>60</v>
      </c>
      <c r="D630" s="3">
        <v>2</v>
      </c>
      <c r="E630" s="11">
        <v>45022.588194444441</v>
      </c>
      <c r="F630" s="11">
        <v>45022.746527777781</v>
      </c>
      <c r="G630" t="s">
        <v>17</v>
      </c>
      <c r="H630" t="s">
        <v>19</v>
      </c>
      <c r="I630" t="s">
        <v>599</v>
      </c>
      <c r="J630" s="5">
        <v>26.07</v>
      </c>
      <c r="K630" t="s">
        <v>22</v>
      </c>
      <c r="L630" t="s">
        <v>53</v>
      </c>
      <c r="M630" t="s">
        <v>1057</v>
      </c>
      <c r="N630" s="9">
        <f>IF(TablaSala[[#This Row],[CUENTA COBRADA]]="SI",'COCINA CONSOLIDADA'!E630*'COCINA CONSOLIDADA'!F630,"0 €")</f>
        <v>432</v>
      </c>
      <c r="O630" s="10">
        <v>45022.088194444441</v>
      </c>
      <c r="P630" s="11">
        <f t="shared" si="9"/>
        <v>0.16875000000679088</v>
      </c>
      <c r="Q630" s="11">
        <f>'COCINA CONSOLIDADA'!G630</f>
        <v>5.8333333333333334E-2</v>
      </c>
      <c r="R630" s="11">
        <f>IF(TablaSala[[#This Row],[TIEMPO DE PERMANENCIA]]-TablaSala[[#This Row],[TIEMPO PREPARACIÓN]]&lt;0,"0",TablaSala[[#This Row],[TIEMPO DE PERMANENCIA]]-TablaSala[[#This Row],[TIEMPO PREPARACIÓN]])</f>
        <v>0.11041666667345755</v>
      </c>
      <c r="S630" t="str">
        <f>IF(TablaSala[[#This Row],[TIEMPO DEGUSTACIÓN]]&lt;&gt;"0","SI","NO")</f>
        <v>SI</v>
      </c>
    </row>
    <row r="631" spans="1:19" x14ac:dyDescent="0.2">
      <c r="A631" s="2">
        <v>630</v>
      </c>
      <c r="B631" s="3">
        <v>2</v>
      </c>
      <c r="C631" t="s">
        <v>304</v>
      </c>
      <c r="D631" s="3">
        <v>2</v>
      </c>
      <c r="E631" s="11">
        <v>45022.501388888886</v>
      </c>
      <c r="F631" s="11">
        <v>45022.617361111108</v>
      </c>
      <c r="G631" t="s">
        <v>14</v>
      </c>
      <c r="H631" t="s">
        <v>2</v>
      </c>
      <c r="I631" t="s">
        <v>599</v>
      </c>
      <c r="J631" s="5">
        <v>36.619999999999997</v>
      </c>
      <c r="K631" t="s">
        <v>11</v>
      </c>
      <c r="L631" t="s">
        <v>26</v>
      </c>
      <c r="M631" t="s">
        <v>1058</v>
      </c>
      <c r="N631" s="9">
        <f>IF(TablaSala[[#This Row],[CUENTA COBRADA]]="SI",'COCINA CONSOLIDADA'!E631*'COCINA CONSOLIDADA'!F631,"0 €")</f>
        <v>355</v>
      </c>
      <c r="O631" s="10">
        <v>45022.001388888886</v>
      </c>
      <c r="P631" s="11">
        <f t="shared" si="9"/>
        <v>0.11597222222189885</v>
      </c>
      <c r="Q631" s="11">
        <f>'COCINA CONSOLIDADA'!G631</f>
        <v>5.2083333333333336E-2</v>
      </c>
      <c r="R631" s="11">
        <f>IF(TablaSala[[#This Row],[TIEMPO DE PERMANENCIA]]-TablaSala[[#This Row],[TIEMPO PREPARACIÓN]]&lt;0,"0",TablaSala[[#This Row],[TIEMPO DE PERMANENCIA]]-TablaSala[[#This Row],[TIEMPO PREPARACIÓN]])</f>
        <v>6.3888888888565504E-2</v>
      </c>
      <c r="S631" t="str">
        <f>IF(TablaSala[[#This Row],[TIEMPO DEGUSTACIÓN]]&lt;&gt;"0","SI","NO")</f>
        <v>SI</v>
      </c>
    </row>
    <row r="632" spans="1:19" x14ac:dyDescent="0.2">
      <c r="A632" s="2">
        <v>631</v>
      </c>
      <c r="B632" s="3">
        <v>6</v>
      </c>
      <c r="C632" t="s">
        <v>369</v>
      </c>
      <c r="D632" s="3">
        <v>1</v>
      </c>
      <c r="E632" s="11">
        <v>45022.51458333333</v>
      </c>
      <c r="F632" s="11">
        <v>45022.618750000001</v>
      </c>
      <c r="G632" t="s">
        <v>14</v>
      </c>
      <c r="H632" t="s">
        <v>19</v>
      </c>
      <c r="I632" t="s">
        <v>600</v>
      </c>
      <c r="J632" s="5">
        <v>39.71</v>
      </c>
      <c r="K632" t="s">
        <v>3</v>
      </c>
      <c r="L632" t="s">
        <v>8</v>
      </c>
      <c r="M632" t="s">
        <v>750</v>
      </c>
      <c r="N632" s="9">
        <f>IF(TablaSala[[#This Row],[CUENTA COBRADA]]="SI",'COCINA CONSOLIDADA'!E632*'COCINA CONSOLIDADA'!F632,"0 €")</f>
        <v>66</v>
      </c>
      <c r="O632" s="10">
        <v>45022.01458333333</v>
      </c>
      <c r="P632" s="11">
        <f t="shared" si="9"/>
        <v>0.10416666667151731</v>
      </c>
      <c r="Q632" s="11">
        <f>'COCINA CONSOLIDADA'!G632</f>
        <v>3.1944444444444449E-2</v>
      </c>
      <c r="R632" s="11">
        <f>IF(TablaSala[[#This Row],[TIEMPO DE PERMANENCIA]]-TablaSala[[#This Row],[TIEMPO PREPARACIÓN]]&lt;0,"0",TablaSala[[#This Row],[TIEMPO DE PERMANENCIA]]-TablaSala[[#This Row],[TIEMPO PREPARACIÓN]])</f>
        <v>7.2222222227072863E-2</v>
      </c>
      <c r="S632" t="str">
        <f>IF(TablaSala[[#This Row],[TIEMPO DEGUSTACIÓN]]&lt;&gt;"0","SI","NO")</f>
        <v>SI</v>
      </c>
    </row>
    <row r="633" spans="1:19" x14ac:dyDescent="0.2">
      <c r="A633" s="2">
        <v>632</v>
      </c>
      <c r="B633" s="3">
        <v>16</v>
      </c>
      <c r="C633" t="s">
        <v>519</v>
      </c>
      <c r="D633" s="3">
        <v>2</v>
      </c>
      <c r="E633" s="11">
        <v>45022.510416666664</v>
      </c>
      <c r="F633" s="11">
        <v>45022.621527777781</v>
      </c>
      <c r="G633" t="s">
        <v>1</v>
      </c>
      <c r="H633" t="s">
        <v>6</v>
      </c>
      <c r="I633" t="s">
        <v>600</v>
      </c>
      <c r="J633" s="5">
        <v>22.41</v>
      </c>
      <c r="K633" t="s">
        <v>11</v>
      </c>
      <c r="L633" t="s">
        <v>38</v>
      </c>
      <c r="M633" t="s">
        <v>1059</v>
      </c>
      <c r="N633" s="9">
        <f>IF(TablaSala[[#This Row],[CUENTA COBRADA]]="SI",'COCINA CONSOLIDADA'!E633*'COCINA CONSOLIDADA'!F633,"0 €")</f>
        <v>260</v>
      </c>
      <c r="O633" s="10">
        <v>45022.010416666664</v>
      </c>
      <c r="P633" s="11">
        <f t="shared" si="9"/>
        <v>0.11111111111677019</v>
      </c>
      <c r="Q633" s="11">
        <f>'COCINA CONSOLIDADA'!G633</f>
        <v>6.1111111111111116E-2</v>
      </c>
      <c r="R633" s="11">
        <f>IF(TablaSala[[#This Row],[TIEMPO DE PERMANENCIA]]-TablaSala[[#This Row],[TIEMPO PREPARACIÓN]]&lt;0,"0",TablaSala[[#This Row],[TIEMPO DE PERMANENCIA]]-TablaSala[[#This Row],[TIEMPO PREPARACIÓN]])</f>
        <v>5.0000000005659073E-2</v>
      </c>
      <c r="S633" t="str">
        <f>IF(TablaSala[[#This Row],[TIEMPO DEGUSTACIÓN]]&lt;&gt;"0","SI","NO")</f>
        <v>SI</v>
      </c>
    </row>
    <row r="634" spans="1:19" x14ac:dyDescent="0.2">
      <c r="A634" s="2">
        <v>633</v>
      </c>
      <c r="B634" s="3">
        <v>16</v>
      </c>
      <c r="C634" t="s">
        <v>520</v>
      </c>
      <c r="D634" s="3">
        <v>5</v>
      </c>
      <c r="E634" s="11">
        <v>45022.654861111114</v>
      </c>
      <c r="F634" s="11">
        <v>45022.727777777778</v>
      </c>
      <c r="G634" t="s">
        <v>1</v>
      </c>
      <c r="H634" t="s">
        <v>2</v>
      </c>
      <c r="I634" t="s">
        <v>600</v>
      </c>
      <c r="J634" s="5">
        <v>11.19</v>
      </c>
      <c r="K634" t="s">
        <v>3</v>
      </c>
      <c r="L634" t="s">
        <v>26</v>
      </c>
      <c r="M634" t="s">
        <v>1060</v>
      </c>
      <c r="N634" s="9" t="str">
        <f>IF(TablaSala[[#This Row],[CUENTA COBRADA]]="SI",'COCINA CONSOLIDADA'!E634*'COCINA CONSOLIDADA'!F634,"0 €")</f>
        <v>0 €</v>
      </c>
      <c r="O634" s="10">
        <v>45022.154861111114</v>
      </c>
      <c r="P634" s="11">
        <f t="shared" si="9"/>
        <v>7.2916666664241347E-2</v>
      </c>
      <c r="Q634" s="11">
        <f>'COCINA CONSOLIDADA'!G634</f>
        <v>0.10347222222222222</v>
      </c>
      <c r="R634" s="11" t="str">
        <f>IF(TablaSala[[#This Row],[TIEMPO DE PERMANENCIA]]-TablaSala[[#This Row],[TIEMPO PREPARACIÓN]]&lt;0,"0",TablaSala[[#This Row],[TIEMPO DE PERMANENCIA]]-TablaSala[[#This Row],[TIEMPO PREPARACIÓN]])</f>
        <v>0</v>
      </c>
      <c r="S634" t="str">
        <f>IF(TablaSala[[#This Row],[TIEMPO DEGUSTACIÓN]]&lt;&gt;"0","SI","NO")</f>
        <v>NO</v>
      </c>
    </row>
    <row r="635" spans="1:19" x14ac:dyDescent="0.2">
      <c r="A635" s="2">
        <v>634</v>
      </c>
      <c r="B635" s="3">
        <v>2</v>
      </c>
      <c r="C635" t="s">
        <v>384</v>
      </c>
      <c r="D635" s="3">
        <v>1</v>
      </c>
      <c r="E635" s="11">
        <v>45022.502083333333</v>
      </c>
      <c r="F635" s="11">
        <v>45022.65</v>
      </c>
      <c r="G635" t="s">
        <v>5</v>
      </c>
      <c r="H635" t="s">
        <v>6</v>
      </c>
      <c r="I635" t="s">
        <v>600</v>
      </c>
      <c r="J635" s="5">
        <v>29.25</v>
      </c>
      <c r="K635" t="s">
        <v>3</v>
      </c>
      <c r="L635" t="s">
        <v>23</v>
      </c>
      <c r="M635" t="s">
        <v>1061</v>
      </c>
      <c r="N635" s="9">
        <f>IF(TablaSala[[#This Row],[CUENTA COBRADA]]="SI",'COCINA CONSOLIDADA'!E635*'COCINA CONSOLIDADA'!F635,"0 €")</f>
        <v>1342</v>
      </c>
      <c r="O635" s="10">
        <v>45022.002083333333</v>
      </c>
      <c r="P635" s="11">
        <f t="shared" si="9"/>
        <v>0.14791666666860692</v>
      </c>
      <c r="Q635" s="11">
        <f>'COCINA CONSOLIDADA'!G635</f>
        <v>0.10902777777777778</v>
      </c>
      <c r="R635" s="11">
        <f>IF(TablaSala[[#This Row],[TIEMPO DE PERMANENCIA]]-TablaSala[[#This Row],[TIEMPO PREPARACIÓN]]&lt;0,"0",TablaSala[[#This Row],[TIEMPO DE PERMANENCIA]]-TablaSala[[#This Row],[TIEMPO PREPARACIÓN]])</f>
        <v>3.8888888890829143E-2</v>
      </c>
      <c r="S635" t="str">
        <f>IF(TablaSala[[#This Row],[TIEMPO DEGUSTACIÓN]]&lt;&gt;"0","SI","NO")</f>
        <v>SI</v>
      </c>
    </row>
    <row r="636" spans="1:19" x14ac:dyDescent="0.2">
      <c r="A636" s="2">
        <v>635</v>
      </c>
      <c r="B636" s="3">
        <v>5</v>
      </c>
      <c r="C636" t="s">
        <v>521</v>
      </c>
      <c r="D636" s="3">
        <v>2</v>
      </c>
      <c r="E636" s="11">
        <v>45022.511805555558</v>
      </c>
      <c r="F636" s="11">
        <v>45022.62777777778</v>
      </c>
      <c r="G636" t="s">
        <v>10</v>
      </c>
      <c r="H636" t="s">
        <v>2</v>
      </c>
      <c r="I636" t="s">
        <v>600</v>
      </c>
      <c r="J636" s="5">
        <v>22.15</v>
      </c>
      <c r="K636" t="s">
        <v>11</v>
      </c>
      <c r="L636" t="s">
        <v>602</v>
      </c>
      <c r="M636" t="s">
        <v>615</v>
      </c>
      <c r="N636" s="9">
        <f>IF(TablaSala[[#This Row],[CUENTA COBRADA]]="SI",'COCINA CONSOLIDADA'!E636*'COCINA CONSOLIDADA'!F636,"0 €")</f>
        <v>58</v>
      </c>
      <c r="O636" s="10">
        <v>45022.011805555558</v>
      </c>
      <c r="P636" s="11">
        <f t="shared" si="9"/>
        <v>0.11597222222189885</v>
      </c>
      <c r="Q636" s="11">
        <f>'COCINA CONSOLIDADA'!G636</f>
        <v>1.7361111111111112E-2</v>
      </c>
      <c r="R636" s="11">
        <f>IF(TablaSala[[#This Row],[TIEMPO DE PERMANENCIA]]-TablaSala[[#This Row],[TIEMPO PREPARACIÓN]]&lt;0,"0",TablaSala[[#This Row],[TIEMPO DE PERMANENCIA]]-TablaSala[[#This Row],[TIEMPO PREPARACIÓN]])</f>
        <v>9.8611111110787741E-2</v>
      </c>
      <c r="S636" t="str">
        <f>IF(TablaSala[[#This Row],[TIEMPO DEGUSTACIÓN]]&lt;&gt;"0","SI","NO")</f>
        <v>SI</v>
      </c>
    </row>
    <row r="637" spans="1:19" x14ac:dyDescent="0.2">
      <c r="A637" s="2">
        <v>636</v>
      </c>
      <c r="B637" s="3">
        <v>14</v>
      </c>
      <c r="C637" t="s">
        <v>522</v>
      </c>
      <c r="D637" s="3">
        <v>3</v>
      </c>
      <c r="E637" s="11">
        <v>45022.649305555555</v>
      </c>
      <c r="F637" s="11">
        <v>45022.741666666669</v>
      </c>
      <c r="G637" t="s">
        <v>14</v>
      </c>
      <c r="H637" t="s">
        <v>19</v>
      </c>
      <c r="I637" t="s">
        <v>599</v>
      </c>
      <c r="J637" s="5">
        <v>32.86</v>
      </c>
      <c r="K637" t="s">
        <v>11</v>
      </c>
      <c r="L637" t="s">
        <v>38</v>
      </c>
      <c r="M637" t="s">
        <v>1062</v>
      </c>
      <c r="N637" s="9" t="str">
        <f>IF(TablaSala[[#This Row],[CUENTA COBRADA]]="SI",'COCINA CONSOLIDADA'!E637*'COCINA CONSOLIDADA'!F637,"0 €")</f>
        <v>0 €</v>
      </c>
      <c r="O637" s="10">
        <v>45022.149305555555</v>
      </c>
      <c r="P637" s="11">
        <f t="shared" si="9"/>
        <v>9.2361111113859806E-2</v>
      </c>
      <c r="Q637" s="11">
        <f>'COCINA CONSOLIDADA'!G637</f>
        <v>0.10486111111111113</v>
      </c>
      <c r="R637" s="11" t="str">
        <f>IF(TablaSala[[#This Row],[TIEMPO DE PERMANENCIA]]-TablaSala[[#This Row],[TIEMPO PREPARACIÓN]]&lt;0,"0",TablaSala[[#This Row],[TIEMPO DE PERMANENCIA]]-TablaSala[[#This Row],[TIEMPO PREPARACIÓN]])</f>
        <v>0</v>
      </c>
      <c r="S637" t="str">
        <f>IF(TablaSala[[#This Row],[TIEMPO DEGUSTACIÓN]]&lt;&gt;"0","SI","NO")</f>
        <v>NO</v>
      </c>
    </row>
    <row r="638" spans="1:19" x14ac:dyDescent="0.2">
      <c r="A638" s="2">
        <v>637</v>
      </c>
      <c r="B638" s="3">
        <v>6</v>
      </c>
      <c r="C638" t="s">
        <v>523</v>
      </c>
      <c r="D638" s="3">
        <v>3</v>
      </c>
      <c r="E638" s="11">
        <v>45022.579861111109</v>
      </c>
      <c r="F638" s="11">
        <v>45022.688888888886</v>
      </c>
      <c r="G638" t="s">
        <v>17</v>
      </c>
      <c r="H638" t="s">
        <v>2</v>
      </c>
      <c r="I638" t="s">
        <v>600</v>
      </c>
      <c r="J638" s="5">
        <v>36.58</v>
      </c>
      <c r="K638" t="s">
        <v>3</v>
      </c>
      <c r="L638" t="s">
        <v>38</v>
      </c>
      <c r="M638" t="s">
        <v>1063</v>
      </c>
      <c r="N638" s="9">
        <f>IF(TablaSala[[#This Row],[CUENTA COBRADA]]="SI",'COCINA CONSOLIDADA'!E638*'COCINA CONSOLIDADA'!F638,"0 €")</f>
        <v>368</v>
      </c>
      <c r="O638" s="10">
        <v>45022.079861111109</v>
      </c>
      <c r="P638" s="11">
        <f t="shared" si="9"/>
        <v>0.10902777777664596</v>
      </c>
      <c r="Q638" s="11">
        <f>'COCINA CONSOLIDADA'!G638</f>
        <v>4.2361111111111113E-2</v>
      </c>
      <c r="R638" s="11">
        <f>IF(TablaSala[[#This Row],[TIEMPO DE PERMANENCIA]]-TablaSala[[#This Row],[TIEMPO PREPARACIÓN]]&lt;0,"0",TablaSala[[#This Row],[TIEMPO DE PERMANENCIA]]-TablaSala[[#This Row],[TIEMPO PREPARACIÓN]])</f>
        <v>6.6666666665534849E-2</v>
      </c>
      <c r="S638" t="str">
        <f>IF(TablaSala[[#This Row],[TIEMPO DEGUSTACIÓN]]&lt;&gt;"0","SI","NO")</f>
        <v>SI</v>
      </c>
    </row>
    <row r="639" spans="1:19" x14ac:dyDescent="0.2">
      <c r="A639" s="2">
        <v>638</v>
      </c>
      <c r="B639" s="3">
        <v>16</v>
      </c>
      <c r="C639" t="s">
        <v>189</v>
      </c>
      <c r="D639" s="3">
        <v>6</v>
      </c>
      <c r="E639" s="11">
        <v>45022.537499999999</v>
      </c>
      <c r="F639" s="11">
        <v>45022.594444444447</v>
      </c>
      <c r="G639" t="s">
        <v>1</v>
      </c>
      <c r="H639" t="s">
        <v>19</v>
      </c>
      <c r="I639" t="s">
        <v>600</v>
      </c>
      <c r="J639" s="5">
        <v>30.71</v>
      </c>
      <c r="K639" t="s">
        <v>22</v>
      </c>
      <c r="L639" t="s">
        <v>53</v>
      </c>
      <c r="M639" t="s">
        <v>638</v>
      </c>
      <c r="N639" s="9">
        <f>IF(TablaSala[[#This Row],[CUENTA COBRADA]]="SI",'COCINA CONSOLIDADA'!E639*'COCINA CONSOLIDADA'!F639,"0 €")</f>
        <v>90</v>
      </c>
      <c r="O639" s="10">
        <v>45022.037499999999</v>
      </c>
      <c r="P639" s="11">
        <f t="shared" si="9"/>
        <v>6.7361111114829939E-2</v>
      </c>
      <c r="Q639" s="11">
        <f>'COCINA CONSOLIDADA'!G639</f>
        <v>3.0555555555555555E-2</v>
      </c>
      <c r="R639" s="11">
        <f>IF(TablaSala[[#This Row],[TIEMPO DE PERMANENCIA]]-TablaSala[[#This Row],[TIEMPO PREPARACIÓN]]&lt;0,"0",TablaSala[[#This Row],[TIEMPO DE PERMANENCIA]]-TablaSala[[#This Row],[TIEMPO PREPARACIÓN]])</f>
        <v>3.680555555927438E-2</v>
      </c>
      <c r="S639" t="str">
        <f>IF(TablaSala[[#This Row],[TIEMPO DEGUSTACIÓN]]&lt;&gt;"0","SI","NO")</f>
        <v>SI</v>
      </c>
    </row>
    <row r="640" spans="1:19" x14ac:dyDescent="0.2">
      <c r="A640" s="2">
        <v>639</v>
      </c>
      <c r="B640" s="3">
        <v>8</v>
      </c>
      <c r="C640" t="s">
        <v>524</v>
      </c>
      <c r="D640" s="3">
        <v>4</v>
      </c>
      <c r="E640" s="11">
        <v>45022.595138888886</v>
      </c>
      <c r="F640" s="11">
        <v>45022.72152777778</v>
      </c>
      <c r="G640" t="s">
        <v>10</v>
      </c>
      <c r="H640" t="s">
        <v>19</v>
      </c>
      <c r="I640" t="s">
        <v>600</v>
      </c>
      <c r="J640" s="5">
        <v>18.97</v>
      </c>
      <c r="K640" t="s">
        <v>3</v>
      </c>
      <c r="L640" t="s">
        <v>601</v>
      </c>
      <c r="M640" t="s">
        <v>1064</v>
      </c>
      <c r="N640" s="9">
        <f>IF(TablaSala[[#This Row],[CUENTA COBRADA]]="SI",'COCINA CONSOLIDADA'!E640*'COCINA CONSOLIDADA'!F640,"0 €")</f>
        <v>456</v>
      </c>
      <c r="O640" s="10">
        <v>45022.095138888886</v>
      </c>
      <c r="P640" s="11">
        <f t="shared" si="9"/>
        <v>0.12638888889341615</v>
      </c>
      <c r="Q640" s="11">
        <f>'COCINA CONSOLIDADA'!G640</f>
        <v>9.4444444444444442E-2</v>
      </c>
      <c r="R640" s="11">
        <f>IF(TablaSala[[#This Row],[TIEMPO DE PERMANENCIA]]-TablaSala[[#This Row],[TIEMPO PREPARACIÓN]]&lt;0,"0",TablaSala[[#This Row],[TIEMPO DE PERMANENCIA]]-TablaSala[[#This Row],[TIEMPO PREPARACIÓN]])</f>
        <v>3.1944444448971709E-2</v>
      </c>
      <c r="S640" t="str">
        <f>IF(TablaSala[[#This Row],[TIEMPO DEGUSTACIÓN]]&lt;&gt;"0","SI","NO")</f>
        <v>SI</v>
      </c>
    </row>
    <row r="641" spans="1:19" x14ac:dyDescent="0.2">
      <c r="A641" s="2">
        <v>640</v>
      </c>
      <c r="B641" s="3">
        <v>14</v>
      </c>
      <c r="C641" t="s">
        <v>525</v>
      </c>
      <c r="D641" s="3">
        <v>3</v>
      </c>
      <c r="E641" s="11">
        <v>45022.52847222222</v>
      </c>
      <c r="F641" s="11">
        <v>45022.576388888891</v>
      </c>
      <c r="G641" t="s">
        <v>1</v>
      </c>
      <c r="H641" t="s">
        <v>2</v>
      </c>
      <c r="I641" t="s">
        <v>599</v>
      </c>
      <c r="J641" s="5">
        <v>49.29</v>
      </c>
      <c r="K641" t="s">
        <v>11</v>
      </c>
      <c r="L641" t="s">
        <v>23</v>
      </c>
      <c r="M641" t="s">
        <v>1065</v>
      </c>
      <c r="N641" s="9" t="str">
        <f>IF(TablaSala[[#This Row],[CUENTA COBRADA]]="SI",'COCINA CONSOLIDADA'!E641*'COCINA CONSOLIDADA'!F641,"0 €")</f>
        <v>0 €</v>
      </c>
      <c r="O641" s="10">
        <v>45022.02847222222</v>
      </c>
      <c r="P641" s="11">
        <f t="shared" si="9"/>
        <v>4.7916666670062114E-2</v>
      </c>
      <c r="Q641" s="11">
        <f>'COCINA CONSOLIDADA'!G641</f>
        <v>5.2083333333333336E-2</v>
      </c>
      <c r="R641" s="11" t="str">
        <f>IF(TablaSala[[#This Row],[TIEMPO DE PERMANENCIA]]-TablaSala[[#This Row],[TIEMPO PREPARACIÓN]]&lt;0,"0",TablaSala[[#This Row],[TIEMPO DE PERMANENCIA]]-TablaSala[[#This Row],[TIEMPO PREPARACIÓN]])</f>
        <v>0</v>
      </c>
      <c r="S641" t="str">
        <f>IF(TablaSala[[#This Row],[TIEMPO DEGUSTACIÓN]]&lt;&gt;"0","SI","NO")</f>
        <v>NO</v>
      </c>
    </row>
    <row r="642" spans="1:19" x14ac:dyDescent="0.2">
      <c r="A642" s="2">
        <v>641</v>
      </c>
      <c r="B642" s="3">
        <v>2</v>
      </c>
      <c r="C642" t="s">
        <v>526</v>
      </c>
      <c r="D642" s="3">
        <v>4</v>
      </c>
      <c r="E642" s="11">
        <v>45022.547222222223</v>
      </c>
      <c r="F642" s="11">
        <v>45022.661111111112</v>
      </c>
      <c r="G642" t="s">
        <v>5</v>
      </c>
      <c r="H642" t="s">
        <v>2</v>
      </c>
      <c r="I642" t="s">
        <v>599</v>
      </c>
      <c r="J642" s="5">
        <v>39.68</v>
      </c>
      <c r="K642" t="s">
        <v>3</v>
      </c>
      <c r="L642" t="s">
        <v>38</v>
      </c>
      <c r="M642" t="s">
        <v>1066</v>
      </c>
      <c r="N642" s="9">
        <f>IF(TablaSala[[#This Row],[CUENTA COBRADA]]="SI",'COCINA CONSOLIDADA'!E642*'COCINA CONSOLIDADA'!F642,"0 €")</f>
        <v>616</v>
      </c>
      <c r="O642" s="10">
        <v>45022.047222222223</v>
      </c>
      <c r="P642" s="11">
        <f t="shared" ref="P642:P705" si="10">IF(K642="Ocupada",(F642-E642)+"00:15",F642-E642)</f>
        <v>0.11388888888905058</v>
      </c>
      <c r="Q642" s="11">
        <f>'COCINA CONSOLIDADA'!G642</f>
        <v>5.1388888888888887E-2</v>
      </c>
      <c r="R642" s="11">
        <f>IF(TablaSala[[#This Row],[TIEMPO DE PERMANENCIA]]-TablaSala[[#This Row],[TIEMPO PREPARACIÓN]]&lt;0,"0",TablaSala[[#This Row],[TIEMPO DE PERMANENCIA]]-TablaSala[[#This Row],[TIEMPO PREPARACIÓN]])</f>
        <v>6.250000000016169E-2</v>
      </c>
      <c r="S642" t="str">
        <f>IF(TablaSala[[#This Row],[TIEMPO DEGUSTACIÓN]]&lt;&gt;"0","SI","NO")</f>
        <v>SI</v>
      </c>
    </row>
    <row r="643" spans="1:19" x14ac:dyDescent="0.2">
      <c r="A643" s="2">
        <v>642</v>
      </c>
      <c r="B643" s="3">
        <v>15</v>
      </c>
      <c r="C643" t="s">
        <v>527</v>
      </c>
      <c r="D643" s="3">
        <v>1</v>
      </c>
      <c r="E643" s="11">
        <v>45022.60833333333</v>
      </c>
      <c r="F643" s="11">
        <v>45022.724999999999</v>
      </c>
      <c r="G643" t="s">
        <v>10</v>
      </c>
      <c r="H643" t="s">
        <v>2</v>
      </c>
      <c r="I643" t="s">
        <v>600</v>
      </c>
      <c r="J643" s="5">
        <v>11.11</v>
      </c>
      <c r="K643" t="s">
        <v>22</v>
      </c>
      <c r="L643" t="s">
        <v>53</v>
      </c>
      <c r="M643" t="s">
        <v>1067</v>
      </c>
      <c r="N643" s="9">
        <f>IF(TablaSala[[#This Row],[CUENTA COBRADA]]="SI",'COCINA CONSOLIDADA'!E643*'COCINA CONSOLIDADA'!F643,"0 €")</f>
        <v>532</v>
      </c>
      <c r="O643" s="10">
        <v>45022.10833333333</v>
      </c>
      <c r="P643" s="11">
        <f t="shared" si="10"/>
        <v>0.12708333333527358</v>
      </c>
      <c r="Q643" s="11">
        <f>'COCINA CONSOLIDADA'!G643</f>
        <v>5.6249999999999994E-2</v>
      </c>
      <c r="R643" s="11">
        <f>IF(TablaSala[[#This Row],[TIEMPO DE PERMANENCIA]]-TablaSala[[#This Row],[TIEMPO PREPARACIÓN]]&lt;0,"0",TablaSala[[#This Row],[TIEMPO DE PERMANENCIA]]-TablaSala[[#This Row],[TIEMPO PREPARACIÓN]])</f>
        <v>7.0833333335273585E-2</v>
      </c>
      <c r="S643" t="str">
        <f>IF(TablaSala[[#This Row],[TIEMPO DEGUSTACIÓN]]&lt;&gt;"0","SI","NO")</f>
        <v>SI</v>
      </c>
    </row>
    <row r="644" spans="1:19" x14ac:dyDescent="0.2">
      <c r="A644" s="2">
        <v>643</v>
      </c>
      <c r="B644" s="3">
        <v>17</v>
      </c>
      <c r="C644" t="s">
        <v>528</v>
      </c>
      <c r="D644" s="3">
        <v>2</v>
      </c>
      <c r="E644" s="11">
        <v>45022.511805555558</v>
      </c>
      <c r="F644" s="11">
        <v>45022.580555555556</v>
      </c>
      <c r="G644" t="s">
        <v>10</v>
      </c>
      <c r="H644" t="s">
        <v>6</v>
      </c>
      <c r="I644" t="s">
        <v>599</v>
      </c>
      <c r="J644" s="5">
        <v>28.81</v>
      </c>
      <c r="K644" t="s">
        <v>22</v>
      </c>
      <c r="L644" t="s">
        <v>28</v>
      </c>
      <c r="M644" t="s">
        <v>798</v>
      </c>
      <c r="N644" s="9">
        <f>IF(TablaSala[[#This Row],[CUENTA COBRADA]]="SI",'COCINA CONSOLIDADA'!E644*'COCINA CONSOLIDADA'!F644,"0 €")</f>
        <v>33</v>
      </c>
      <c r="O644" s="10">
        <v>45022.011805555558</v>
      </c>
      <c r="P644" s="11">
        <f t="shared" si="10"/>
        <v>7.916666666521148E-2</v>
      </c>
      <c r="Q644" s="11">
        <f>'COCINA CONSOLIDADA'!G644</f>
        <v>1.2499999999999999E-2</v>
      </c>
      <c r="R644" s="11">
        <f>IF(TablaSala[[#This Row],[TIEMPO DE PERMANENCIA]]-TablaSala[[#This Row],[TIEMPO PREPARACIÓN]]&lt;0,"0",TablaSala[[#This Row],[TIEMPO DE PERMANENCIA]]-TablaSala[[#This Row],[TIEMPO PREPARACIÓN]])</f>
        <v>6.6666666665211483E-2</v>
      </c>
      <c r="S644" t="str">
        <f>IF(TablaSala[[#This Row],[TIEMPO DEGUSTACIÓN]]&lt;&gt;"0","SI","NO")</f>
        <v>SI</v>
      </c>
    </row>
    <row r="645" spans="1:19" x14ac:dyDescent="0.2">
      <c r="A645" s="2">
        <v>644</v>
      </c>
      <c r="B645" s="3">
        <v>9</v>
      </c>
      <c r="C645" t="s">
        <v>529</v>
      </c>
      <c r="D645" s="3">
        <v>6</v>
      </c>
      <c r="E645" s="11">
        <v>45022.655555555553</v>
      </c>
      <c r="F645" s="11">
        <v>45022.798611111109</v>
      </c>
      <c r="G645" t="s">
        <v>5</v>
      </c>
      <c r="H645" t="s">
        <v>2</v>
      </c>
      <c r="I645" t="s">
        <v>599</v>
      </c>
      <c r="J645" s="5">
        <v>13.86</v>
      </c>
      <c r="K645" t="s">
        <v>3</v>
      </c>
      <c r="L645" t="s">
        <v>38</v>
      </c>
      <c r="M645" t="s">
        <v>682</v>
      </c>
      <c r="N645" s="9">
        <f>IF(TablaSala[[#This Row],[CUENTA COBRADA]]="SI",'COCINA CONSOLIDADA'!E645*'COCINA CONSOLIDADA'!F645,"0 €")</f>
        <v>93</v>
      </c>
      <c r="O645" s="10">
        <v>45022.155555555553</v>
      </c>
      <c r="P645" s="11">
        <f t="shared" si="10"/>
        <v>0.14305555555620231</v>
      </c>
      <c r="Q645" s="11">
        <f>'COCINA CONSOLIDADA'!G645</f>
        <v>3.5416666666666666E-2</v>
      </c>
      <c r="R645" s="11">
        <f>IF(TablaSala[[#This Row],[TIEMPO DE PERMANENCIA]]-TablaSala[[#This Row],[TIEMPO PREPARACIÓN]]&lt;0,"0",TablaSala[[#This Row],[TIEMPO DE PERMANENCIA]]-TablaSala[[#This Row],[TIEMPO PREPARACIÓN]])</f>
        <v>0.10763888888953564</v>
      </c>
      <c r="S645" t="str">
        <f>IF(TablaSala[[#This Row],[TIEMPO DEGUSTACIÓN]]&lt;&gt;"0","SI","NO")</f>
        <v>SI</v>
      </c>
    </row>
    <row r="646" spans="1:19" x14ac:dyDescent="0.2">
      <c r="A646" s="2">
        <v>645</v>
      </c>
      <c r="B646" s="3">
        <v>6</v>
      </c>
      <c r="C646" t="s">
        <v>379</v>
      </c>
      <c r="D646" s="3">
        <v>6</v>
      </c>
      <c r="E646" s="11">
        <v>45022.618055555555</v>
      </c>
      <c r="F646" s="11">
        <v>45022.767361111109</v>
      </c>
      <c r="G646" t="s">
        <v>1</v>
      </c>
      <c r="H646" t="s">
        <v>19</v>
      </c>
      <c r="I646" t="s">
        <v>7</v>
      </c>
      <c r="J646" s="5">
        <v>40.03</v>
      </c>
      <c r="K646" t="s">
        <v>11</v>
      </c>
      <c r="L646" t="s">
        <v>26</v>
      </c>
      <c r="M646" t="s">
        <v>1068</v>
      </c>
      <c r="N646" s="9">
        <f>IF(TablaSala[[#This Row],[CUENTA COBRADA]]="SI",'COCINA CONSOLIDADA'!E646*'COCINA CONSOLIDADA'!F646,"0 €")</f>
        <v>360</v>
      </c>
      <c r="O646" s="10">
        <v>45022.118055555555</v>
      </c>
      <c r="P646" s="11">
        <f t="shared" si="10"/>
        <v>0.14930555555474712</v>
      </c>
      <c r="Q646" s="11">
        <f>'COCINA CONSOLIDADA'!G646</f>
        <v>6.7361111111111108E-2</v>
      </c>
      <c r="R646" s="11">
        <f>IF(TablaSala[[#This Row],[TIEMPO DE PERMANENCIA]]-TablaSala[[#This Row],[TIEMPO PREPARACIÓN]]&lt;0,"0",TablaSala[[#This Row],[TIEMPO DE PERMANENCIA]]-TablaSala[[#This Row],[TIEMPO PREPARACIÓN]])</f>
        <v>8.1944444443636008E-2</v>
      </c>
      <c r="S646" t="str">
        <f>IF(TablaSala[[#This Row],[TIEMPO DEGUSTACIÓN]]&lt;&gt;"0","SI","NO")</f>
        <v>SI</v>
      </c>
    </row>
    <row r="647" spans="1:19" x14ac:dyDescent="0.2">
      <c r="A647" s="2">
        <v>646</v>
      </c>
      <c r="B647" s="3">
        <v>12</v>
      </c>
      <c r="C647" t="s">
        <v>74</v>
      </c>
      <c r="D647" s="3">
        <v>2</v>
      </c>
      <c r="E647" s="11">
        <v>45022.665972222225</v>
      </c>
      <c r="F647" s="11">
        <v>45022.776388888888</v>
      </c>
      <c r="G647" t="s">
        <v>10</v>
      </c>
      <c r="H647" t="s">
        <v>2</v>
      </c>
      <c r="I647" t="s">
        <v>599</v>
      </c>
      <c r="J647" s="5">
        <v>12.59</v>
      </c>
      <c r="K647" t="s">
        <v>11</v>
      </c>
      <c r="L647" t="s">
        <v>26</v>
      </c>
      <c r="M647" t="s">
        <v>608</v>
      </c>
      <c r="N647" s="9">
        <f>IF(TablaSala[[#This Row],[CUENTA COBRADA]]="SI",'COCINA CONSOLIDADA'!E647*'COCINA CONSOLIDADA'!F647,"0 €")</f>
        <v>70</v>
      </c>
      <c r="O647" s="10">
        <v>45022.165972222225</v>
      </c>
      <c r="P647" s="11">
        <f t="shared" si="10"/>
        <v>0.11041666666278616</v>
      </c>
      <c r="Q647" s="11">
        <f>'COCINA CONSOLIDADA'!G647</f>
        <v>2.4999999999999998E-2</v>
      </c>
      <c r="R647" s="11">
        <f>IF(TablaSala[[#This Row],[TIEMPO DE PERMANENCIA]]-TablaSala[[#This Row],[TIEMPO PREPARACIÓN]]&lt;0,"0",TablaSala[[#This Row],[TIEMPO DE PERMANENCIA]]-TablaSala[[#This Row],[TIEMPO PREPARACIÓN]])</f>
        <v>8.5416666662786161E-2</v>
      </c>
      <c r="S647" t="str">
        <f>IF(TablaSala[[#This Row],[TIEMPO DEGUSTACIÓN]]&lt;&gt;"0","SI","NO")</f>
        <v>SI</v>
      </c>
    </row>
    <row r="648" spans="1:19" x14ac:dyDescent="0.2">
      <c r="A648" s="2">
        <v>647</v>
      </c>
      <c r="B648" s="3">
        <v>12</v>
      </c>
      <c r="C648" t="s">
        <v>530</v>
      </c>
      <c r="D648" s="3">
        <v>2</v>
      </c>
      <c r="E648" s="11">
        <v>45022.621527777781</v>
      </c>
      <c r="F648" s="11">
        <v>45022.767361111109</v>
      </c>
      <c r="G648" t="s">
        <v>10</v>
      </c>
      <c r="H648" t="s">
        <v>2</v>
      </c>
      <c r="I648" t="s">
        <v>600</v>
      </c>
      <c r="J648" s="5">
        <v>42.79</v>
      </c>
      <c r="K648" t="s">
        <v>3</v>
      </c>
      <c r="L648" t="s">
        <v>26</v>
      </c>
      <c r="M648" t="s">
        <v>1069</v>
      </c>
      <c r="N648" s="9">
        <f>IF(TablaSala[[#This Row],[CUENTA COBRADA]]="SI",'COCINA CONSOLIDADA'!E648*'COCINA CONSOLIDADA'!F648,"0 €")</f>
        <v>196</v>
      </c>
      <c r="O648" s="10">
        <v>45022.121527777781</v>
      </c>
      <c r="P648" s="11">
        <f t="shared" si="10"/>
        <v>0.14583333332848269</v>
      </c>
      <c r="Q648" s="11">
        <f>'COCINA CONSOLIDADA'!G648</f>
        <v>2.7083333333333334E-2</v>
      </c>
      <c r="R648" s="11">
        <f>IF(TablaSala[[#This Row],[TIEMPO DE PERMANENCIA]]-TablaSala[[#This Row],[TIEMPO PREPARACIÓN]]&lt;0,"0",TablaSala[[#This Row],[TIEMPO DE PERMANENCIA]]-TablaSala[[#This Row],[TIEMPO PREPARACIÓN]])</f>
        <v>0.11874999999514936</v>
      </c>
      <c r="S648" t="str">
        <f>IF(TablaSala[[#This Row],[TIEMPO DEGUSTACIÓN]]&lt;&gt;"0","SI","NO")</f>
        <v>SI</v>
      </c>
    </row>
    <row r="649" spans="1:19" x14ac:dyDescent="0.2">
      <c r="A649" s="2">
        <v>648</v>
      </c>
      <c r="B649" s="3">
        <v>9</v>
      </c>
      <c r="C649" t="s">
        <v>91</v>
      </c>
      <c r="D649" s="3">
        <v>1</v>
      </c>
      <c r="E649" s="11">
        <v>45022.624305555553</v>
      </c>
      <c r="F649" s="11">
        <v>45022.704861111109</v>
      </c>
      <c r="G649" t="s">
        <v>10</v>
      </c>
      <c r="H649" t="s">
        <v>19</v>
      </c>
      <c r="I649" t="s">
        <v>600</v>
      </c>
      <c r="J649" s="5">
        <v>17.43</v>
      </c>
      <c r="K649" t="s">
        <v>11</v>
      </c>
      <c r="L649" t="s">
        <v>12</v>
      </c>
      <c r="M649" t="s">
        <v>618</v>
      </c>
      <c r="N649" s="9">
        <f>IF(TablaSala[[#This Row],[CUENTA COBRADA]]="SI",'COCINA CONSOLIDADA'!E649*'COCINA CONSOLIDADA'!F649,"0 €")</f>
        <v>56</v>
      </c>
      <c r="O649" s="10">
        <v>45022.124305555553</v>
      </c>
      <c r="P649" s="11">
        <f t="shared" si="10"/>
        <v>8.0555555556202307E-2</v>
      </c>
      <c r="Q649" s="11">
        <f>'COCINA CONSOLIDADA'!G649</f>
        <v>3.2638888888888891E-2</v>
      </c>
      <c r="R649" s="11">
        <f>IF(TablaSala[[#This Row],[TIEMPO DE PERMANENCIA]]-TablaSala[[#This Row],[TIEMPO PREPARACIÓN]]&lt;0,"0",TablaSala[[#This Row],[TIEMPO DE PERMANENCIA]]-TablaSala[[#This Row],[TIEMPO PREPARACIÓN]])</f>
        <v>4.7916666667313416E-2</v>
      </c>
      <c r="S649" t="str">
        <f>IF(TablaSala[[#This Row],[TIEMPO DEGUSTACIÓN]]&lt;&gt;"0","SI","NO")</f>
        <v>SI</v>
      </c>
    </row>
    <row r="650" spans="1:19" x14ac:dyDescent="0.2">
      <c r="A650" s="2">
        <v>649</v>
      </c>
      <c r="B650" s="3">
        <v>9</v>
      </c>
      <c r="C650" t="s">
        <v>531</v>
      </c>
      <c r="D650" s="3">
        <v>1</v>
      </c>
      <c r="E650" s="11">
        <v>45022.538194444445</v>
      </c>
      <c r="F650" s="11">
        <v>45022.65625</v>
      </c>
      <c r="G650" t="s">
        <v>14</v>
      </c>
      <c r="H650" t="s">
        <v>2</v>
      </c>
      <c r="I650" t="s">
        <v>7</v>
      </c>
      <c r="J650" s="5">
        <v>15.98</v>
      </c>
      <c r="K650" t="s">
        <v>22</v>
      </c>
      <c r="L650" t="s">
        <v>15</v>
      </c>
      <c r="M650" t="s">
        <v>1070</v>
      </c>
      <c r="N650" s="9">
        <f>IF(TablaSala[[#This Row],[CUENTA COBRADA]]="SI",'COCINA CONSOLIDADA'!E650*'COCINA CONSOLIDADA'!F650,"0 €")</f>
        <v>1020</v>
      </c>
      <c r="O650" s="10">
        <v>45022.038194444445</v>
      </c>
      <c r="P650" s="11">
        <f t="shared" si="10"/>
        <v>0.12847222222141377</v>
      </c>
      <c r="Q650" s="11">
        <f>'COCINA CONSOLIDADA'!G650</f>
        <v>7.5694444444444453E-2</v>
      </c>
      <c r="R650" s="11">
        <f>IF(TablaSala[[#This Row],[TIEMPO DE PERMANENCIA]]-TablaSala[[#This Row],[TIEMPO PREPARACIÓN]]&lt;0,"0",TablaSala[[#This Row],[TIEMPO DE PERMANENCIA]]-TablaSala[[#This Row],[TIEMPO PREPARACIÓN]])</f>
        <v>5.277777777696932E-2</v>
      </c>
      <c r="S650" t="str">
        <f>IF(TablaSala[[#This Row],[TIEMPO DEGUSTACIÓN]]&lt;&gt;"0","SI","NO")</f>
        <v>SI</v>
      </c>
    </row>
    <row r="651" spans="1:19" x14ac:dyDescent="0.2">
      <c r="A651" s="2">
        <v>650</v>
      </c>
      <c r="B651" s="3">
        <v>11</v>
      </c>
      <c r="C651" t="s">
        <v>468</v>
      </c>
      <c r="D651" s="3">
        <v>3</v>
      </c>
      <c r="E651" s="11">
        <v>45023.647916666669</v>
      </c>
      <c r="F651" s="11">
        <v>45023.709722222222</v>
      </c>
      <c r="G651" t="s">
        <v>1</v>
      </c>
      <c r="H651" t="s">
        <v>2</v>
      </c>
      <c r="I651" t="s">
        <v>599</v>
      </c>
      <c r="J651" s="5">
        <v>38.21</v>
      </c>
      <c r="K651" t="s">
        <v>11</v>
      </c>
      <c r="L651" t="s">
        <v>53</v>
      </c>
      <c r="M651" t="s">
        <v>1071</v>
      </c>
      <c r="N651" s="9">
        <f>IF(TablaSala[[#This Row],[CUENTA COBRADA]]="SI",'COCINA CONSOLIDADA'!E651*'COCINA CONSOLIDADA'!F651,"0 €")</f>
        <v>936</v>
      </c>
      <c r="O651" s="10">
        <v>45023.147916666669</v>
      </c>
      <c r="P651" s="11">
        <f t="shared" si="10"/>
        <v>6.1805555553291924E-2</v>
      </c>
      <c r="Q651" s="11">
        <f>'COCINA CONSOLIDADA'!G651</f>
        <v>5.2777777777777778E-2</v>
      </c>
      <c r="R651" s="11">
        <f>IF(TablaSala[[#This Row],[TIEMPO DE PERMANENCIA]]-TablaSala[[#This Row],[TIEMPO PREPARACIÓN]]&lt;0,"0",TablaSala[[#This Row],[TIEMPO DE PERMANENCIA]]-TablaSala[[#This Row],[TIEMPO PREPARACIÓN]])</f>
        <v>9.0277777755141467E-3</v>
      </c>
      <c r="S651" t="str">
        <f>IF(TablaSala[[#This Row],[TIEMPO DEGUSTACIÓN]]&lt;&gt;"0","SI","NO")</f>
        <v>SI</v>
      </c>
    </row>
    <row r="652" spans="1:19" x14ac:dyDescent="0.2">
      <c r="A652" s="2">
        <v>651</v>
      </c>
      <c r="B652" s="3">
        <v>16</v>
      </c>
      <c r="C652" t="s">
        <v>532</v>
      </c>
      <c r="D652" s="3">
        <v>4</v>
      </c>
      <c r="E652" s="11">
        <v>45023.586111111108</v>
      </c>
      <c r="F652" s="11">
        <v>45023.738888888889</v>
      </c>
      <c r="G652" t="s">
        <v>17</v>
      </c>
      <c r="H652" t="s">
        <v>19</v>
      </c>
      <c r="I652" t="s">
        <v>600</v>
      </c>
      <c r="J652" s="5">
        <v>20.27</v>
      </c>
      <c r="K652" t="s">
        <v>11</v>
      </c>
      <c r="L652" t="s">
        <v>53</v>
      </c>
      <c r="M652" t="s">
        <v>1072</v>
      </c>
      <c r="N652" s="9">
        <f>IF(TablaSala[[#This Row],[CUENTA COBRADA]]="SI",'COCINA CONSOLIDADA'!E652*'COCINA CONSOLIDADA'!F652,"0 €")</f>
        <v>658</v>
      </c>
      <c r="O652" s="10">
        <v>45023.086111111108</v>
      </c>
      <c r="P652" s="11">
        <f t="shared" si="10"/>
        <v>0.15277777778101154</v>
      </c>
      <c r="Q652" s="11">
        <f>'COCINA CONSOLIDADA'!G652</f>
        <v>6.1111111111111116E-2</v>
      </c>
      <c r="R652" s="11">
        <f>IF(TablaSala[[#This Row],[TIEMPO DE PERMANENCIA]]-TablaSala[[#This Row],[TIEMPO PREPARACIÓN]]&lt;0,"0",TablaSala[[#This Row],[TIEMPO DE PERMANENCIA]]-TablaSala[[#This Row],[TIEMPO PREPARACIÓN]])</f>
        <v>9.1666666669900421E-2</v>
      </c>
      <c r="S652" t="str">
        <f>IF(TablaSala[[#This Row],[TIEMPO DEGUSTACIÓN]]&lt;&gt;"0","SI","NO")</f>
        <v>SI</v>
      </c>
    </row>
    <row r="653" spans="1:19" x14ac:dyDescent="0.2">
      <c r="A653" s="2">
        <v>652</v>
      </c>
      <c r="B653" s="3">
        <v>14</v>
      </c>
      <c r="C653" t="s">
        <v>476</v>
      </c>
      <c r="D653" s="3">
        <v>5</v>
      </c>
      <c r="E653" s="11">
        <v>45023.504166666666</v>
      </c>
      <c r="F653" s="11">
        <v>45023.601388888892</v>
      </c>
      <c r="G653" t="s">
        <v>10</v>
      </c>
      <c r="H653" t="s">
        <v>2</v>
      </c>
      <c r="I653" t="s">
        <v>599</v>
      </c>
      <c r="J653" s="5">
        <v>23.26</v>
      </c>
      <c r="K653" t="s">
        <v>22</v>
      </c>
      <c r="L653" t="s">
        <v>28</v>
      </c>
      <c r="M653" t="s">
        <v>1073</v>
      </c>
      <c r="N653" s="9">
        <f>IF(TablaSala[[#This Row],[CUENTA COBRADA]]="SI",'COCINA CONSOLIDADA'!E653*'COCINA CONSOLIDADA'!F653,"0 €")</f>
        <v>335</v>
      </c>
      <c r="O653" s="10">
        <v>45023.004166666666</v>
      </c>
      <c r="P653" s="11">
        <f t="shared" si="10"/>
        <v>0.10763888889293109</v>
      </c>
      <c r="Q653" s="11">
        <f>'COCINA CONSOLIDADA'!G653</f>
        <v>3.4722222222222224E-2</v>
      </c>
      <c r="R653" s="11">
        <f>IF(TablaSala[[#This Row],[TIEMPO DE PERMANENCIA]]-TablaSala[[#This Row],[TIEMPO PREPARACIÓN]]&lt;0,"0",TablaSala[[#This Row],[TIEMPO DE PERMANENCIA]]-TablaSala[[#This Row],[TIEMPO PREPARACIÓN]])</f>
        <v>7.2916666670708868E-2</v>
      </c>
      <c r="S653" t="str">
        <f>IF(TablaSala[[#This Row],[TIEMPO DEGUSTACIÓN]]&lt;&gt;"0","SI","NO")</f>
        <v>SI</v>
      </c>
    </row>
    <row r="654" spans="1:19" x14ac:dyDescent="0.2">
      <c r="A654" s="2">
        <v>653</v>
      </c>
      <c r="B654" s="3">
        <v>13</v>
      </c>
      <c r="C654" t="s">
        <v>533</v>
      </c>
      <c r="D654" s="3">
        <v>5</v>
      </c>
      <c r="E654" s="11">
        <v>45023.604861111111</v>
      </c>
      <c r="F654" s="11">
        <v>45023.680555555555</v>
      </c>
      <c r="G654" t="s">
        <v>5</v>
      </c>
      <c r="H654" t="s">
        <v>2</v>
      </c>
      <c r="I654" t="s">
        <v>600</v>
      </c>
      <c r="J654" s="5">
        <v>34.33</v>
      </c>
      <c r="K654" t="s">
        <v>11</v>
      </c>
      <c r="L654" t="s">
        <v>23</v>
      </c>
      <c r="M654" t="s">
        <v>1074</v>
      </c>
      <c r="N654" s="9" t="str">
        <f>IF(TablaSala[[#This Row],[CUENTA COBRADA]]="SI",'COCINA CONSOLIDADA'!E654*'COCINA CONSOLIDADA'!F654,"0 €")</f>
        <v>0 €</v>
      </c>
      <c r="O654" s="10">
        <v>45023.104861111111</v>
      </c>
      <c r="P654" s="11">
        <f t="shared" si="10"/>
        <v>7.5694444443797693E-2</v>
      </c>
      <c r="Q654" s="11">
        <f>'COCINA CONSOLIDADA'!G654</f>
        <v>0.10416666666666669</v>
      </c>
      <c r="R654" s="11" t="str">
        <f>IF(TablaSala[[#This Row],[TIEMPO DE PERMANENCIA]]-TablaSala[[#This Row],[TIEMPO PREPARACIÓN]]&lt;0,"0",TablaSala[[#This Row],[TIEMPO DE PERMANENCIA]]-TablaSala[[#This Row],[TIEMPO PREPARACIÓN]])</f>
        <v>0</v>
      </c>
      <c r="S654" t="str">
        <f>IF(TablaSala[[#This Row],[TIEMPO DEGUSTACIÓN]]&lt;&gt;"0","SI","NO")</f>
        <v>NO</v>
      </c>
    </row>
    <row r="655" spans="1:19" x14ac:dyDescent="0.2">
      <c r="A655" s="2">
        <v>654</v>
      </c>
      <c r="B655" s="3">
        <v>12</v>
      </c>
      <c r="C655" t="s">
        <v>534</v>
      </c>
      <c r="D655" s="3">
        <v>5</v>
      </c>
      <c r="E655" s="11">
        <v>45023.501388888886</v>
      </c>
      <c r="F655" s="11">
        <v>45023.572222222225</v>
      </c>
      <c r="G655" t="s">
        <v>14</v>
      </c>
      <c r="H655" t="s">
        <v>19</v>
      </c>
      <c r="I655" t="s">
        <v>600</v>
      </c>
      <c r="J655" s="5">
        <v>23.98</v>
      </c>
      <c r="K655" t="s">
        <v>22</v>
      </c>
      <c r="L655" t="s">
        <v>28</v>
      </c>
      <c r="M655" t="s">
        <v>659</v>
      </c>
      <c r="N655" s="9">
        <f>IF(TablaSala[[#This Row],[CUENTA COBRADA]]="SI",'COCINA CONSOLIDADA'!E655*'COCINA CONSOLIDADA'!F655,"0 €")</f>
        <v>84</v>
      </c>
      <c r="O655" s="10">
        <v>45023.001388888886</v>
      </c>
      <c r="P655" s="11">
        <f t="shared" si="10"/>
        <v>8.1250000005335707E-2</v>
      </c>
      <c r="Q655" s="11">
        <f>'COCINA CONSOLIDADA'!G655</f>
        <v>3.0555555555555558E-2</v>
      </c>
      <c r="R655" s="11">
        <f>IF(TablaSala[[#This Row],[TIEMPO DE PERMANENCIA]]-TablaSala[[#This Row],[TIEMPO PREPARACIÓN]]&lt;0,"0",TablaSala[[#This Row],[TIEMPO DE PERMANENCIA]]-TablaSala[[#This Row],[TIEMPO PREPARACIÓN]])</f>
        <v>5.0694444449780149E-2</v>
      </c>
      <c r="S655" t="str">
        <f>IF(TablaSala[[#This Row],[TIEMPO DEGUSTACIÓN]]&lt;&gt;"0","SI","NO")</f>
        <v>SI</v>
      </c>
    </row>
    <row r="656" spans="1:19" x14ac:dyDescent="0.2">
      <c r="A656" s="2">
        <v>655</v>
      </c>
      <c r="B656" s="3">
        <v>5</v>
      </c>
      <c r="C656" t="s">
        <v>535</v>
      </c>
      <c r="D656" s="3">
        <v>4</v>
      </c>
      <c r="E656" s="11">
        <v>45023.552083333336</v>
      </c>
      <c r="F656" s="11">
        <v>45023.700694444444</v>
      </c>
      <c r="G656" t="s">
        <v>14</v>
      </c>
      <c r="H656" t="s">
        <v>2</v>
      </c>
      <c r="I656" t="s">
        <v>7</v>
      </c>
      <c r="J656" s="5">
        <v>21.7</v>
      </c>
      <c r="K656" t="s">
        <v>3</v>
      </c>
      <c r="L656" t="s">
        <v>12</v>
      </c>
      <c r="M656" t="s">
        <v>682</v>
      </c>
      <c r="N656" s="9">
        <f>IF(TablaSala[[#This Row],[CUENTA COBRADA]]="SI",'COCINA CONSOLIDADA'!E656*'COCINA CONSOLIDADA'!F656,"0 €")</f>
        <v>93</v>
      </c>
      <c r="O656" s="10">
        <v>45023.052083333336</v>
      </c>
      <c r="P656" s="11">
        <f t="shared" si="10"/>
        <v>0.14861111110803904</v>
      </c>
      <c r="Q656" s="11">
        <f>'COCINA CONSOLIDADA'!G656</f>
        <v>2.4999999999999998E-2</v>
      </c>
      <c r="R656" s="11">
        <f>IF(TablaSala[[#This Row],[TIEMPO DE PERMANENCIA]]-TablaSala[[#This Row],[TIEMPO PREPARACIÓN]]&lt;0,"0",TablaSala[[#This Row],[TIEMPO DE PERMANENCIA]]-TablaSala[[#This Row],[TIEMPO PREPARACIÓN]])</f>
        <v>0.12361111110803905</v>
      </c>
      <c r="S656" t="str">
        <f>IF(TablaSala[[#This Row],[TIEMPO DEGUSTACIÓN]]&lt;&gt;"0","SI","NO")</f>
        <v>SI</v>
      </c>
    </row>
    <row r="657" spans="1:19" x14ac:dyDescent="0.2">
      <c r="A657" s="2">
        <v>656</v>
      </c>
      <c r="B657" s="3">
        <v>19</v>
      </c>
      <c r="C657" t="s">
        <v>536</v>
      </c>
      <c r="D657" s="3">
        <v>6</v>
      </c>
      <c r="E657" s="11">
        <v>45023.65</v>
      </c>
      <c r="F657" s="11">
        <v>45023.777777777781</v>
      </c>
      <c r="G657" t="s">
        <v>5</v>
      </c>
      <c r="H657" t="s">
        <v>19</v>
      </c>
      <c r="I657" t="s">
        <v>600</v>
      </c>
      <c r="J657" s="5">
        <v>31.23</v>
      </c>
      <c r="K657" t="s">
        <v>3</v>
      </c>
      <c r="L657" t="s">
        <v>53</v>
      </c>
      <c r="M657" t="s">
        <v>1075</v>
      </c>
      <c r="N657" s="9">
        <f>IF(TablaSala[[#This Row],[CUENTA COBRADA]]="SI",'COCINA CONSOLIDADA'!E657*'COCINA CONSOLIDADA'!F657,"0 €")</f>
        <v>686</v>
      </c>
      <c r="O657" s="10">
        <v>45023.15</v>
      </c>
      <c r="P657" s="11">
        <f t="shared" si="10"/>
        <v>0.12777777777955635</v>
      </c>
      <c r="Q657" s="11">
        <f>'COCINA CONSOLIDADA'!G657</f>
        <v>7.6388888888888895E-2</v>
      </c>
      <c r="R657" s="11">
        <f>IF(TablaSala[[#This Row],[TIEMPO DE PERMANENCIA]]-TablaSala[[#This Row],[TIEMPO PREPARACIÓN]]&lt;0,"0",TablaSala[[#This Row],[TIEMPO DE PERMANENCIA]]-TablaSala[[#This Row],[TIEMPO PREPARACIÓN]])</f>
        <v>5.138888889066745E-2</v>
      </c>
      <c r="S657" t="str">
        <f>IF(TablaSala[[#This Row],[TIEMPO DEGUSTACIÓN]]&lt;&gt;"0","SI","NO")</f>
        <v>SI</v>
      </c>
    </row>
    <row r="658" spans="1:19" x14ac:dyDescent="0.2">
      <c r="A658" s="2">
        <v>657</v>
      </c>
      <c r="B658" s="3">
        <v>1</v>
      </c>
      <c r="C658" t="s">
        <v>537</v>
      </c>
      <c r="D658" s="3">
        <v>2</v>
      </c>
      <c r="E658" s="11">
        <v>45023.535416666666</v>
      </c>
      <c r="F658" s="11">
        <v>45023.671527777777</v>
      </c>
      <c r="G658" t="s">
        <v>5</v>
      </c>
      <c r="H658" t="s">
        <v>2</v>
      </c>
      <c r="I658" t="s">
        <v>7</v>
      </c>
      <c r="J658" s="5">
        <v>44.2</v>
      </c>
      <c r="K658" t="s">
        <v>3</v>
      </c>
      <c r="L658" t="s">
        <v>41</v>
      </c>
      <c r="M658" t="s">
        <v>1076</v>
      </c>
      <c r="N658" s="9">
        <f>IF(TablaSala[[#This Row],[CUENTA COBRADA]]="SI",'COCINA CONSOLIDADA'!E658*'COCINA CONSOLIDADA'!F658,"0 €")</f>
        <v>588</v>
      </c>
      <c r="O658" s="10">
        <v>45023.035416666666</v>
      </c>
      <c r="P658" s="11">
        <f t="shared" si="10"/>
        <v>0.13611111111094942</v>
      </c>
      <c r="Q658" s="11">
        <f>'COCINA CONSOLIDADA'!G658</f>
        <v>9.3055555555555544E-2</v>
      </c>
      <c r="R658" s="11">
        <f>IF(TablaSala[[#This Row],[TIEMPO DE PERMANENCIA]]-TablaSala[[#This Row],[TIEMPO PREPARACIÓN]]&lt;0,"0",TablaSala[[#This Row],[TIEMPO DE PERMANENCIA]]-TablaSala[[#This Row],[TIEMPO PREPARACIÓN]])</f>
        <v>4.3055555555393879E-2</v>
      </c>
      <c r="S658" t="str">
        <f>IF(TablaSala[[#This Row],[TIEMPO DEGUSTACIÓN]]&lt;&gt;"0","SI","NO")</f>
        <v>SI</v>
      </c>
    </row>
    <row r="659" spans="1:19" x14ac:dyDescent="0.2">
      <c r="A659" s="2">
        <v>658</v>
      </c>
      <c r="B659" s="3">
        <v>19</v>
      </c>
      <c r="C659" t="s">
        <v>538</v>
      </c>
      <c r="D659" s="3">
        <v>5</v>
      </c>
      <c r="E659" s="11">
        <v>45023.571527777778</v>
      </c>
      <c r="F659" s="11">
        <v>45023.709722222222</v>
      </c>
      <c r="G659" t="s">
        <v>14</v>
      </c>
      <c r="H659" t="s">
        <v>6</v>
      </c>
      <c r="I659" t="s">
        <v>7</v>
      </c>
      <c r="J659" s="5">
        <v>31.27</v>
      </c>
      <c r="K659" t="s">
        <v>3</v>
      </c>
      <c r="L659" t="s">
        <v>12</v>
      </c>
      <c r="M659" t="s">
        <v>1077</v>
      </c>
      <c r="N659" s="9">
        <f>IF(TablaSala[[#This Row],[CUENTA COBRADA]]="SI",'COCINA CONSOLIDADA'!E659*'COCINA CONSOLIDADA'!F659,"0 €")</f>
        <v>177</v>
      </c>
      <c r="O659" s="10">
        <v>45023.071527777778</v>
      </c>
      <c r="P659" s="11">
        <f t="shared" si="10"/>
        <v>0.13819444444379769</v>
      </c>
      <c r="Q659" s="11">
        <f>'COCINA CONSOLIDADA'!G659</f>
        <v>3.3333333333333333E-2</v>
      </c>
      <c r="R659" s="11">
        <f>IF(TablaSala[[#This Row],[TIEMPO DE PERMANENCIA]]-TablaSala[[#This Row],[TIEMPO PREPARACIÓN]]&lt;0,"0",TablaSala[[#This Row],[TIEMPO DE PERMANENCIA]]-TablaSala[[#This Row],[TIEMPO PREPARACIÓN]])</f>
        <v>0.10486111111046437</v>
      </c>
      <c r="S659" t="str">
        <f>IF(TablaSala[[#This Row],[TIEMPO DEGUSTACIÓN]]&lt;&gt;"0","SI","NO")</f>
        <v>SI</v>
      </c>
    </row>
    <row r="660" spans="1:19" x14ac:dyDescent="0.2">
      <c r="A660" s="2">
        <v>659</v>
      </c>
      <c r="B660" s="3">
        <v>9</v>
      </c>
      <c r="C660" t="s">
        <v>266</v>
      </c>
      <c r="D660" s="3">
        <v>4</v>
      </c>
      <c r="E660" s="11">
        <v>45023.618055555555</v>
      </c>
      <c r="F660" s="11">
        <v>45023.668749999997</v>
      </c>
      <c r="G660" t="s">
        <v>17</v>
      </c>
      <c r="H660" t="s">
        <v>2</v>
      </c>
      <c r="I660" t="s">
        <v>600</v>
      </c>
      <c r="J660" s="5">
        <v>35.24</v>
      </c>
      <c r="K660" t="s">
        <v>22</v>
      </c>
      <c r="L660" t="s">
        <v>602</v>
      </c>
      <c r="M660" t="s">
        <v>615</v>
      </c>
      <c r="N660" s="9">
        <f>IF(TablaSala[[#This Row],[CUENTA COBRADA]]="SI",'COCINA CONSOLIDADA'!E660*'COCINA CONSOLIDADA'!F660,"0 €")</f>
        <v>87</v>
      </c>
      <c r="O660" s="10">
        <v>45023.118055555555</v>
      </c>
      <c r="P660" s="11">
        <f t="shared" si="10"/>
        <v>6.1111111109009165E-2</v>
      </c>
      <c r="Q660" s="11">
        <f>'COCINA CONSOLIDADA'!G660</f>
        <v>2.1527777777777781E-2</v>
      </c>
      <c r="R660" s="11">
        <f>IF(TablaSala[[#This Row],[TIEMPO DE PERMANENCIA]]-TablaSala[[#This Row],[TIEMPO PREPARACIÓN]]&lt;0,"0",TablaSala[[#This Row],[TIEMPO DE PERMANENCIA]]-TablaSala[[#This Row],[TIEMPO PREPARACIÓN]])</f>
        <v>3.9583333331231388E-2</v>
      </c>
      <c r="S660" t="str">
        <f>IF(TablaSala[[#This Row],[TIEMPO DEGUSTACIÓN]]&lt;&gt;"0","SI","NO")</f>
        <v>SI</v>
      </c>
    </row>
    <row r="661" spans="1:19" x14ac:dyDescent="0.2">
      <c r="A661" s="2">
        <v>660</v>
      </c>
      <c r="B661" s="3">
        <v>19</v>
      </c>
      <c r="C661" t="s">
        <v>539</v>
      </c>
      <c r="D661" s="3">
        <v>4</v>
      </c>
      <c r="E661" s="11">
        <v>45023.580555555556</v>
      </c>
      <c r="F661" s="11">
        <v>45023.743750000001</v>
      </c>
      <c r="G661" t="s">
        <v>10</v>
      </c>
      <c r="H661" t="s">
        <v>6</v>
      </c>
      <c r="I661" t="s">
        <v>600</v>
      </c>
      <c r="J661" s="5">
        <v>15.91</v>
      </c>
      <c r="K661" t="s">
        <v>3</v>
      </c>
      <c r="L661" t="s">
        <v>12</v>
      </c>
      <c r="M661" t="s">
        <v>1078</v>
      </c>
      <c r="N661" s="9">
        <f>IF(TablaSala[[#This Row],[CUENTA COBRADA]]="SI",'COCINA CONSOLIDADA'!E661*'COCINA CONSOLIDADA'!F661,"0 €")</f>
        <v>623</v>
      </c>
      <c r="O661" s="10">
        <v>45023.080555555556</v>
      </c>
      <c r="P661" s="11">
        <f t="shared" si="10"/>
        <v>0.16319444444525288</v>
      </c>
      <c r="Q661" s="11">
        <f>'COCINA CONSOLIDADA'!G661</f>
        <v>3.125E-2</v>
      </c>
      <c r="R661" s="11">
        <f>IF(TablaSala[[#This Row],[TIEMPO DE PERMANENCIA]]-TablaSala[[#This Row],[TIEMPO PREPARACIÓN]]&lt;0,"0",TablaSala[[#This Row],[TIEMPO DE PERMANENCIA]]-TablaSala[[#This Row],[TIEMPO PREPARACIÓN]])</f>
        <v>0.13194444444525288</v>
      </c>
      <c r="S661" t="str">
        <f>IF(TablaSala[[#This Row],[TIEMPO DEGUSTACIÓN]]&lt;&gt;"0","SI","NO")</f>
        <v>SI</v>
      </c>
    </row>
    <row r="662" spans="1:19" x14ac:dyDescent="0.2">
      <c r="A662" s="2">
        <v>661</v>
      </c>
      <c r="B662" s="3">
        <v>16</v>
      </c>
      <c r="C662" t="s">
        <v>143</v>
      </c>
      <c r="D662" s="3">
        <v>4</v>
      </c>
      <c r="E662" s="11">
        <v>45023.640277777777</v>
      </c>
      <c r="F662" s="11">
        <v>45023.786111111112</v>
      </c>
      <c r="G662" t="s">
        <v>17</v>
      </c>
      <c r="H662" t="s">
        <v>19</v>
      </c>
      <c r="I662" t="s">
        <v>600</v>
      </c>
      <c r="J662" s="5">
        <v>32.54</v>
      </c>
      <c r="K662" t="s">
        <v>22</v>
      </c>
      <c r="L662" t="s">
        <v>53</v>
      </c>
      <c r="M662" t="s">
        <v>1079</v>
      </c>
      <c r="N662" s="9">
        <f>IF(TablaSala[[#This Row],[CUENTA COBRADA]]="SI",'COCINA CONSOLIDADA'!E662*'COCINA CONSOLIDADA'!F662,"0 €")</f>
        <v>856</v>
      </c>
      <c r="O662" s="10">
        <v>45023.140277777777</v>
      </c>
      <c r="P662" s="11">
        <f t="shared" si="10"/>
        <v>0.15625000000242531</v>
      </c>
      <c r="Q662" s="11">
        <f>'COCINA CONSOLIDADA'!G662</f>
        <v>9.375E-2</v>
      </c>
      <c r="R662" s="11">
        <f>IF(TablaSala[[#This Row],[TIEMPO DE PERMANENCIA]]-TablaSala[[#This Row],[TIEMPO PREPARACIÓN]]&lt;0,"0",TablaSala[[#This Row],[TIEMPO DE PERMANENCIA]]-TablaSala[[#This Row],[TIEMPO PREPARACIÓN]])</f>
        <v>6.250000000242531E-2</v>
      </c>
      <c r="S662" t="str">
        <f>IF(TablaSala[[#This Row],[TIEMPO DEGUSTACIÓN]]&lt;&gt;"0","SI","NO")</f>
        <v>SI</v>
      </c>
    </row>
    <row r="663" spans="1:19" x14ac:dyDescent="0.2">
      <c r="A663" s="2">
        <v>662</v>
      </c>
      <c r="B663" s="3">
        <v>15</v>
      </c>
      <c r="C663" t="s">
        <v>540</v>
      </c>
      <c r="D663" s="3">
        <v>4</v>
      </c>
      <c r="E663" s="11">
        <v>45023.584027777775</v>
      </c>
      <c r="F663" s="11">
        <v>45023.709722222222</v>
      </c>
      <c r="G663" t="s">
        <v>5</v>
      </c>
      <c r="H663" t="s">
        <v>2</v>
      </c>
      <c r="I663" t="s">
        <v>600</v>
      </c>
      <c r="J663" s="5">
        <v>11.64</v>
      </c>
      <c r="K663" t="s">
        <v>11</v>
      </c>
      <c r="L663" t="s">
        <v>26</v>
      </c>
      <c r="M663" t="s">
        <v>1080</v>
      </c>
      <c r="N663" s="9">
        <f>IF(TablaSala[[#This Row],[CUENTA COBRADA]]="SI",'COCINA CONSOLIDADA'!E663*'COCINA CONSOLIDADA'!F663,"0 €")</f>
        <v>425</v>
      </c>
      <c r="O663" s="10">
        <v>45023.084027777775</v>
      </c>
      <c r="P663" s="11">
        <f t="shared" si="10"/>
        <v>0.12569444444670808</v>
      </c>
      <c r="Q663" s="11">
        <f>'COCINA CONSOLIDADA'!G663</f>
        <v>5.9027777777777776E-2</v>
      </c>
      <c r="R663" s="11">
        <f>IF(TablaSala[[#This Row],[TIEMPO DE PERMANENCIA]]-TablaSala[[#This Row],[TIEMPO PREPARACIÓN]]&lt;0,"0",TablaSala[[#This Row],[TIEMPO DE PERMANENCIA]]-TablaSala[[#This Row],[TIEMPO PREPARACIÓN]])</f>
        <v>6.6666666668930299E-2</v>
      </c>
      <c r="S663" t="str">
        <f>IF(TablaSala[[#This Row],[TIEMPO DEGUSTACIÓN]]&lt;&gt;"0","SI","NO")</f>
        <v>SI</v>
      </c>
    </row>
    <row r="664" spans="1:19" x14ac:dyDescent="0.2">
      <c r="A664" s="2">
        <v>663</v>
      </c>
      <c r="B664" s="3">
        <v>3</v>
      </c>
      <c r="C664" t="s">
        <v>541</v>
      </c>
      <c r="D664" s="3">
        <v>1</v>
      </c>
      <c r="E664" s="11">
        <v>45023.54791666667</v>
      </c>
      <c r="F664" s="11">
        <v>45023.657638888886</v>
      </c>
      <c r="G664" t="s">
        <v>5</v>
      </c>
      <c r="H664" t="s">
        <v>2</v>
      </c>
      <c r="I664" t="s">
        <v>7</v>
      </c>
      <c r="J664" s="5">
        <v>41.8</v>
      </c>
      <c r="K664" t="s">
        <v>22</v>
      </c>
      <c r="L664" t="s">
        <v>601</v>
      </c>
      <c r="M664" t="s">
        <v>1081</v>
      </c>
      <c r="N664" s="9">
        <f>IF(TablaSala[[#This Row],[CUENTA COBRADA]]="SI",'COCINA CONSOLIDADA'!E664*'COCINA CONSOLIDADA'!F664,"0 €")</f>
        <v>335</v>
      </c>
      <c r="O664" s="10">
        <v>45023.04791666667</v>
      </c>
      <c r="P664" s="11">
        <f t="shared" si="10"/>
        <v>0.12013888888274475</v>
      </c>
      <c r="Q664" s="11">
        <f>'COCINA CONSOLIDADA'!G664</f>
        <v>6.041666666666666E-2</v>
      </c>
      <c r="R664" s="11">
        <f>IF(TablaSala[[#This Row],[TIEMPO DE PERMANENCIA]]-TablaSala[[#This Row],[TIEMPO PREPARACIÓN]]&lt;0,"0",TablaSala[[#This Row],[TIEMPO DE PERMANENCIA]]-TablaSala[[#This Row],[TIEMPO PREPARACIÓN]])</f>
        <v>5.9722222216078091E-2</v>
      </c>
      <c r="S664" t="str">
        <f>IF(TablaSala[[#This Row],[TIEMPO DEGUSTACIÓN]]&lt;&gt;"0","SI","NO")</f>
        <v>SI</v>
      </c>
    </row>
    <row r="665" spans="1:19" x14ac:dyDescent="0.2">
      <c r="A665" s="2">
        <v>664</v>
      </c>
      <c r="B665" s="3">
        <v>20</v>
      </c>
      <c r="C665" t="s">
        <v>542</v>
      </c>
      <c r="D665" s="3">
        <v>6</v>
      </c>
      <c r="E665" s="11">
        <v>45023.565972222219</v>
      </c>
      <c r="F665" s="11">
        <v>45023.661805555559</v>
      </c>
      <c r="G665" t="s">
        <v>17</v>
      </c>
      <c r="H665" t="s">
        <v>6</v>
      </c>
      <c r="I665" t="s">
        <v>599</v>
      </c>
      <c r="J665" s="5">
        <v>31.27</v>
      </c>
      <c r="K665" t="s">
        <v>3</v>
      </c>
      <c r="L665" t="s">
        <v>8</v>
      </c>
      <c r="M665" t="s">
        <v>1082</v>
      </c>
      <c r="N665" s="9">
        <f>IF(TablaSala[[#This Row],[CUENTA COBRADA]]="SI",'COCINA CONSOLIDADA'!E665*'COCINA CONSOLIDADA'!F665,"0 €")</f>
        <v>354</v>
      </c>
      <c r="O665" s="10">
        <v>45023.065972222219</v>
      </c>
      <c r="P665" s="11">
        <f t="shared" si="10"/>
        <v>9.5833333340124227E-2</v>
      </c>
      <c r="Q665" s="11">
        <f>'COCINA CONSOLIDADA'!G665</f>
        <v>6.8750000000000006E-2</v>
      </c>
      <c r="R665" s="11">
        <f>IF(TablaSala[[#This Row],[TIEMPO DE PERMANENCIA]]-TablaSala[[#This Row],[TIEMPO PREPARACIÓN]]&lt;0,"0",TablaSala[[#This Row],[TIEMPO DE PERMANENCIA]]-TablaSala[[#This Row],[TIEMPO PREPARACIÓN]])</f>
        <v>2.7083333340124222E-2</v>
      </c>
      <c r="S665" t="str">
        <f>IF(TablaSala[[#This Row],[TIEMPO DEGUSTACIÓN]]&lt;&gt;"0","SI","NO")</f>
        <v>SI</v>
      </c>
    </row>
    <row r="666" spans="1:19" x14ac:dyDescent="0.2">
      <c r="A666" s="2">
        <v>665</v>
      </c>
      <c r="B666" s="3">
        <v>6</v>
      </c>
      <c r="C666" t="s">
        <v>268</v>
      </c>
      <c r="D666" s="3">
        <v>1</v>
      </c>
      <c r="E666" s="11">
        <v>45023.586805555555</v>
      </c>
      <c r="F666" s="11">
        <v>45023.74722222222</v>
      </c>
      <c r="G666" t="s">
        <v>14</v>
      </c>
      <c r="H666" t="s">
        <v>2</v>
      </c>
      <c r="I666" t="s">
        <v>600</v>
      </c>
      <c r="J666" s="5">
        <v>25.32</v>
      </c>
      <c r="K666" t="s">
        <v>22</v>
      </c>
      <c r="L666" t="s">
        <v>26</v>
      </c>
      <c r="M666" t="s">
        <v>1083</v>
      </c>
      <c r="N666" s="9">
        <f>IF(TablaSala[[#This Row],[CUENTA COBRADA]]="SI",'COCINA CONSOLIDADA'!E666*'COCINA CONSOLIDADA'!F666,"0 €")</f>
        <v>260</v>
      </c>
      <c r="O666" s="10">
        <v>45023.086805555555</v>
      </c>
      <c r="P666" s="11">
        <f t="shared" si="10"/>
        <v>0.1708333333323632</v>
      </c>
      <c r="Q666" s="11">
        <f>'COCINA CONSOLIDADA'!G666</f>
        <v>2.7777777777777776E-2</v>
      </c>
      <c r="R666" s="11">
        <f>IF(TablaSala[[#This Row],[TIEMPO DE PERMANENCIA]]-TablaSala[[#This Row],[TIEMPO PREPARACIÓN]]&lt;0,"0",TablaSala[[#This Row],[TIEMPO DE PERMANENCIA]]-TablaSala[[#This Row],[TIEMPO PREPARACIÓN]])</f>
        <v>0.14305555555458543</v>
      </c>
      <c r="S666" t="str">
        <f>IF(TablaSala[[#This Row],[TIEMPO DEGUSTACIÓN]]&lt;&gt;"0","SI","NO")</f>
        <v>SI</v>
      </c>
    </row>
    <row r="667" spans="1:19" x14ac:dyDescent="0.2">
      <c r="A667" s="2">
        <v>666</v>
      </c>
      <c r="B667" s="3">
        <v>8</v>
      </c>
      <c r="C667" t="s">
        <v>543</v>
      </c>
      <c r="D667" s="3">
        <v>4</v>
      </c>
      <c r="E667" s="11">
        <v>45023.544444444444</v>
      </c>
      <c r="F667" s="11">
        <v>45023.706250000003</v>
      </c>
      <c r="G667" t="s">
        <v>10</v>
      </c>
      <c r="H667" t="s">
        <v>2</v>
      </c>
      <c r="I667" t="s">
        <v>600</v>
      </c>
      <c r="J667" s="5">
        <v>11.86</v>
      </c>
      <c r="K667" t="s">
        <v>11</v>
      </c>
      <c r="L667" t="s">
        <v>15</v>
      </c>
      <c r="M667" t="s">
        <v>709</v>
      </c>
      <c r="N667" s="9">
        <f>IF(TablaSala[[#This Row],[CUENTA COBRADA]]="SI",'COCINA CONSOLIDADA'!E667*'COCINA CONSOLIDADA'!F667,"0 €")</f>
        <v>40</v>
      </c>
      <c r="O667" s="10">
        <v>45023.044444444444</v>
      </c>
      <c r="P667" s="11">
        <f t="shared" si="10"/>
        <v>0.16180555555911269</v>
      </c>
      <c r="Q667" s="11">
        <f>'COCINA CONSOLIDADA'!G667</f>
        <v>1.8749999999999999E-2</v>
      </c>
      <c r="R667" s="11">
        <f>IF(TablaSala[[#This Row],[TIEMPO DE PERMANENCIA]]-TablaSala[[#This Row],[TIEMPO PREPARACIÓN]]&lt;0,"0",TablaSala[[#This Row],[TIEMPO DE PERMANENCIA]]-TablaSala[[#This Row],[TIEMPO PREPARACIÓN]])</f>
        <v>0.1430555555591127</v>
      </c>
      <c r="S667" t="str">
        <f>IF(TablaSala[[#This Row],[TIEMPO DEGUSTACIÓN]]&lt;&gt;"0","SI","NO")</f>
        <v>SI</v>
      </c>
    </row>
    <row r="668" spans="1:19" x14ac:dyDescent="0.2">
      <c r="A668" s="2">
        <v>667</v>
      </c>
      <c r="B668" s="3">
        <v>6</v>
      </c>
      <c r="C668" t="s">
        <v>544</v>
      </c>
      <c r="D668" s="3">
        <v>5</v>
      </c>
      <c r="E668" s="11">
        <v>45023.652083333334</v>
      </c>
      <c r="F668" s="11">
        <v>45023.796527777777</v>
      </c>
      <c r="G668" t="s">
        <v>1</v>
      </c>
      <c r="H668" t="s">
        <v>2</v>
      </c>
      <c r="I668" t="s">
        <v>600</v>
      </c>
      <c r="J668" s="5">
        <v>20.49</v>
      </c>
      <c r="K668" t="s">
        <v>3</v>
      </c>
      <c r="L668" t="s">
        <v>602</v>
      </c>
      <c r="M668" t="s">
        <v>641</v>
      </c>
      <c r="N668" s="9">
        <f>IF(TablaSala[[#This Row],[CUENTA COBRADA]]="SI",'COCINA CONSOLIDADA'!E668*'COCINA CONSOLIDADA'!F668,"0 €")</f>
        <v>36</v>
      </c>
      <c r="O668" s="10">
        <v>45023.152083333334</v>
      </c>
      <c r="P668" s="11">
        <f t="shared" si="10"/>
        <v>0.1444444444423425</v>
      </c>
      <c r="Q668" s="11">
        <f>'COCINA CONSOLIDADA'!G668</f>
        <v>8.3333333333333332E-3</v>
      </c>
      <c r="R668" s="11">
        <f>IF(TablaSala[[#This Row],[TIEMPO DE PERMANENCIA]]-TablaSala[[#This Row],[TIEMPO PREPARACIÓN]]&lt;0,"0",TablaSala[[#This Row],[TIEMPO DE PERMANENCIA]]-TablaSala[[#This Row],[TIEMPO PREPARACIÓN]])</f>
        <v>0.13611111110900917</v>
      </c>
      <c r="S668" t="str">
        <f>IF(TablaSala[[#This Row],[TIEMPO DEGUSTACIÓN]]&lt;&gt;"0","SI","NO")</f>
        <v>SI</v>
      </c>
    </row>
    <row r="669" spans="1:19" x14ac:dyDescent="0.2">
      <c r="A669" s="2">
        <v>668</v>
      </c>
      <c r="B669" s="3">
        <v>12</v>
      </c>
      <c r="C669" t="s">
        <v>280</v>
      </c>
      <c r="D669" s="3">
        <v>4</v>
      </c>
      <c r="E669" s="11">
        <v>45023.571527777778</v>
      </c>
      <c r="F669" s="11">
        <v>45023.695138888892</v>
      </c>
      <c r="G669" t="s">
        <v>5</v>
      </c>
      <c r="H669" t="s">
        <v>6</v>
      </c>
      <c r="I669" t="s">
        <v>600</v>
      </c>
      <c r="J669" s="5">
        <v>18.61</v>
      </c>
      <c r="K669" t="s">
        <v>3</v>
      </c>
      <c r="L669" t="s">
        <v>26</v>
      </c>
      <c r="M669" t="s">
        <v>1084</v>
      </c>
      <c r="N669" s="9">
        <f>IF(TablaSala[[#This Row],[CUENTA COBRADA]]="SI",'COCINA CONSOLIDADA'!E669*'COCINA CONSOLIDADA'!F669,"0 €")</f>
        <v>600</v>
      </c>
      <c r="O669" s="10">
        <v>45023.071527777778</v>
      </c>
      <c r="P669" s="11">
        <f t="shared" si="10"/>
        <v>0.12361111111385981</v>
      </c>
      <c r="Q669" s="11">
        <f>'COCINA CONSOLIDADA'!G669</f>
        <v>7.9861111111111105E-2</v>
      </c>
      <c r="R669" s="11">
        <f>IF(TablaSala[[#This Row],[TIEMPO DE PERMANENCIA]]-TablaSala[[#This Row],[TIEMPO PREPARACIÓN]]&lt;0,"0",TablaSala[[#This Row],[TIEMPO DE PERMANENCIA]]-TablaSala[[#This Row],[TIEMPO PREPARACIÓN]])</f>
        <v>4.3750000002748701E-2</v>
      </c>
      <c r="S669" t="str">
        <f>IF(TablaSala[[#This Row],[TIEMPO DEGUSTACIÓN]]&lt;&gt;"0","SI","NO")</f>
        <v>SI</v>
      </c>
    </row>
    <row r="670" spans="1:19" x14ac:dyDescent="0.2">
      <c r="A670" s="2">
        <v>669</v>
      </c>
      <c r="B670" s="3">
        <v>10</v>
      </c>
      <c r="C670" t="s">
        <v>545</v>
      </c>
      <c r="D670" s="3">
        <v>4</v>
      </c>
      <c r="E670" s="11">
        <v>45023.542361111111</v>
      </c>
      <c r="F670" s="11">
        <v>45023.69027777778</v>
      </c>
      <c r="G670" t="s">
        <v>1</v>
      </c>
      <c r="H670" t="s">
        <v>2</v>
      </c>
      <c r="I670" t="s">
        <v>600</v>
      </c>
      <c r="J670" s="5">
        <v>10.68</v>
      </c>
      <c r="K670" t="s">
        <v>11</v>
      </c>
      <c r="L670" t="s">
        <v>23</v>
      </c>
      <c r="M670" t="s">
        <v>1085</v>
      </c>
      <c r="N670" s="9">
        <f>IF(TablaSala[[#This Row],[CUENTA COBRADA]]="SI",'COCINA CONSOLIDADA'!E670*'COCINA CONSOLIDADA'!F670,"0 €")</f>
        <v>540</v>
      </c>
      <c r="O670" s="10">
        <v>45023.042361111111</v>
      </c>
      <c r="P670" s="11">
        <f t="shared" si="10"/>
        <v>0.14791666666860692</v>
      </c>
      <c r="Q670" s="11">
        <f>'COCINA CONSOLIDADA'!G670</f>
        <v>4.7916666666666663E-2</v>
      </c>
      <c r="R670" s="11">
        <f>IF(TablaSala[[#This Row],[TIEMPO DE PERMANENCIA]]-TablaSala[[#This Row],[TIEMPO PREPARACIÓN]]&lt;0,"0",TablaSala[[#This Row],[TIEMPO DE PERMANENCIA]]-TablaSala[[#This Row],[TIEMPO PREPARACIÓN]])</f>
        <v>0.10000000000194026</v>
      </c>
      <c r="S670" t="str">
        <f>IF(TablaSala[[#This Row],[TIEMPO DEGUSTACIÓN]]&lt;&gt;"0","SI","NO")</f>
        <v>SI</v>
      </c>
    </row>
    <row r="671" spans="1:19" x14ac:dyDescent="0.2">
      <c r="A671" s="2">
        <v>670</v>
      </c>
      <c r="B671" s="3">
        <v>16</v>
      </c>
      <c r="C671" t="s">
        <v>546</v>
      </c>
      <c r="D671" s="3">
        <v>6</v>
      </c>
      <c r="E671" s="11">
        <v>45023.577777777777</v>
      </c>
      <c r="F671" s="11">
        <v>45023.633333333331</v>
      </c>
      <c r="G671" t="s">
        <v>10</v>
      </c>
      <c r="H671" t="s">
        <v>2</v>
      </c>
      <c r="I671" t="s">
        <v>7</v>
      </c>
      <c r="J671" s="5">
        <v>37.93</v>
      </c>
      <c r="K671" t="s">
        <v>22</v>
      </c>
      <c r="L671" t="s">
        <v>26</v>
      </c>
      <c r="M671" t="s">
        <v>1086</v>
      </c>
      <c r="N671" s="9">
        <f>IF(TablaSala[[#This Row],[CUENTA COBRADA]]="SI",'COCINA CONSOLIDADA'!E671*'COCINA CONSOLIDADA'!F671,"0 €")</f>
        <v>282</v>
      </c>
      <c r="O671" s="10">
        <v>45023.077777777777</v>
      </c>
      <c r="P671" s="11">
        <f t="shared" si="10"/>
        <v>6.5972222221413787E-2</v>
      </c>
      <c r="Q671" s="11">
        <f>'COCINA CONSOLIDADA'!G671</f>
        <v>5.2083333333333336E-2</v>
      </c>
      <c r="R671" s="11">
        <f>IF(TablaSala[[#This Row],[TIEMPO DE PERMANENCIA]]-TablaSala[[#This Row],[TIEMPO PREPARACIÓN]]&lt;0,"0",TablaSala[[#This Row],[TIEMPO DE PERMANENCIA]]-TablaSala[[#This Row],[TIEMPO PREPARACIÓN]])</f>
        <v>1.3888888888080451E-2</v>
      </c>
      <c r="S671" t="str">
        <f>IF(TablaSala[[#This Row],[TIEMPO DEGUSTACIÓN]]&lt;&gt;"0","SI","NO")</f>
        <v>SI</v>
      </c>
    </row>
    <row r="672" spans="1:19" x14ac:dyDescent="0.2">
      <c r="A672" s="2">
        <v>671</v>
      </c>
      <c r="B672" s="3">
        <v>17</v>
      </c>
      <c r="C672" t="s">
        <v>242</v>
      </c>
      <c r="D672" s="3">
        <v>3</v>
      </c>
      <c r="E672" s="11">
        <v>45023.595833333333</v>
      </c>
      <c r="F672" s="11">
        <v>45023.645833333336</v>
      </c>
      <c r="G672" t="s">
        <v>1</v>
      </c>
      <c r="H672" t="s">
        <v>2</v>
      </c>
      <c r="I672" t="s">
        <v>7</v>
      </c>
      <c r="J672" s="5">
        <v>32.200000000000003</v>
      </c>
      <c r="K672" t="s">
        <v>3</v>
      </c>
      <c r="L672" t="s">
        <v>26</v>
      </c>
      <c r="M672" t="s">
        <v>1087</v>
      </c>
      <c r="N672" s="9" t="str">
        <f>IF(TablaSala[[#This Row],[CUENTA COBRADA]]="SI",'COCINA CONSOLIDADA'!E672*'COCINA CONSOLIDADA'!F672,"0 €")</f>
        <v>0 €</v>
      </c>
      <c r="O672" s="10">
        <v>45023.095833333333</v>
      </c>
      <c r="P672" s="11">
        <f t="shared" si="10"/>
        <v>5.0000000002910383E-2</v>
      </c>
      <c r="Q672" s="11">
        <f>'COCINA CONSOLIDADA'!G672</f>
        <v>6.5972222222222224E-2</v>
      </c>
      <c r="R672" s="11" t="str">
        <f>IF(TablaSala[[#This Row],[TIEMPO DE PERMANENCIA]]-TablaSala[[#This Row],[TIEMPO PREPARACIÓN]]&lt;0,"0",TablaSala[[#This Row],[TIEMPO DE PERMANENCIA]]-TablaSala[[#This Row],[TIEMPO PREPARACIÓN]])</f>
        <v>0</v>
      </c>
      <c r="S672" t="str">
        <f>IF(TablaSala[[#This Row],[TIEMPO DEGUSTACIÓN]]&lt;&gt;"0","SI","NO")</f>
        <v>NO</v>
      </c>
    </row>
    <row r="673" spans="1:19" x14ac:dyDescent="0.2">
      <c r="A673" s="2">
        <v>672</v>
      </c>
      <c r="B673" s="3">
        <v>12</v>
      </c>
      <c r="C673" t="s">
        <v>132</v>
      </c>
      <c r="D673" s="3">
        <v>6</v>
      </c>
      <c r="E673" s="11">
        <v>45023.558333333334</v>
      </c>
      <c r="F673" s="11">
        <v>45023.660416666666</v>
      </c>
      <c r="G673" t="s">
        <v>17</v>
      </c>
      <c r="H673" t="s">
        <v>19</v>
      </c>
      <c r="I673" t="s">
        <v>600</v>
      </c>
      <c r="J673" s="5">
        <v>29.19</v>
      </c>
      <c r="K673" t="s">
        <v>3</v>
      </c>
      <c r="L673" t="s">
        <v>41</v>
      </c>
      <c r="M673" t="s">
        <v>1088</v>
      </c>
      <c r="N673" s="9">
        <f>IF(TablaSala[[#This Row],[CUENTA COBRADA]]="SI",'COCINA CONSOLIDADA'!E673*'COCINA CONSOLIDADA'!F673,"0 €")</f>
        <v>432</v>
      </c>
      <c r="O673" s="10">
        <v>45023.058333333334</v>
      </c>
      <c r="P673" s="11">
        <f t="shared" si="10"/>
        <v>0.10208333333139308</v>
      </c>
      <c r="Q673" s="11">
        <f>'COCINA CONSOLIDADA'!G673</f>
        <v>5.4166666666666662E-2</v>
      </c>
      <c r="R673" s="11">
        <f>IF(TablaSala[[#This Row],[TIEMPO DE PERMANENCIA]]-TablaSala[[#This Row],[TIEMPO PREPARACIÓN]]&lt;0,"0",TablaSala[[#This Row],[TIEMPO DE PERMANENCIA]]-TablaSala[[#This Row],[TIEMPO PREPARACIÓN]])</f>
        <v>4.7916666664726416E-2</v>
      </c>
      <c r="S673" t="str">
        <f>IF(TablaSala[[#This Row],[TIEMPO DEGUSTACIÓN]]&lt;&gt;"0","SI","NO")</f>
        <v>SI</v>
      </c>
    </row>
    <row r="674" spans="1:19" x14ac:dyDescent="0.2">
      <c r="A674" s="2">
        <v>673</v>
      </c>
      <c r="B674" s="3">
        <v>20</v>
      </c>
      <c r="C674" t="s">
        <v>198</v>
      </c>
      <c r="D674" s="3">
        <v>6</v>
      </c>
      <c r="E674" s="11">
        <v>45023.525694444441</v>
      </c>
      <c r="F674" s="11">
        <v>45023.619444444441</v>
      </c>
      <c r="G674" t="s">
        <v>14</v>
      </c>
      <c r="H674" t="s">
        <v>2</v>
      </c>
      <c r="I674" t="s">
        <v>600</v>
      </c>
      <c r="J674" s="5">
        <v>36.5</v>
      </c>
      <c r="K674" t="s">
        <v>3</v>
      </c>
      <c r="L674" t="s">
        <v>23</v>
      </c>
      <c r="M674" t="s">
        <v>1089</v>
      </c>
      <c r="N674" s="9">
        <f>IF(TablaSala[[#This Row],[CUENTA COBRADA]]="SI",'COCINA CONSOLIDADA'!E674*'COCINA CONSOLIDADA'!F674,"0 €")</f>
        <v>1040</v>
      </c>
      <c r="O674" s="10">
        <v>45023.025694444441</v>
      </c>
      <c r="P674" s="11">
        <f t="shared" si="10"/>
        <v>9.375E-2</v>
      </c>
      <c r="Q674" s="11">
        <f>'COCINA CONSOLIDADA'!G674</f>
        <v>6.4583333333333326E-2</v>
      </c>
      <c r="R674" s="11">
        <f>IF(TablaSala[[#This Row],[TIEMPO DE PERMANENCIA]]-TablaSala[[#This Row],[TIEMPO PREPARACIÓN]]&lt;0,"0",TablaSala[[#This Row],[TIEMPO DE PERMANENCIA]]-TablaSala[[#This Row],[TIEMPO PREPARACIÓN]])</f>
        <v>2.9166666666666674E-2</v>
      </c>
      <c r="S674" t="str">
        <f>IF(TablaSala[[#This Row],[TIEMPO DEGUSTACIÓN]]&lt;&gt;"0","SI","NO")</f>
        <v>SI</v>
      </c>
    </row>
    <row r="675" spans="1:19" x14ac:dyDescent="0.2">
      <c r="A675" s="2">
        <v>674</v>
      </c>
      <c r="B675" s="3">
        <v>1</v>
      </c>
      <c r="C675" t="s">
        <v>547</v>
      </c>
      <c r="D675" s="3">
        <v>3</v>
      </c>
      <c r="E675" s="11">
        <v>45023.502083333333</v>
      </c>
      <c r="F675" s="11">
        <v>45023.5625</v>
      </c>
      <c r="G675" t="s">
        <v>14</v>
      </c>
      <c r="H675" t="s">
        <v>19</v>
      </c>
      <c r="I675" t="s">
        <v>600</v>
      </c>
      <c r="J675" s="5">
        <v>41.29</v>
      </c>
      <c r="K675" t="s">
        <v>11</v>
      </c>
      <c r="L675" t="s">
        <v>15</v>
      </c>
      <c r="M675" t="s">
        <v>1090</v>
      </c>
      <c r="N675" s="9">
        <f>IF(TablaSala[[#This Row],[CUENTA COBRADA]]="SI",'COCINA CONSOLIDADA'!E675*'COCINA CONSOLIDADA'!F675,"0 €")</f>
        <v>801</v>
      </c>
      <c r="O675" s="10">
        <v>45023.002083333333</v>
      </c>
      <c r="P675" s="11">
        <f t="shared" si="10"/>
        <v>6.0416666667151731E-2</v>
      </c>
      <c r="Q675" s="11">
        <f>'COCINA CONSOLIDADA'!G675</f>
        <v>4.5138888888888888E-2</v>
      </c>
      <c r="R675" s="11">
        <f>IF(TablaSala[[#This Row],[TIEMPO DE PERMANENCIA]]-TablaSala[[#This Row],[TIEMPO PREPARACIÓN]]&lt;0,"0",TablaSala[[#This Row],[TIEMPO DE PERMANENCIA]]-TablaSala[[#This Row],[TIEMPO PREPARACIÓN]])</f>
        <v>1.5277777778262842E-2</v>
      </c>
      <c r="S675" t="str">
        <f>IF(TablaSala[[#This Row],[TIEMPO DEGUSTACIÓN]]&lt;&gt;"0","SI","NO")</f>
        <v>SI</v>
      </c>
    </row>
    <row r="676" spans="1:19" x14ac:dyDescent="0.2">
      <c r="A676" s="2">
        <v>675</v>
      </c>
      <c r="B676" s="3">
        <v>5</v>
      </c>
      <c r="C676" t="s">
        <v>548</v>
      </c>
      <c r="D676" s="3">
        <v>2</v>
      </c>
      <c r="E676" s="11">
        <v>45023.537499999999</v>
      </c>
      <c r="F676" s="11">
        <v>45023.689583333333</v>
      </c>
      <c r="G676" t="s">
        <v>10</v>
      </c>
      <c r="H676" t="s">
        <v>19</v>
      </c>
      <c r="I676" t="s">
        <v>7</v>
      </c>
      <c r="J676" s="5">
        <v>30.74</v>
      </c>
      <c r="K676" t="s">
        <v>3</v>
      </c>
      <c r="L676" t="s">
        <v>38</v>
      </c>
      <c r="M676" t="s">
        <v>1091</v>
      </c>
      <c r="N676" s="9">
        <f>IF(TablaSala[[#This Row],[CUENTA COBRADA]]="SI",'COCINA CONSOLIDADA'!E676*'COCINA CONSOLIDADA'!F676,"0 €")</f>
        <v>567</v>
      </c>
      <c r="O676" s="10">
        <v>45023.037499999999</v>
      </c>
      <c r="P676" s="11">
        <f t="shared" si="10"/>
        <v>0.15208333333430346</v>
      </c>
      <c r="Q676" s="11">
        <f>'COCINA CONSOLIDADA'!G676</f>
        <v>8.4027777777777785E-2</v>
      </c>
      <c r="R676" s="11">
        <f>IF(TablaSala[[#This Row],[TIEMPO DE PERMANENCIA]]-TablaSala[[#This Row],[TIEMPO PREPARACIÓN]]&lt;0,"0",TablaSala[[#This Row],[TIEMPO DE PERMANENCIA]]-TablaSala[[#This Row],[TIEMPO PREPARACIÓN]])</f>
        <v>6.8055555556525676E-2</v>
      </c>
      <c r="S676" t="str">
        <f>IF(TablaSala[[#This Row],[TIEMPO DEGUSTACIÓN]]&lt;&gt;"0","SI","NO")</f>
        <v>SI</v>
      </c>
    </row>
    <row r="677" spans="1:19" x14ac:dyDescent="0.2">
      <c r="A677" s="2">
        <v>676</v>
      </c>
      <c r="B677" s="3">
        <v>7</v>
      </c>
      <c r="C677" t="s">
        <v>253</v>
      </c>
      <c r="D677" s="3">
        <v>6</v>
      </c>
      <c r="E677" s="11">
        <v>45023.519444444442</v>
      </c>
      <c r="F677" s="11">
        <v>45023.65625</v>
      </c>
      <c r="G677" t="s">
        <v>1</v>
      </c>
      <c r="H677" t="s">
        <v>2</v>
      </c>
      <c r="I677" t="s">
        <v>600</v>
      </c>
      <c r="J677" s="5">
        <v>41.6</v>
      </c>
      <c r="K677" t="s">
        <v>22</v>
      </c>
      <c r="L677" t="s">
        <v>38</v>
      </c>
      <c r="M677" t="s">
        <v>1092</v>
      </c>
      <c r="N677" s="9">
        <f>IF(TablaSala[[#This Row],[CUENTA COBRADA]]="SI",'COCINA CONSOLIDADA'!E677*'COCINA CONSOLIDADA'!F677,"0 €")</f>
        <v>515</v>
      </c>
      <c r="O677" s="10">
        <v>45023.019444444442</v>
      </c>
      <c r="P677" s="11">
        <f t="shared" si="10"/>
        <v>0.14722222222432416</v>
      </c>
      <c r="Q677" s="11">
        <f>'COCINA CONSOLIDADA'!G677</f>
        <v>8.4027777777777771E-2</v>
      </c>
      <c r="R677" s="11">
        <f>IF(TablaSala[[#This Row],[TIEMPO DE PERMANENCIA]]-TablaSala[[#This Row],[TIEMPO PREPARACIÓN]]&lt;0,"0",TablaSala[[#This Row],[TIEMPO DE PERMANENCIA]]-TablaSala[[#This Row],[TIEMPO PREPARACIÓN]])</f>
        <v>6.3194444446546386E-2</v>
      </c>
      <c r="S677" t="str">
        <f>IF(TablaSala[[#This Row],[TIEMPO DEGUSTACIÓN]]&lt;&gt;"0","SI","NO")</f>
        <v>SI</v>
      </c>
    </row>
    <row r="678" spans="1:19" x14ac:dyDescent="0.2">
      <c r="A678" s="2">
        <v>677</v>
      </c>
      <c r="B678" s="3">
        <v>14</v>
      </c>
      <c r="C678" t="s">
        <v>229</v>
      </c>
      <c r="D678" s="3">
        <v>6</v>
      </c>
      <c r="E678" s="11">
        <v>45023.523611111108</v>
      </c>
      <c r="F678" s="11">
        <v>45023.609027777777</v>
      </c>
      <c r="G678" t="s">
        <v>10</v>
      </c>
      <c r="H678" t="s">
        <v>2</v>
      </c>
      <c r="I678" t="s">
        <v>600</v>
      </c>
      <c r="J678" s="5">
        <v>12.57</v>
      </c>
      <c r="K678" t="s">
        <v>22</v>
      </c>
      <c r="L678" t="s">
        <v>26</v>
      </c>
      <c r="M678" t="s">
        <v>1093</v>
      </c>
      <c r="N678" s="9" t="str">
        <f>IF(TablaSala[[#This Row],[CUENTA COBRADA]]="SI",'COCINA CONSOLIDADA'!E678*'COCINA CONSOLIDADA'!F678,"0 €")</f>
        <v>0 €</v>
      </c>
      <c r="O678" s="10">
        <v>45023.023611111108</v>
      </c>
      <c r="P678" s="11">
        <f t="shared" si="10"/>
        <v>9.5833333335273593E-2</v>
      </c>
      <c r="Q678" s="11">
        <f>'COCINA CONSOLIDADA'!G678</f>
        <v>0.10277777777777777</v>
      </c>
      <c r="R678" s="11" t="str">
        <f>IF(TablaSala[[#This Row],[TIEMPO DE PERMANENCIA]]-TablaSala[[#This Row],[TIEMPO PREPARACIÓN]]&lt;0,"0",TablaSala[[#This Row],[TIEMPO DE PERMANENCIA]]-TablaSala[[#This Row],[TIEMPO PREPARACIÓN]])</f>
        <v>0</v>
      </c>
      <c r="S678" t="str">
        <f>IF(TablaSala[[#This Row],[TIEMPO DEGUSTACIÓN]]&lt;&gt;"0","SI","NO")</f>
        <v>NO</v>
      </c>
    </row>
    <row r="679" spans="1:19" x14ac:dyDescent="0.2">
      <c r="A679" s="2">
        <v>678</v>
      </c>
      <c r="B679" s="3">
        <v>19</v>
      </c>
      <c r="C679" t="s">
        <v>539</v>
      </c>
      <c r="D679" s="3">
        <v>1</v>
      </c>
      <c r="E679" s="11">
        <v>45023.625694444447</v>
      </c>
      <c r="F679" s="11">
        <v>45023.723611111112</v>
      </c>
      <c r="G679" t="s">
        <v>1</v>
      </c>
      <c r="H679" t="s">
        <v>2</v>
      </c>
      <c r="I679" t="s">
        <v>600</v>
      </c>
      <c r="J679" s="5">
        <v>26.76</v>
      </c>
      <c r="K679" t="s">
        <v>22</v>
      </c>
      <c r="L679" t="s">
        <v>41</v>
      </c>
      <c r="M679" t="s">
        <v>1094</v>
      </c>
      <c r="N679" s="9">
        <f>IF(TablaSala[[#This Row],[CUENTA COBRADA]]="SI",'COCINA CONSOLIDADA'!E679*'COCINA CONSOLIDADA'!F679,"0 €")</f>
        <v>856</v>
      </c>
      <c r="O679" s="10">
        <v>45023.125694444447</v>
      </c>
      <c r="P679" s="11">
        <f t="shared" si="10"/>
        <v>0.10833333333236321</v>
      </c>
      <c r="Q679" s="11">
        <f>'COCINA CONSOLIDADA'!G679</f>
        <v>8.4027777777777785E-2</v>
      </c>
      <c r="R679" s="11">
        <f>IF(TablaSala[[#This Row],[TIEMPO DE PERMANENCIA]]-TablaSala[[#This Row],[TIEMPO PREPARACIÓN]]&lt;0,"0",TablaSala[[#This Row],[TIEMPO DE PERMANENCIA]]-TablaSala[[#This Row],[TIEMPO PREPARACIÓN]])</f>
        <v>2.4305555554585426E-2</v>
      </c>
      <c r="S679" t="str">
        <f>IF(TablaSala[[#This Row],[TIEMPO DEGUSTACIÓN]]&lt;&gt;"0","SI","NO")</f>
        <v>SI</v>
      </c>
    </row>
    <row r="680" spans="1:19" x14ac:dyDescent="0.2">
      <c r="A680" s="2">
        <v>679</v>
      </c>
      <c r="B680" s="3">
        <v>9</v>
      </c>
      <c r="C680" t="s">
        <v>161</v>
      </c>
      <c r="D680" s="3">
        <v>4</v>
      </c>
      <c r="E680" s="11">
        <v>45023.501388888886</v>
      </c>
      <c r="F680" s="11">
        <v>45023.627083333333</v>
      </c>
      <c r="G680" t="s">
        <v>10</v>
      </c>
      <c r="H680" t="s">
        <v>2</v>
      </c>
      <c r="I680" t="s">
        <v>600</v>
      </c>
      <c r="J680" s="5">
        <v>36.43</v>
      </c>
      <c r="K680" t="s">
        <v>22</v>
      </c>
      <c r="L680" t="s">
        <v>41</v>
      </c>
      <c r="M680" t="s">
        <v>1095</v>
      </c>
      <c r="N680" s="9">
        <f>IF(TablaSala[[#This Row],[CUENTA COBRADA]]="SI",'COCINA CONSOLIDADA'!E680*'COCINA CONSOLIDADA'!F680,"0 €")</f>
        <v>800</v>
      </c>
      <c r="O680" s="10">
        <v>45023.001388888886</v>
      </c>
      <c r="P680" s="11">
        <f t="shared" si="10"/>
        <v>0.13611111111337473</v>
      </c>
      <c r="Q680" s="11">
        <f>'COCINA CONSOLIDADA'!G680</f>
        <v>7.3611111111111113E-2</v>
      </c>
      <c r="R680" s="11">
        <f>IF(TablaSala[[#This Row],[TIEMPO DE PERMANENCIA]]-TablaSala[[#This Row],[TIEMPO PREPARACIÓN]]&lt;0,"0",TablaSala[[#This Row],[TIEMPO DE PERMANENCIA]]-TablaSala[[#This Row],[TIEMPO PREPARACIÓN]])</f>
        <v>6.250000000226362E-2</v>
      </c>
      <c r="S680" t="str">
        <f>IF(TablaSala[[#This Row],[TIEMPO DEGUSTACIÓN]]&lt;&gt;"0","SI","NO")</f>
        <v>SI</v>
      </c>
    </row>
    <row r="681" spans="1:19" x14ac:dyDescent="0.2">
      <c r="A681" s="2">
        <v>680</v>
      </c>
      <c r="B681" s="3">
        <v>5</v>
      </c>
      <c r="C681" t="s">
        <v>549</v>
      </c>
      <c r="D681" s="3">
        <v>4</v>
      </c>
      <c r="E681" s="11">
        <v>45023.557638888888</v>
      </c>
      <c r="F681" s="11">
        <v>45023.722222222219</v>
      </c>
      <c r="G681" t="s">
        <v>1</v>
      </c>
      <c r="H681" t="s">
        <v>2</v>
      </c>
      <c r="I681" t="s">
        <v>7</v>
      </c>
      <c r="J681" s="5">
        <v>12.06</v>
      </c>
      <c r="K681" t="s">
        <v>3</v>
      </c>
      <c r="L681" t="s">
        <v>15</v>
      </c>
      <c r="M681" t="s">
        <v>1096</v>
      </c>
      <c r="N681" s="9">
        <f>IF(TablaSala[[#This Row],[CUENTA COBRADA]]="SI",'COCINA CONSOLIDADA'!E681*'COCINA CONSOLIDADA'!F681,"0 €")</f>
        <v>497</v>
      </c>
      <c r="O681" s="10">
        <v>45023.057638888888</v>
      </c>
      <c r="P681" s="11">
        <f t="shared" si="10"/>
        <v>0.16458333333139308</v>
      </c>
      <c r="Q681" s="11">
        <f>'COCINA CONSOLIDADA'!G681</f>
        <v>7.7083333333333337E-2</v>
      </c>
      <c r="R681" s="11">
        <f>IF(TablaSala[[#This Row],[TIEMPO DE PERMANENCIA]]-TablaSala[[#This Row],[TIEMPO PREPARACIÓN]]&lt;0,"0",TablaSala[[#This Row],[TIEMPO DE PERMANENCIA]]-TablaSala[[#This Row],[TIEMPO PREPARACIÓN]])</f>
        <v>8.7499999998059741E-2</v>
      </c>
      <c r="S681" t="str">
        <f>IF(TablaSala[[#This Row],[TIEMPO DEGUSTACIÓN]]&lt;&gt;"0","SI","NO")</f>
        <v>SI</v>
      </c>
    </row>
    <row r="682" spans="1:19" x14ac:dyDescent="0.2">
      <c r="A682" s="2">
        <v>681</v>
      </c>
      <c r="B682" s="3">
        <v>2</v>
      </c>
      <c r="C682" t="s">
        <v>125</v>
      </c>
      <c r="D682" s="3">
        <v>4</v>
      </c>
      <c r="E682" s="11">
        <v>45023.62222222222</v>
      </c>
      <c r="F682" s="11">
        <v>45023.784722222219</v>
      </c>
      <c r="G682" t="s">
        <v>17</v>
      </c>
      <c r="H682" t="s">
        <v>2</v>
      </c>
      <c r="I682" t="s">
        <v>599</v>
      </c>
      <c r="J682" s="5">
        <v>37.07</v>
      </c>
      <c r="K682" t="s">
        <v>11</v>
      </c>
      <c r="L682" t="s">
        <v>15</v>
      </c>
      <c r="M682" t="s">
        <v>1097</v>
      </c>
      <c r="N682" s="9">
        <f>IF(TablaSala[[#This Row],[CUENTA COBRADA]]="SI",'COCINA CONSOLIDADA'!E682*'COCINA CONSOLIDADA'!F682,"0 €")</f>
        <v>162</v>
      </c>
      <c r="O682" s="10">
        <v>45023.12222222222</v>
      </c>
      <c r="P682" s="11">
        <f t="shared" si="10"/>
        <v>0.16249999999854481</v>
      </c>
      <c r="Q682" s="11">
        <f>'COCINA CONSOLIDADA'!G682</f>
        <v>4.5138888888888888E-2</v>
      </c>
      <c r="R682" s="11">
        <f>IF(TablaSala[[#This Row],[TIEMPO DE PERMANENCIA]]-TablaSala[[#This Row],[TIEMPO PREPARACIÓN]]&lt;0,"0",TablaSala[[#This Row],[TIEMPO DE PERMANENCIA]]-TablaSala[[#This Row],[TIEMPO PREPARACIÓN]])</f>
        <v>0.11736111110965591</v>
      </c>
      <c r="S682" t="str">
        <f>IF(TablaSala[[#This Row],[TIEMPO DEGUSTACIÓN]]&lt;&gt;"0","SI","NO")</f>
        <v>SI</v>
      </c>
    </row>
    <row r="683" spans="1:19" x14ac:dyDescent="0.2">
      <c r="A683" s="2">
        <v>682</v>
      </c>
      <c r="B683" s="3">
        <v>1</v>
      </c>
      <c r="C683" t="s">
        <v>118</v>
      </c>
      <c r="D683" s="3">
        <v>5</v>
      </c>
      <c r="E683" s="11">
        <v>45023.55972222222</v>
      </c>
      <c r="F683" s="11">
        <v>45023.670138888891</v>
      </c>
      <c r="G683" t="s">
        <v>14</v>
      </c>
      <c r="H683" t="s">
        <v>6</v>
      </c>
      <c r="I683" t="s">
        <v>600</v>
      </c>
      <c r="J683" s="5">
        <v>21.04</v>
      </c>
      <c r="K683" t="s">
        <v>22</v>
      </c>
      <c r="L683" t="s">
        <v>23</v>
      </c>
      <c r="M683" t="s">
        <v>748</v>
      </c>
      <c r="N683" s="9">
        <f>IF(TablaSala[[#This Row],[CUENTA COBRADA]]="SI",'COCINA CONSOLIDADA'!E683*'COCINA CONSOLIDADA'!F683,"0 €")</f>
        <v>23</v>
      </c>
      <c r="O683" s="10">
        <v>45023.05972222222</v>
      </c>
      <c r="P683" s="11">
        <f t="shared" si="10"/>
        <v>0.12083333333672878</v>
      </c>
      <c r="Q683" s="11">
        <f>'COCINA CONSOLIDADA'!G683</f>
        <v>2.9861111111111113E-2</v>
      </c>
      <c r="R683" s="11">
        <f>IF(TablaSala[[#This Row],[TIEMPO DE PERMANENCIA]]-TablaSala[[#This Row],[TIEMPO PREPARACIÓN]]&lt;0,"0",TablaSala[[#This Row],[TIEMPO DE PERMANENCIA]]-TablaSala[[#This Row],[TIEMPO PREPARACIÓN]])</f>
        <v>9.0972222225617669E-2</v>
      </c>
      <c r="S683" t="str">
        <f>IF(TablaSala[[#This Row],[TIEMPO DEGUSTACIÓN]]&lt;&gt;"0","SI","NO")</f>
        <v>SI</v>
      </c>
    </row>
    <row r="684" spans="1:19" x14ac:dyDescent="0.2">
      <c r="A684" s="2">
        <v>683</v>
      </c>
      <c r="B684" s="3">
        <v>2</v>
      </c>
      <c r="C684" t="s">
        <v>550</v>
      </c>
      <c r="D684" s="3">
        <v>6</v>
      </c>
      <c r="E684" s="11">
        <v>45023.663888888892</v>
      </c>
      <c r="F684" s="11">
        <v>45023.765277777777</v>
      </c>
      <c r="G684" t="s">
        <v>14</v>
      </c>
      <c r="H684" t="s">
        <v>2</v>
      </c>
      <c r="I684" t="s">
        <v>600</v>
      </c>
      <c r="J684" s="5">
        <v>40.42</v>
      </c>
      <c r="K684" t="s">
        <v>22</v>
      </c>
      <c r="L684" t="s">
        <v>8</v>
      </c>
      <c r="M684" t="s">
        <v>1098</v>
      </c>
      <c r="N684" s="9">
        <f>IF(TablaSala[[#This Row],[CUENTA COBRADA]]="SI",'COCINA CONSOLIDADA'!E684*'COCINA CONSOLIDADA'!F684,"0 €")</f>
        <v>678</v>
      </c>
      <c r="O684" s="10">
        <v>45023.163888888892</v>
      </c>
      <c r="P684" s="11">
        <f t="shared" si="10"/>
        <v>0.11180555555135167</v>
      </c>
      <c r="Q684" s="11">
        <f>'COCINA CONSOLIDADA'!G684</f>
        <v>5.694444444444445E-2</v>
      </c>
      <c r="R684" s="11">
        <f>IF(TablaSala[[#This Row],[TIEMPO DE PERMANENCIA]]-TablaSala[[#This Row],[TIEMPO PREPARACIÓN]]&lt;0,"0",TablaSala[[#This Row],[TIEMPO DE PERMANENCIA]]-TablaSala[[#This Row],[TIEMPO PREPARACIÓN]])</f>
        <v>5.4861111106907223E-2</v>
      </c>
      <c r="S684" t="str">
        <f>IF(TablaSala[[#This Row],[TIEMPO DEGUSTACIÓN]]&lt;&gt;"0","SI","NO")</f>
        <v>SI</v>
      </c>
    </row>
    <row r="685" spans="1:19" x14ac:dyDescent="0.2">
      <c r="A685" s="2">
        <v>684</v>
      </c>
      <c r="B685" s="3">
        <v>10</v>
      </c>
      <c r="C685" t="s">
        <v>551</v>
      </c>
      <c r="D685" s="3">
        <v>6</v>
      </c>
      <c r="E685" s="11">
        <v>45023.645138888889</v>
      </c>
      <c r="F685" s="11">
        <v>45023.694444444445</v>
      </c>
      <c r="G685" t="s">
        <v>17</v>
      </c>
      <c r="H685" t="s">
        <v>19</v>
      </c>
      <c r="I685" t="s">
        <v>600</v>
      </c>
      <c r="J685" s="5">
        <v>48.15</v>
      </c>
      <c r="K685" t="s">
        <v>22</v>
      </c>
      <c r="L685" t="s">
        <v>41</v>
      </c>
      <c r="M685" t="s">
        <v>1099</v>
      </c>
      <c r="N685" s="9" t="str">
        <f>IF(TablaSala[[#This Row],[CUENTA COBRADA]]="SI",'COCINA CONSOLIDADA'!E685*'COCINA CONSOLIDADA'!F685,"0 €")</f>
        <v>0 €</v>
      </c>
      <c r="O685" s="10">
        <v>45023.145138888889</v>
      </c>
      <c r="P685" s="11">
        <f t="shared" si="10"/>
        <v>5.9722222222868972E-2</v>
      </c>
      <c r="Q685" s="11">
        <f>'COCINA CONSOLIDADA'!G685</f>
        <v>7.6388888888888895E-2</v>
      </c>
      <c r="R685" s="11" t="str">
        <f>IF(TablaSala[[#This Row],[TIEMPO DE PERMANENCIA]]-TablaSala[[#This Row],[TIEMPO PREPARACIÓN]]&lt;0,"0",TablaSala[[#This Row],[TIEMPO DE PERMANENCIA]]-TablaSala[[#This Row],[TIEMPO PREPARACIÓN]])</f>
        <v>0</v>
      </c>
      <c r="S685" t="str">
        <f>IF(TablaSala[[#This Row],[TIEMPO DEGUSTACIÓN]]&lt;&gt;"0","SI","NO")</f>
        <v>NO</v>
      </c>
    </row>
    <row r="686" spans="1:19" x14ac:dyDescent="0.2">
      <c r="A686" s="2">
        <v>685</v>
      </c>
      <c r="B686" s="3">
        <v>5</v>
      </c>
      <c r="C686" t="s">
        <v>198</v>
      </c>
      <c r="D686" s="3">
        <v>5</v>
      </c>
      <c r="E686" s="11">
        <v>45023.519444444442</v>
      </c>
      <c r="F686" s="11">
        <v>45023.571527777778</v>
      </c>
      <c r="G686" t="s">
        <v>10</v>
      </c>
      <c r="H686" t="s">
        <v>2</v>
      </c>
      <c r="I686" t="s">
        <v>599</v>
      </c>
      <c r="J686" s="5">
        <v>19.89</v>
      </c>
      <c r="K686" t="s">
        <v>11</v>
      </c>
      <c r="L686" t="s">
        <v>601</v>
      </c>
      <c r="M686" t="s">
        <v>674</v>
      </c>
      <c r="N686" s="9">
        <f>IF(TablaSala[[#This Row],[CUENTA COBRADA]]="SI",'COCINA CONSOLIDADA'!E686*'COCINA CONSOLIDADA'!F686,"0 €")</f>
        <v>54</v>
      </c>
      <c r="O686" s="10">
        <v>45023.019444444442</v>
      </c>
      <c r="P686" s="11">
        <f t="shared" si="10"/>
        <v>5.2083333335758653E-2</v>
      </c>
      <c r="Q686" s="11">
        <f>'COCINA CONSOLIDADA'!G686</f>
        <v>1.1805555555555555E-2</v>
      </c>
      <c r="R686" s="11">
        <f>IF(TablaSala[[#This Row],[TIEMPO DE PERMANENCIA]]-TablaSala[[#This Row],[TIEMPO PREPARACIÓN]]&lt;0,"0",TablaSala[[#This Row],[TIEMPO DE PERMANENCIA]]-TablaSala[[#This Row],[TIEMPO PREPARACIÓN]])</f>
        <v>4.0277777780203097E-2</v>
      </c>
      <c r="S686" t="str">
        <f>IF(TablaSala[[#This Row],[TIEMPO DEGUSTACIÓN]]&lt;&gt;"0","SI","NO")</f>
        <v>SI</v>
      </c>
    </row>
    <row r="687" spans="1:19" x14ac:dyDescent="0.2">
      <c r="A687" s="2">
        <v>686</v>
      </c>
      <c r="B687" s="3">
        <v>10</v>
      </c>
      <c r="C687" t="s">
        <v>502</v>
      </c>
      <c r="D687" s="3">
        <v>6</v>
      </c>
      <c r="E687" s="11">
        <v>45023.55</v>
      </c>
      <c r="F687" s="11">
        <v>45023.652083333334</v>
      </c>
      <c r="G687" t="s">
        <v>5</v>
      </c>
      <c r="H687" t="s">
        <v>2</v>
      </c>
      <c r="I687" t="s">
        <v>7</v>
      </c>
      <c r="J687" s="5">
        <v>15.83</v>
      </c>
      <c r="K687" t="s">
        <v>3</v>
      </c>
      <c r="L687" t="s">
        <v>15</v>
      </c>
      <c r="M687" t="s">
        <v>1100</v>
      </c>
      <c r="N687" s="9">
        <f>IF(TablaSala[[#This Row],[CUENTA COBRADA]]="SI",'COCINA CONSOLIDADA'!E687*'COCINA CONSOLIDADA'!F687,"0 €")</f>
        <v>204</v>
      </c>
      <c r="O687" s="10">
        <v>45023.05</v>
      </c>
      <c r="P687" s="11">
        <f t="shared" si="10"/>
        <v>0.10208333333139308</v>
      </c>
      <c r="Q687" s="11">
        <f>'COCINA CONSOLIDADA'!G687</f>
        <v>4.027777777777778E-2</v>
      </c>
      <c r="R687" s="11">
        <f>IF(TablaSala[[#This Row],[TIEMPO DE PERMANENCIA]]-TablaSala[[#This Row],[TIEMPO PREPARACIÓN]]&lt;0,"0",TablaSala[[#This Row],[TIEMPO DE PERMANENCIA]]-TablaSala[[#This Row],[TIEMPO PREPARACIÓN]])</f>
        <v>6.1805555553615298E-2</v>
      </c>
      <c r="S687" t="str">
        <f>IF(TablaSala[[#This Row],[TIEMPO DEGUSTACIÓN]]&lt;&gt;"0","SI","NO")</f>
        <v>SI</v>
      </c>
    </row>
    <row r="688" spans="1:19" x14ac:dyDescent="0.2">
      <c r="A688" s="2">
        <v>687</v>
      </c>
      <c r="B688" s="3">
        <v>2</v>
      </c>
      <c r="C688" t="s">
        <v>448</v>
      </c>
      <c r="D688" s="3">
        <v>6</v>
      </c>
      <c r="E688" s="11">
        <v>45023.57916666667</v>
      </c>
      <c r="F688" s="11">
        <v>45023.73541666667</v>
      </c>
      <c r="G688" t="s">
        <v>17</v>
      </c>
      <c r="H688" t="s">
        <v>2</v>
      </c>
      <c r="I688" t="s">
        <v>7</v>
      </c>
      <c r="J688" s="5">
        <v>10.53</v>
      </c>
      <c r="K688" t="s">
        <v>11</v>
      </c>
      <c r="L688" t="s">
        <v>601</v>
      </c>
      <c r="M688" t="s">
        <v>641</v>
      </c>
      <c r="N688" s="9">
        <f>IF(TablaSala[[#This Row],[CUENTA COBRADA]]="SI",'COCINA CONSOLIDADA'!E688*'COCINA CONSOLIDADA'!F688,"0 €")</f>
        <v>72</v>
      </c>
      <c r="O688" s="10">
        <v>45023.07916666667</v>
      </c>
      <c r="P688" s="11">
        <f t="shared" si="10"/>
        <v>0.15625</v>
      </c>
      <c r="Q688" s="11">
        <f>'COCINA CONSOLIDADA'!G688</f>
        <v>2.013888888888889E-2</v>
      </c>
      <c r="R688" s="11">
        <f>IF(TablaSala[[#This Row],[TIEMPO DE PERMANENCIA]]-TablaSala[[#This Row],[TIEMPO PREPARACIÓN]]&lt;0,"0",TablaSala[[#This Row],[TIEMPO DE PERMANENCIA]]-TablaSala[[#This Row],[TIEMPO PREPARACIÓN]])</f>
        <v>0.1361111111111111</v>
      </c>
      <c r="S688" t="str">
        <f>IF(TablaSala[[#This Row],[TIEMPO DEGUSTACIÓN]]&lt;&gt;"0","SI","NO")</f>
        <v>SI</v>
      </c>
    </row>
    <row r="689" spans="1:19" x14ac:dyDescent="0.2">
      <c r="A689" s="2">
        <v>688</v>
      </c>
      <c r="B689" s="3">
        <v>3</v>
      </c>
      <c r="C689" t="s">
        <v>552</v>
      </c>
      <c r="D689" s="3">
        <v>1</v>
      </c>
      <c r="E689" s="11">
        <v>45023.643055555556</v>
      </c>
      <c r="F689" s="11">
        <v>45023.710416666669</v>
      </c>
      <c r="G689" t="s">
        <v>5</v>
      </c>
      <c r="H689" t="s">
        <v>2</v>
      </c>
      <c r="I689" t="s">
        <v>600</v>
      </c>
      <c r="J689" s="5">
        <v>48.7</v>
      </c>
      <c r="K689" t="s">
        <v>22</v>
      </c>
      <c r="L689" t="s">
        <v>53</v>
      </c>
      <c r="M689" t="s">
        <v>615</v>
      </c>
      <c r="N689" s="9">
        <f>IF(TablaSala[[#This Row],[CUENTA COBRADA]]="SI",'COCINA CONSOLIDADA'!E689*'COCINA CONSOLIDADA'!F689,"0 €")</f>
        <v>29</v>
      </c>
      <c r="O689" s="10">
        <v>45023.143055555556</v>
      </c>
      <c r="P689" s="11">
        <f t="shared" si="10"/>
        <v>7.7777777779071286E-2</v>
      </c>
      <c r="Q689" s="11">
        <f>'COCINA CONSOLIDADA'!G689</f>
        <v>9.7222222222222224E-3</v>
      </c>
      <c r="R689" s="11">
        <f>IF(TablaSala[[#This Row],[TIEMPO DE PERMANENCIA]]-TablaSala[[#This Row],[TIEMPO PREPARACIÓN]]&lt;0,"0",TablaSala[[#This Row],[TIEMPO DE PERMANENCIA]]-TablaSala[[#This Row],[TIEMPO PREPARACIÓN]])</f>
        <v>6.8055555556849057E-2</v>
      </c>
      <c r="S689" t="str">
        <f>IF(TablaSala[[#This Row],[TIEMPO DEGUSTACIÓN]]&lt;&gt;"0","SI","NO")</f>
        <v>SI</v>
      </c>
    </row>
    <row r="690" spans="1:19" x14ac:dyDescent="0.2">
      <c r="A690" s="2">
        <v>689</v>
      </c>
      <c r="B690" s="3">
        <v>14</v>
      </c>
      <c r="C690" t="s">
        <v>553</v>
      </c>
      <c r="D690" s="3">
        <v>1</v>
      </c>
      <c r="E690" s="11">
        <v>45023.525000000001</v>
      </c>
      <c r="F690" s="11">
        <v>45023.598611111112</v>
      </c>
      <c r="G690" t="s">
        <v>5</v>
      </c>
      <c r="H690" t="s">
        <v>2</v>
      </c>
      <c r="I690" t="s">
        <v>600</v>
      </c>
      <c r="J690" s="5">
        <v>10.25</v>
      </c>
      <c r="K690" t="s">
        <v>22</v>
      </c>
      <c r="L690" t="s">
        <v>15</v>
      </c>
      <c r="M690" t="s">
        <v>1101</v>
      </c>
      <c r="N690" s="9">
        <f>IF(TablaSala[[#This Row],[CUENTA COBRADA]]="SI",'COCINA CONSOLIDADA'!E690*'COCINA CONSOLIDADA'!F690,"0 €")</f>
        <v>483</v>
      </c>
      <c r="O690" s="10">
        <v>45023.025000000001</v>
      </c>
      <c r="P690" s="11">
        <f t="shared" si="10"/>
        <v>8.4027777777616094E-2</v>
      </c>
      <c r="Q690" s="11">
        <f>'COCINA CONSOLIDADA'!G690</f>
        <v>2.0138888888888887E-2</v>
      </c>
      <c r="R690" s="11">
        <f>IF(TablaSala[[#This Row],[TIEMPO DE PERMANENCIA]]-TablaSala[[#This Row],[TIEMPO PREPARACIÓN]]&lt;0,"0",TablaSala[[#This Row],[TIEMPO DE PERMANENCIA]]-TablaSala[[#This Row],[TIEMPO PREPARACIÓN]])</f>
        <v>6.3888888888727208E-2</v>
      </c>
      <c r="S690" t="str">
        <f>IF(TablaSala[[#This Row],[TIEMPO DEGUSTACIÓN]]&lt;&gt;"0","SI","NO")</f>
        <v>SI</v>
      </c>
    </row>
    <row r="691" spans="1:19" x14ac:dyDescent="0.2">
      <c r="A691" s="2">
        <v>690</v>
      </c>
      <c r="B691" s="3">
        <v>15</v>
      </c>
      <c r="C691" t="s">
        <v>466</v>
      </c>
      <c r="D691" s="3">
        <v>4</v>
      </c>
      <c r="E691" s="11">
        <v>45023.613194444442</v>
      </c>
      <c r="F691" s="11">
        <v>45023.738194444442</v>
      </c>
      <c r="G691" t="s">
        <v>14</v>
      </c>
      <c r="H691" t="s">
        <v>19</v>
      </c>
      <c r="I691" t="s">
        <v>599</v>
      </c>
      <c r="J691" s="5">
        <v>37.22</v>
      </c>
      <c r="K691" t="s">
        <v>3</v>
      </c>
      <c r="L691" t="s">
        <v>601</v>
      </c>
      <c r="M691" t="s">
        <v>1102</v>
      </c>
      <c r="N691" s="9">
        <f>IF(TablaSala[[#This Row],[CUENTA COBRADA]]="SI",'COCINA CONSOLIDADA'!E691*'COCINA CONSOLIDADA'!F691,"0 €")</f>
        <v>792</v>
      </c>
      <c r="O691" s="10">
        <v>45023.113194444442</v>
      </c>
      <c r="P691" s="11">
        <f t="shared" si="10"/>
        <v>0.125</v>
      </c>
      <c r="Q691" s="11">
        <f>'COCINA CONSOLIDADA'!G691</f>
        <v>9.930555555555555E-2</v>
      </c>
      <c r="R691" s="11">
        <f>IF(TablaSala[[#This Row],[TIEMPO DE PERMANENCIA]]-TablaSala[[#This Row],[TIEMPO PREPARACIÓN]]&lt;0,"0",TablaSala[[#This Row],[TIEMPO DE PERMANENCIA]]-TablaSala[[#This Row],[TIEMPO PREPARACIÓN]])</f>
        <v>2.569444444444445E-2</v>
      </c>
      <c r="S691" t="str">
        <f>IF(TablaSala[[#This Row],[TIEMPO DEGUSTACIÓN]]&lt;&gt;"0","SI","NO")</f>
        <v>SI</v>
      </c>
    </row>
    <row r="692" spans="1:19" x14ac:dyDescent="0.2">
      <c r="A692" s="2">
        <v>691</v>
      </c>
      <c r="B692" s="3">
        <v>19</v>
      </c>
      <c r="C692" t="s">
        <v>58</v>
      </c>
      <c r="D692" s="3">
        <v>4</v>
      </c>
      <c r="E692" s="11">
        <v>45023.571527777778</v>
      </c>
      <c r="F692" s="11">
        <v>45023.720138888886</v>
      </c>
      <c r="G692" t="s">
        <v>1</v>
      </c>
      <c r="H692" t="s">
        <v>19</v>
      </c>
      <c r="I692" t="s">
        <v>599</v>
      </c>
      <c r="J692" s="5">
        <v>13.9</v>
      </c>
      <c r="K692" t="s">
        <v>22</v>
      </c>
      <c r="L692" t="s">
        <v>8</v>
      </c>
      <c r="M692" t="s">
        <v>750</v>
      </c>
      <c r="N692" s="9">
        <f>IF(TablaSala[[#This Row],[CUENTA COBRADA]]="SI",'COCINA CONSOLIDADA'!E692*'COCINA CONSOLIDADA'!F692,"0 €")</f>
        <v>66</v>
      </c>
      <c r="O692" s="10">
        <v>45023.071527777778</v>
      </c>
      <c r="P692" s="11">
        <f t="shared" si="10"/>
        <v>0.1590277777747057</v>
      </c>
      <c r="Q692" s="11">
        <f>'COCINA CONSOLIDADA'!G692</f>
        <v>2.361111111111111E-2</v>
      </c>
      <c r="R692" s="11">
        <f>IF(TablaSala[[#This Row],[TIEMPO DE PERMANENCIA]]-TablaSala[[#This Row],[TIEMPO PREPARACIÓN]]&lt;0,"0",TablaSala[[#This Row],[TIEMPO DE PERMANENCIA]]-TablaSala[[#This Row],[TIEMPO PREPARACIÓN]])</f>
        <v>0.13541666666359459</v>
      </c>
      <c r="S692" t="str">
        <f>IF(TablaSala[[#This Row],[TIEMPO DEGUSTACIÓN]]&lt;&gt;"0","SI","NO")</f>
        <v>SI</v>
      </c>
    </row>
    <row r="693" spans="1:19" x14ac:dyDescent="0.2">
      <c r="A693" s="2">
        <v>692</v>
      </c>
      <c r="B693" s="3">
        <v>9</v>
      </c>
      <c r="C693" t="s">
        <v>217</v>
      </c>
      <c r="D693" s="3">
        <v>2</v>
      </c>
      <c r="E693" s="11">
        <v>45023.536805555559</v>
      </c>
      <c r="F693" s="11">
        <v>45023.68472222222</v>
      </c>
      <c r="G693" t="s">
        <v>5</v>
      </c>
      <c r="H693" t="s">
        <v>19</v>
      </c>
      <c r="I693" t="s">
        <v>600</v>
      </c>
      <c r="J693" s="5">
        <v>25.92</v>
      </c>
      <c r="K693" t="s">
        <v>3</v>
      </c>
      <c r="L693" t="s">
        <v>53</v>
      </c>
      <c r="M693" t="s">
        <v>1103</v>
      </c>
      <c r="N693" s="9">
        <f>IF(TablaSala[[#This Row],[CUENTA COBRADA]]="SI",'COCINA CONSOLIDADA'!E693*'COCINA CONSOLIDADA'!F693,"0 €")</f>
        <v>618</v>
      </c>
      <c r="O693" s="10">
        <v>45023.036805555559</v>
      </c>
      <c r="P693" s="11">
        <f t="shared" si="10"/>
        <v>0.14791666666133096</v>
      </c>
      <c r="Q693" s="11">
        <f>'COCINA CONSOLIDADA'!G693</f>
        <v>6.9444444444444434E-2</v>
      </c>
      <c r="R693" s="11">
        <f>IF(TablaSala[[#This Row],[TIEMPO DE PERMANENCIA]]-TablaSala[[#This Row],[TIEMPO PREPARACIÓN]]&lt;0,"0",TablaSala[[#This Row],[TIEMPO DE PERMANENCIA]]-TablaSala[[#This Row],[TIEMPO PREPARACIÓN]])</f>
        <v>7.8472222216886531E-2</v>
      </c>
      <c r="S693" t="str">
        <f>IF(TablaSala[[#This Row],[TIEMPO DEGUSTACIÓN]]&lt;&gt;"0","SI","NO")</f>
        <v>SI</v>
      </c>
    </row>
    <row r="694" spans="1:19" x14ac:dyDescent="0.2">
      <c r="A694" s="2">
        <v>693</v>
      </c>
      <c r="B694" s="3">
        <v>15</v>
      </c>
      <c r="C694" t="s">
        <v>382</v>
      </c>
      <c r="D694" s="3">
        <v>4</v>
      </c>
      <c r="E694" s="11">
        <v>45023.655555555553</v>
      </c>
      <c r="F694" s="11">
        <v>45023.813194444447</v>
      </c>
      <c r="G694" t="s">
        <v>1</v>
      </c>
      <c r="H694" t="s">
        <v>2</v>
      </c>
      <c r="I694" t="s">
        <v>600</v>
      </c>
      <c r="J694" s="5">
        <v>28.31</v>
      </c>
      <c r="K694" t="s">
        <v>11</v>
      </c>
      <c r="L694" t="s">
        <v>38</v>
      </c>
      <c r="M694" t="s">
        <v>1104</v>
      </c>
      <c r="N694" s="9">
        <f>IF(TablaSala[[#This Row],[CUENTA COBRADA]]="SI",'COCINA CONSOLIDADA'!E694*'COCINA CONSOLIDADA'!F694,"0 €")</f>
        <v>171</v>
      </c>
      <c r="O694" s="10">
        <v>45023.155555555553</v>
      </c>
      <c r="P694" s="11">
        <f t="shared" si="10"/>
        <v>0.15763888889341615</v>
      </c>
      <c r="Q694" s="11">
        <f>'COCINA CONSOLIDADA'!G694</f>
        <v>3.0555555555555555E-2</v>
      </c>
      <c r="R694" s="11">
        <f>IF(TablaSala[[#This Row],[TIEMPO DE PERMANENCIA]]-TablaSala[[#This Row],[TIEMPO PREPARACIÓN]]&lt;0,"0",TablaSala[[#This Row],[TIEMPO DE PERMANENCIA]]-TablaSala[[#This Row],[TIEMPO PREPARACIÓN]])</f>
        <v>0.12708333333786059</v>
      </c>
      <c r="S694" t="str">
        <f>IF(TablaSala[[#This Row],[TIEMPO DEGUSTACIÓN]]&lt;&gt;"0","SI","NO")</f>
        <v>SI</v>
      </c>
    </row>
    <row r="695" spans="1:19" x14ac:dyDescent="0.2">
      <c r="A695" s="2">
        <v>694</v>
      </c>
      <c r="B695" s="3">
        <v>5</v>
      </c>
      <c r="C695" t="s">
        <v>45</v>
      </c>
      <c r="D695" s="3">
        <v>4</v>
      </c>
      <c r="E695" s="11">
        <v>45023.57708333333</v>
      </c>
      <c r="F695" s="11">
        <v>45023.717361111114</v>
      </c>
      <c r="G695" t="s">
        <v>10</v>
      </c>
      <c r="H695" t="s">
        <v>2</v>
      </c>
      <c r="I695" t="s">
        <v>600</v>
      </c>
      <c r="J695" s="5">
        <v>23.66</v>
      </c>
      <c r="K695" t="s">
        <v>11</v>
      </c>
      <c r="L695" t="s">
        <v>23</v>
      </c>
      <c r="M695" t="s">
        <v>1105</v>
      </c>
      <c r="N695" s="9">
        <f>IF(TablaSala[[#This Row],[CUENTA COBRADA]]="SI",'COCINA CONSOLIDADA'!E695*'COCINA CONSOLIDADA'!F695,"0 €")</f>
        <v>693</v>
      </c>
      <c r="O695" s="10">
        <v>45023.07708333333</v>
      </c>
      <c r="P695" s="11">
        <f t="shared" si="10"/>
        <v>0.14027777778392192</v>
      </c>
      <c r="Q695" s="11">
        <f>'COCINA CONSOLIDADA'!G695</f>
        <v>8.8888888888888878E-2</v>
      </c>
      <c r="R695" s="11">
        <f>IF(TablaSala[[#This Row],[TIEMPO DE PERMANENCIA]]-TablaSala[[#This Row],[TIEMPO PREPARACIÓN]]&lt;0,"0",TablaSala[[#This Row],[TIEMPO DE PERMANENCIA]]-TablaSala[[#This Row],[TIEMPO PREPARACIÓN]])</f>
        <v>5.1388888895033041E-2</v>
      </c>
      <c r="S695" t="str">
        <f>IF(TablaSala[[#This Row],[TIEMPO DEGUSTACIÓN]]&lt;&gt;"0","SI","NO")</f>
        <v>SI</v>
      </c>
    </row>
    <row r="696" spans="1:19" x14ac:dyDescent="0.2">
      <c r="A696" s="2">
        <v>695</v>
      </c>
      <c r="B696" s="3">
        <v>9</v>
      </c>
      <c r="C696" t="s">
        <v>303</v>
      </c>
      <c r="D696" s="3">
        <v>1</v>
      </c>
      <c r="E696" s="11">
        <v>45023.584722222222</v>
      </c>
      <c r="F696" s="11">
        <v>45023.730555555558</v>
      </c>
      <c r="G696" t="s">
        <v>1</v>
      </c>
      <c r="H696" t="s">
        <v>2</v>
      </c>
      <c r="I696" t="s">
        <v>600</v>
      </c>
      <c r="J696" s="5">
        <v>18.23</v>
      </c>
      <c r="K696" t="s">
        <v>22</v>
      </c>
      <c r="L696" t="s">
        <v>23</v>
      </c>
      <c r="M696" t="s">
        <v>613</v>
      </c>
      <c r="N696" s="9">
        <f>IF(TablaSala[[#This Row],[CUENTA COBRADA]]="SI",'COCINA CONSOLIDADA'!E696*'COCINA CONSOLIDADA'!F696,"0 €")</f>
        <v>232</v>
      </c>
      <c r="O696" s="10">
        <v>45023.084722222222</v>
      </c>
      <c r="P696" s="11">
        <f t="shared" si="10"/>
        <v>0.15625000000242531</v>
      </c>
      <c r="Q696" s="11">
        <f>'COCINA CONSOLIDADA'!G696</f>
        <v>2.5694444444444443E-2</v>
      </c>
      <c r="R696" s="11">
        <f>IF(TablaSala[[#This Row],[TIEMPO DE PERMANENCIA]]-TablaSala[[#This Row],[TIEMPO PREPARACIÓN]]&lt;0,"0",TablaSala[[#This Row],[TIEMPO DE PERMANENCIA]]-TablaSala[[#This Row],[TIEMPO PREPARACIÓN]])</f>
        <v>0.13055555555798087</v>
      </c>
      <c r="S696" t="str">
        <f>IF(TablaSala[[#This Row],[TIEMPO DEGUSTACIÓN]]&lt;&gt;"0","SI","NO")</f>
        <v>SI</v>
      </c>
    </row>
    <row r="697" spans="1:19" x14ac:dyDescent="0.2">
      <c r="A697" s="2">
        <v>696</v>
      </c>
      <c r="B697" s="3">
        <v>2</v>
      </c>
      <c r="C697" t="s">
        <v>200</v>
      </c>
      <c r="D697" s="3">
        <v>6</v>
      </c>
      <c r="E697" s="11">
        <v>45023.594444444447</v>
      </c>
      <c r="F697" s="11">
        <v>45023.757638888892</v>
      </c>
      <c r="G697" t="s">
        <v>5</v>
      </c>
      <c r="H697" t="s">
        <v>19</v>
      </c>
      <c r="I697" t="s">
        <v>600</v>
      </c>
      <c r="J697" s="5">
        <v>18.760000000000002</v>
      </c>
      <c r="K697" t="s">
        <v>22</v>
      </c>
      <c r="L697" t="s">
        <v>602</v>
      </c>
      <c r="M697" t="s">
        <v>748</v>
      </c>
      <c r="N697" s="9">
        <f>IF(TablaSala[[#This Row],[CUENTA COBRADA]]="SI",'COCINA CONSOLIDADA'!E697*'COCINA CONSOLIDADA'!F697,"0 €")</f>
        <v>46</v>
      </c>
      <c r="O697" s="10">
        <v>45023.094444444447</v>
      </c>
      <c r="P697" s="11">
        <f t="shared" si="10"/>
        <v>0.17361111111191954</v>
      </c>
      <c r="Q697" s="11">
        <f>'COCINA CONSOLIDADA'!G697</f>
        <v>1.5972222222222224E-2</v>
      </c>
      <c r="R697" s="11">
        <f>IF(TablaSala[[#This Row],[TIEMPO DE PERMANENCIA]]-TablaSala[[#This Row],[TIEMPO PREPARACIÓN]]&lt;0,"0",TablaSala[[#This Row],[TIEMPO DE PERMANENCIA]]-TablaSala[[#This Row],[TIEMPO PREPARACIÓN]])</f>
        <v>0.15763888888969732</v>
      </c>
      <c r="S697" t="str">
        <f>IF(TablaSala[[#This Row],[TIEMPO DEGUSTACIÓN]]&lt;&gt;"0","SI","NO")</f>
        <v>SI</v>
      </c>
    </row>
    <row r="698" spans="1:19" x14ac:dyDescent="0.2">
      <c r="A698" s="2">
        <v>697</v>
      </c>
      <c r="B698" s="3">
        <v>4</v>
      </c>
      <c r="C698" t="s">
        <v>554</v>
      </c>
      <c r="D698" s="3">
        <v>1</v>
      </c>
      <c r="E698" s="11">
        <v>45023.658333333333</v>
      </c>
      <c r="F698" s="11">
        <v>45023.779166666667</v>
      </c>
      <c r="G698" t="s">
        <v>10</v>
      </c>
      <c r="H698" t="s">
        <v>2</v>
      </c>
      <c r="I698" t="s">
        <v>600</v>
      </c>
      <c r="J698" s="5">
        <v>34.35</v>
      </c>
      <c r="K698" t="s">
        <v>3</v>
      </c>
      <c r="L698" t="s">
        <v>28</v>
      </c>
      <c r="M698" t="s">
        <v>1106</v>
      </c>
      <c r="N698" s="9">
        <f>IF(TablaSala[[#This Row],[CUENTA COBRADA]]="SI",'COCINA CONSOLIDADA'!E698*'COCINA CONSOLIDADA'!F698,"0 €")</f>
        <v>791</v>
      </c>
      <c r="O698" s="10">
        <v>45023.158333333333</v>
      </c>
      <c r="P698" s="11">
        <f t="shared" si="10"/>
        <v>0.12083333333430346</v>
      </c>
      <c r="Q698" s="11">
        <f>'COCINA CONSOLIDADA'!G698</f>
        <v>7.4305555555555555E-2</v>
      </c>
      <c r="R698" s="11">
        <f>IF(TablaSala[[#This Row],[TIEMPO DE PERMANENCIA]]-TablaSala[[#This Row],[TIEMPO PREPARACIÓN]]&lt;0,"0",TablaSala[[#This Row],[TIEMPO DE PERMANENCIA]]-TablaSala[[#This Row],[TIEMPO PREPARACIÓN]])</f>
        <v>4.6527777778747906E-2</v>
      </c>
      <c r="S698" t="str">
        <f>IF(TablaSala[[#This Row],[TIEMPO DEGUSTACIÓN]]&lt;&gt;"0","SI","NO")</f>
        <v>SI</v>
      </c>
    </row>
    <row r="699" spans="1:19" x14ac:dyDescent="0.2">
      <c r="A699" s="2">
        <v>698</v>
      </c>
      <c r="B699" s="3">
        <v>19</v>
      </c>
      <c r="C699" t="s">
        <v>185</v>
      </c>
      <c r="D699" s="3">
        <v>4</v>
      </c>
      <c r="E699" s="11">
        <v>45023.604166666664</v>
      </c>
      <c r="F699" s="11">
        <v>45023.767361111109</v>
      </c>
      <c r="G699" t="s">
        <v>5</v>
      </c>
      <c r="H699" t="s">
        <v>19</v>
      </c>
      <c r="I699" t="s">
        <v>600</v>
      </c>
      <c r="J699" s="5">
        <v>39.89</v>
      </c>
      <c r="K699" t="s">
        <v>11</v>
      </c>
      <c r="L699" t="s">
        <v>26</v>
      </c>
      <c r="M699" t="s">
        <v>1107</v>
      </c>
      <c r="N699" s="9">
        <f>IF(TablaSala[[#This Row],[CUENTA COBRADA]]="SI",'COCINA CONSOLIDADA'!E699*'COCINA CONSOLIDADA'!F699,"0 €")</f>
        <v>776</v>
      </c>
      <c r="O699" s="10">
        <v>45023.104166666664</v>
      </c>
      <c r="P699" s="11">
        <f t="shared" si="10"/>
        <v>0.16319444444525288</v>
      </c>
      <c r="Q699" s="11">
        <f>'COCINA CONSOLIDADA'!G699</f>
        <v>7.013888888888889E-2</v>
      </c>
      <c r="R699" s="11">
        <f>IF(TablaSala[[#This Row],[TIEMPO DE PERMANENCIA]]-TablaSala[[#This Row],[TIEMPO PREPARACIÓN]]&lt;0,"0",TablaSala[[#This Row],[TIEMPO DE PERMANENCIA]]-TablaSala[[#This Row],[TIEMPO PREPARACIÓN]])</f>
        <v>9.3055555556363995E-2</v>
      </c>
      <c r="S699" t="str">
        <f>IF(TablaSala[[#This Row],[TIEMPO DEGUSTACIÓN]]&lt;&gt;"0","SI","NO")</f>
        <v>SI</v>
      </c>
    </row>
    <row r="700" spans="1:19" x14ac:dyDescent="0.2">
      <c r="A700" s="2">
        <v>699</v>
      </c>
      <c r="B700" s="3">
        <v>8</v>
      </c>
      <c r="C700" t="s">
        <v>414</v>
      </c>
      <c r="D700" s="3">
        <v>6</v>
      </c>
      <c r="E700" s="11">
        <v>45023.565972222219</v>
      </c>
      <c r="F700" s="11">
        <v>45023.62222222222</v>
      </c>
      <c r="G700" t="s">
        <v>10</v>
      </c>
      <c r="H700" t="s">
        <v>2</v>
      </c>
      <c r="I700" t="s">
        <v>600</v>
      </c>
      <c r="J700" s="5">
        <v>38.44</v>
      </c>
      <c r="K700" t="s">
        <v>3</v>
      </c>
      <c r="L700" t="s">
        <v>601</v>
      </c>
      <c r="M700" t="s">
        <v>615</v>
      </c>
      <c r="N700" s="9">
        <f>IF(TablaSala[[#This Row],[CUENTA COBRADA]]="SI",'COCINA CONSOLIDADA'!E700*'COCINA CONSOLIDADA'!F700,"0 €")</f>
        <v>58</v>
      </c>
      <c r="O700" s="10">
        <v>45023.065972222219</v>
      </c>
      <c r="P700" s="11">
        <f t="shared" si="10"/>
        <v>5.6250000001455192E-2</v>
      </c>
      <c r="Q700" s="11">
        <f>'COCINA CONSOLIDADA'!G700</f>
        <v>7.6388888888888886E-3</v>
      </c>
      <c r="R700" s="11">
        <f>IF(TablaSala[[#This Row],[TIEMPO DE PERMANENCIA]]-TablaSala[[#This Row],[TIEMPO PREPARACIÓN]]&lt;0,"0",TablaSala[[#This Row],[TIEMPO DE PERMANENCIA]]-TablaSala[[#This Row],[TIEMPO PREPARACIÓN]])</f>
        <v>4.8611111112566302E-2</v>
      </c>
      <c r="S700" t="str">
        <f>IF(TablaSala[[#This Row],[TIEMPO DEGUSTACIÓN]]&lt;&gt;"0","SI","NO")</f>
        <v>SI</v>
      </c>
    </row>
    <row r="701" spans="1:19" x14ac:dyDescent="0.2">
      <c r="A701" s="2">
        <v>700</v>
      </c>
      <c r="B701" s="3">
        <v>8</v>
      </c>
      <c r="C701" t="s">
        <v>555</v>
      </c>
      <c r="D701" s="3">
        <v>2</v>
      </c>
      <c r="E701" s="11">
        <v>45023.515972222223</v>
      </c>
      <c r="F701" s="11">
        <v>45023.618055555555</v>
      </c>
      <c r="G701" t="s">
        <v>10</v>
      </c>
      <c r="H701" t="s">
        <v>2</v>
      </c>
      <c r="I701" t="s">
        <v>600</v>
      </c>
      <c r="J701" s="5">
        <v>21.66</v>
      </c>
      <c r="K701" t="s">
        <v>3</v>
      </c>
      <c r="L701" t="s">
        <v>53</v>
      </c>
      <c r="M701" t="s">
        <v>1000</v>
      </c>
      <c r="N701" s="9">
        <f>IF(TablaSala[[#This Row],[CUENTA COBRADA]]="SI",'COCINA CONSOLIDADA'!E701*'COCINA CONSOLIDADA'!F701,"0 €")</f>
        <v>696</v>
      </c>
      <c r="O701" s="10">
        <v>45023.015972222223</v>
      </c>
      <c r="P701" s="11">
        <f t="shared" si="10"/>
        <v>0.10208333333139308</v>
      </c>
      <c r="Q701" s="11">
        <f>'COCINA CONSOLIDADA'!G701</f>
        <v>5.9722222222222225E-2</v>
      </c>
      <c r="R701" s="11">
        <f>IF(TablaSala[[#This Row],[TIEMPO DE PERMANENCIA]]-TablaSala[[#This Row],[TIEMPO PREPARACIÓN]]&lt;0,"0",TablaSala[[#This Row],[TIEMPO DE PERMANENCIA]]-TablaSala[[#This Row],[TIEMPO PREPARACIÓN]])</f>
        <v>4.2361111109170853E-2</v>
      </c>
      <c r="S701" t="str">
        <f>IF(TablaSala[[#This Row],[TIEMPO DEGUSTACIÓN]]&lt;&gt;"0","SI","NO")</f>
        <v>SI</v>
      </c>
    </row>
    <row r="702" spans="1:19" x14ac:dyDescent="0.2">
      <c r="A702" s="2">
        <v>701</v>
      </c>
      <c r="B702" s="3">
        <v>19</v>
      </c>
      <c r="C702" t="s">
        <v>556</v>
      </c>
      <c r="D702" s="3">
        <v>5</v>
      </c>
      <c r="E702" s="11">
        <v>45023.638888888891</v>
      </c>
      <c r="F702" s="11">
        <v>45023.739583333336</v>
      </c>
      <c r="G702" t="s">
        <v>17</v>
      </c>
      <c r="H702" t="s">
        <v>2</v>
      </c>
      <c r="I702" t="s">
        <v>600</v>
      </c>
      <c r="J702" s="5">
        <v>39.83</v>
      </c>
      <c r="K702" t="s">
        <v>11</v>
      </c>
      <c r="L702" t="s">
        <v>26</v>
      </c>
      <c r="M702" t="s">
        <v>1108</v>
      </c>
      <c r="N702" s="9">
        <f>IF(TablaSala[[#This Row],[CUENTA COBRADA]]="SI",'COCINA CONSOLIDADA'!E702*'COCINA CONSOLIDADA'!F702,"0 €")</f>
        <v>204</v>
      </c>
      <c r="O702" s="10">
        <v>45023.138888888891</v>
      </c>
      <c r="P702" s="11">
        <f t="shared" si="10"/>
        <v>0.10069444444525288</v>
      </c>
      <c r="Q702" s="11">
        <f>'COCINA CONSOLIDADA'!G702</f>
        <v>6.7361111111111108E-2</v>
      </c>
      <c r="R702" s="11">
        <f>IF(TablaSala[[#This Row],[TIEMPO DE PERMANENCIA]]-TablaSala[[#This Row],[TIEMPO PREPARACIÓN]]&lt;0,"0",TablaSala[[#This Row],[TIEMPO DE PERMANENCIA]]-TablaSala[[#This Row],[TIEMPO PREPARACIÓN]])</f>
        <v>3.3333333334141776E-2</v>
      </c>
      <c r="S702" t="str">
        <f>IF(TablaSala[[#This Row],[TIEMPO DEGUSTACIÓN]]&lt;&gt;"0","SI","NO")</f>
        <v>SI</v>
      </c>
    </row>
    <row r="703" spans="1:19" x14ac:dyDescent="0.2">
      <c r="A703" s="2">
        <v>702</v>
      </c>
      <c r="B703" s="3">
        <v>13</v>
      </c>
      <c r="C703" t="s">
        <v>557</v>
      </c>
      <c r="D703" s="3">
        <v>2</v>
      </c>
      <c r="E703" s="11">
        <v>45023.604166666664</v>
      </c>
      <c r="F703" s="11">
        <v>45023.71875</v>
      </c>
      <c r="G703" t="s">
        <v>1</v>
      </c>
      <c r="H703" t="s">
        <v>19</v>
      </c>
      <c r="I703" t="s">
        <v>600</v>
      </c>
      <c r="J703" s="5">
        <v>47.07</v>
      </c>
      <c r="K703" t="s">
        <v>11</v>
      </c>
      <c r="L703" t="s">
        <v>12</v>
      </c>
      <c r="M703" t="s">
        <v>1109</v>
      </c>
      <c r="N703" s="9">
        <f>IF(TablaSala[[#This Row],[CUENTA COBRADA]]="SI",'COCINA CONSOLIDADA'!E703*'COCINA CONSOLIDADA'!F703,"0 €")</f>
        <v>752</v>
      </c>
      <c r="O703" s="10">
        <v>45023.104166666664</v>
      </c>
      <c r="P703" s="11">
        <f t="shared" si="10"/>
        <v>0.11458333333575865</v>
      </c>
      <c r="Q703" s="11">
        <f>'COCINA CONSOLIDADA'!G703</f>
        <v>0.1076388888888889</v>
      </c>
      <c r="R703" s="11">
        <f>IF(TablaSala[[#This Row],[TIEMPO DE PERMANENCIA]]-TablaSala[[#This Row],[TIEMPO PREPARACIÓN]]&lt;0,"0",TablaSala[[#This Row],[TIEMPO DE PERMANENCIA]]-TablaSala[[#This Row],[TIEMPO PREPARACIÓN]])</f>
        <v>6.9444444468697575E-3</v>
      </c>
      <c r="S703" t="str">
        <f>IF(TablaSala[[#This Row],[TIEMPO DEGUSTACIÓN]]&lt;&gt;"0","SI","NO")</f>
        <v>SI</v>
      </c>
    </row>
    <row r="704" spans="1:19" x14ac:dyDescent="0.2">
      <c r="A704" s="2">
        <v>703</v>
      </c>
      <c r="B704" s="3">
        <v>9</v>
      </c>
      <c r="C704" t="s">
        <v>558</v>
      </c>
      <c r="D704" s="3">
        <v>5</v>
      </c>
      <c r="E704" s="11">
        <v>45023.511805555558</v>
      </c>
      <c r="F704" s="11">
        <v>45023.59652777778</v>
      </c>
      <c r="G704" t="s">
        <v>5</v>
      </c>
      <c r="H704" t="s">
        <v>2</v>
      </c>
      <c r="I704" t="s">
        <v>600</v>
      </c>
      <c r="J704" s="5">
        <v>22.24</v>
      </c>
      <c r="K704" t="s">
        <v>22</v>
      </c>
      <c r="L704" t="s">
        <v>23</v>
      </c>
      <c r="M704" t="s">
        <v>639</v>
      </c>
      <c r="N704" s="9">
        <f>IF(TablaSala[[#This Row],[CUENTA COBRADA]]="SI",'COCINA CONSOLIDADA'!E704*'COCINA CONSOLIDADA'!F704,"0 €")</f>
        <v>63</v>
      </c>
      <c r="O704" s="10">
        <v>45023.011805555558</v>
      </c>
      <c r="P704" s="11">
        <f t="shared" si="10"/>
        <v>9.5138888888565518E-2</v>
      </c>
      <c r="Q704" s="11">
        <f>'COCINA CONSOLIDADA'!G704</f>
        <v>2.013888888888889E-2</v>
      </c>
      <c r="R704" s="11">
        <f>IF(TablaSala[[#This Row],[TIEMPO DE PERMANENCIA]]-TablaSala[[#This Row],[TIEMPO PREPARACIÓN]]&lt;0,"0",TablaSala[[#This Row],[TIEMPO DE PERMANENCIA]]-TablaSala[[#This Row],[TIEMPO PREPARACIÓN]])</f>
        <v>7.4999999999676631E-2</v>
      </c>
      <c r="S704" t="str">
        <f>IF(TablaSala[[#This Row],[TIEMPO DEGUSTACIÓN]]&lt;&gt;"0","SI","NO")</f>
        <v>SI</v>
      </c>
    </row>
    <row r="705" spans="1:19" x14ac:dyDescent="0.2">
      <c r="A705" s="2">
        <v>704</v>
      </c>
      <c r="B705" s="3">
        <v>13</v>
      </c>
      <c r="C705" t="s">
        <v>559</v>
      </c>
      <c r="D705" s="3">
        <v>6</v>
      </c>
      <c r="E705" s="11">
        <v>45023.569444444445</v>
      </c>
      <c r="F705" s="11">
        <v>45023.686805555553</v>
      </c>
      <c r="G705" t="s">
        <v>10</v>
      </c>
      <c r="H705" t="s">
        <v>19</v>
      </c>
      <c r="I705" t="s">
        <v>600</v>
      </c>
      <c r="J705" s="5">
        <v>33.29</v>
      </c>
      <c r="K705" t="s">
        <v>3</v>
      </c>
      <c r="L705" t="s">
        <v>26</v>
      </c>
      <c r="M705" t="s">
        <v>647</v>
      </c>
      <c r="N705" s="9">
        <f>IF(TablaSala[[#This Row],[CUENTA COBRADA]]="SI",'COCINA CONSOLIDADA'!E705*'COCINA CONSOLIDADA'!F705,"0 €")</f>
        <v>18</v>
      </c>
      <c r="O705" s="10">
        <v>45023.069444444445</v>
      </c>
      <c r="P705" s="11">
        <f t="shared" si="10"/>
        <v>0.11736111110803904</v>
      </c>
      <c r="Q705" s="11">
        <f>'COCINA CONSOLIDADA'!G705</f>
        <v>2.6388888888888889E-2</v>
      </c>
      <c r="R705" s="11">
        <f>IF(TablaSala[[#This Row],[TIEMPO DE PERMANENCIA]]-TablaSala[[#This Row],[TIEMPO PREPARACIÓN]]&lt;0,"0",TablaSala[[#This Row],[TIEMPO DE PERMANENCIA]]-TablaSala[[#This Row],[TIEMPO PREPARACIÓN]])</f>
        <v>9.0972222219150148E-2</v>
      </c>
      <c r="S705" t="str">
        <f>IF(TablaSala[[#This Row],[TIEMPO DEGUSTACIÓN]]&lt;&gt;"0","SI","NO")</f>
        <v>SI</v>
      </c>
    </row>
    <row r="706" spans="1:19" x14ac:dyDescent="0.2">
      <c r="A706" s="2">
        <v>705</v>
      </c>
      <c r="B706" s="3">
        <v>12</v>
      </c>
      <c r="C706" t="s">
        <v>495</v>
      </c>
      <c r="D706" s="3">
        <v>3</v>
      </c>
      <c r="E706" s="11">
        <v>45023.574999999997</v>
      </c>
      <c r="F706" s="11">
        <v>45023.620138888888</v>
      </c>
      <c r="G706" t="s">
        <v>10</v>
      </c>
      <c r="H706" t="s">
        <v>2</v>
      </c>
      <c r="I706" t="s">
        <v>600</v>
      </c>
      <c r="J706" s="5">
        <v>43.07</v>
      </c>
      <c r="K706" t="s">
        <v>11</v>
      </c>
      <c r="L706" t="s">
        <v>23</v>
      </c>
      <c r="M706" t="s">
        <v>834</v>
      </c>
      <c r="N706" s="9">
        <f>IF(TablaSala[[#This Row],[CUENTA COBRADA]]="SI",'COCINA CONSOLIDADA'!E706*'COCINA CONSOLIDADA'!F706,"0 €")</f>
        <v>230</v>
      </c>
      <c r="O706" s="10">
        <v>45023.074999999997</v>
      </c>
      <c r="P706" s="11">
        <f t="shared" ref="P706:P768" si="11">IF(K706="Ocupada",(F706-E706)+"00:15",F706-E706)</f>
        <v>4.5138888890505768E-2</v>
      </c>
      <c r="Q706" s="11">
        <f>'COCINA CONSOLIDADA'!G706</f>
        <v>2.2916666666666669E-2</v>
      </c>
      <c r="R706" s="11">
        <f>IF(TablaSala[[#This Row],[TIEMPO DE PERMANENCIA]]-TablaSala[[#This Row],[TIEMPO PREPARACIÓN]]&lt;0,"0",TablaSala[[#This Row],[TIEMPO DE PERMANENCIA]]-TablaSala[[#This Row],[TIEMPO PREPARACIÓN]])</f>
        <v>2.22222222238391E-2</v>
      </c>
      <c r="S706" t="str">
        <f>IF(TablaSala[[#This Row],[TIEMPO DEGUSTACIÓN]]&lt;&gt;"0","SI","NO")</f>
        <v>SI</v>
      </c>
    </row>
    <row r="707" spans="1:19" x14ac:dyDescent="0.2">
      <c r="A707" s="2">
        <v>706</v>
      </c>
      <c r="B707" s="3">
        <v>20</v>
      </c>
      <c r="C707" t="s">
        <v>560</v>
      </c>
      <c r="D707" s="3">
        <v>6</v>
      </c>
      <c r="E707" s="11">
        <v>45023.551388888889</v>
      </c>
      <c r="F707" s="11">
        <v>45023.70416666667</v>
      </c>
      <c r="G707" t="s">
        <v>5</v>
      </c>
      <c r="H707" t="s">
        <v>2</v>
      </c>
      <c r="I707" t="s">
        <v>600</v>
      </c>
      <c r="J707" s="5">
        <v>44.45</v>
      </c>
      <c r="K707" t="s">
        <v>22</v>
      </c>
      <c r="L707" t="s">
        <v>53</v>
      </c>
      <c r="M707" t="s">
        <v>647</v>
      </c>
      <c r="N707" s="9">
        <f>IF(TablaSala[[#This Row],[CUENTA COBRADA]]="SI",'COCINA CONSOLIDADA'!E707*'COCINA CONSOLIDADA'!F707,"0 €")</f>
        <v>54</v>
      </c>
      <c r="O707" s="10">
        <v>45023.051388888889</v>
      </c>
      <c r="P707" s="11">
        <f t="shared" si="11"/>
        <v>0.16319444444767819</v>
      </c>
      <c r="Q707" s="11">
        <f>'COCINA CONSOLIDADA'!G707</f>
        <v>2.2916666666666669E-2</v>
      </c>
      <c r="R707" s="11">
        <f>IF(TablaSala[[#This Row],[TIEMPO DE PERMANENCIA]]-TablaSala[[#This Row],[TIEMPO PREPARACIÓN]]&lt;0,"0",TablaSala[[#This Row],[TIEMPO DE PERMANENCIA]]-TablaSala[[#This Row],[TIEMPO PREPARACIÓN]])</f>
        <v>0.14027777778101153</v>
      </c>
      <c r="S707" t="str">
        <f>IF(TablaSala[[#This Row],[TIEMPO DEGUSTACIÓN]]&lt;&gt;"0","SI","NO")</f>
        <v>SI</v>
      </c>
    </row>
    <row r="708" spans="1:19" x14ac:dyDescent="0.2">
      <c r="A708" s="2">
        <v>707</v>
      </c>
      <c r="B708" s="3">
        <v>15</v>
      </c>
      <c r="C708" t="s">
        <v>561</v>
      </c>
      <c r="D708" s="3">
        <v>1</v>
      </c>
      <c r="E708" s="11">
        <v>45023.628472222219</v>
      </c>
      <c r="F708" s="11">
        <v>45023.724305555559</v>
      </c>
      <c r="G708" t="s">
        <v>10</v>
      </c>
      <c r="H708" t="s">
        <v>6</v>
      </c>
      <c r="I708" t="s">
        <v>600</v>
      </c>
      <c r="J708" s="5">
        <v>40.39</v>
      </c>
      <c r="K708" t="s">
        <v>3</v>
      </c>
      <c r="L708" t="s">
        <v>28</v>
      </c>
      <c r="M708" t="s">
        <v>1110</v>
      </c>
      <c r="N708" s="9">
        <f>IF(TablaSala[[#This Row],[CUENTA COBRADA]]="SI",'COCINA CONSOLIDADA'!E708*'COCINA CONSOLIDADA'!F708,"0 €")</f>
        <v>714</v>
      </c>
      <c r="O708" s="10">
        <v>45023.128472222219</v>
      </c>
      <c r="P708" s="11">
        <f t="shared" si="11"/>
        <v>9.5833333340124227E-2</v>
      </c>
      <c r="Q708" s="11">
        <f>'COCINA CONSOLIDADA'!G708</f>
        <v>9.5138888888888884E-2</v>
      </c>
      <c r="R708" s="11">
        <f>IF(TablaSala[[#This Row],[TIEMPO DE PERMANENCIA]]-TablaSala[[#This Row],[TIEMPO PREPARACIÓN]]&lt;0,"0",TablaSala[[#This Row],[TIEMPO DE PERMANENCIA]]-TablaSala[[#This Row],[TIEMPO PREPARACIÓN]])</f>
        <v>6.9444445123534315E-4</v>
      </c>
      <c r="S708" t="str">
        <f>IF(TablaSala[[#This Row],[TIEMPO DEGUSTACIÓN]]&lt;&gt;"0","SI","NO")</f>
        <v>SI</v>
      </c>
    </row>
    <row r="709" spans="1:19" x14ac:dyDescent="0.2">
      <c r="A709" s="2">
        <v>708</v>
      </c>
      <c r="B709" s="3">
        <v>5</v>
      </c>
      <c r="C709" t="s">
        <v>562</v>
      </c>
      <c r="D709" s="3">
        <v>2</v>
      </c>
      <c r="E709" s="11">
        <v>45023.65</v>
      </c>
      <c r="F709" s="11">
        <v>45023.808333333334</v>
      </c>
      <c r="G709" t="s">
        <v>1</v>
      </c>
      <c r="H709" t="s">
        <v>19</v>
      </c>
      <c r="I709" t="s">
        <v>600</v>
      </c>
      <c r="J709" s="5">
        <v>41.8</v>
      </c>
      <c r="K709" t="s">
        <v>22</v>
      </c>
      <c r="L709" t="s">
        <v>601</v>
      </c>
      <c r="M709" t="s">
        <v>674</v>
      </c>
      <c r="N709" s="9">
        <f>IF(TablaSala[[#This Row],[CUENTA COBRADA]]="SI",'COCINA CONSOLIDADA'!E709*'COCINA CONSOLIDADA'!F709,"0 €")</f>
        <v>54</v>
      </c>
      <c r="O709" s="10">
        <v>45023.15</v>
      </c>
      <c r="P709" s="11">
        <f t="shared" si="11"/>
        <v>0.16874999999951493</v>
      </c>
      <c r="Q709" s="11">
        <f>'COCINA CONSOLIDADA'!G709</f>
        <v>1.6666666666666666E-2</v>
      </c>
      <c r="R709" s="11">
        <f>IF(TablaSala[[#This Row],[TIEMPO DE PERMANENCIA]]-TablaSala[[#This Row],[TIEMPO PREPARACIÓN]]&lt;0,"0",TablaSala[[#This Row],[TIEMPO DE PERMANENCIA]]-TablaSala[[#This Row],[TIEMPO PREPARACIÓN]])</f>
        <v>0.15208333333284826</v>
      </c>
      <c r="S709" t="str">
        <f>IF(TablaSala[[#This Row],[TIEMPO DEGUSTACIÓN]]&lt;&gt;"0","SI","NO")</f>
        <v>SI</v>
      </c>
    </row>
    <row r="710" spans="1:19" x14ac:dyDescent="0.2">
      <c r="A710" s="2">
        <v>709</v>
      </c>
      <c r="B710" s="3">
        <v>8</v>
      </c>
      <c r="C710" t="s">
        <v>498</v>
      </c>
      <c r="D710" s="3">
        <v>4</v>
      </c>
      <c r="E710" s="11">
        <v>45023.579861111109</v>
      </c>
      <c r="F710" s="11">
        <v>45023.652777777781</v>
      </c>
      <c r="G710" t="s">
        <v>10</v>
      </c>
      <c r="H710" t="s">
        <v>2</v>
      </c>
      <c r="I710" t="s">
        <v>7</v>
      </c>
      <c r="J710" s="5">
        <v>26.15</v>
      </c>
      <c r="K710" t="s">
        <v>22</v>
      </c>
      <c r="L710" t="s">
        <v>38</v>
      </c>
      <c r="M710" t="s">
        <v>1111</v>
      </c>
      <c r="N710" s="9">
        <f>IF(TablaSala[[#This Row],[CUENTA COBRADA]]="SI",'COCINA CONSOLIDADA'!E710*'COCINA CONSOLIDADA'!F710,"0 €")</f>
        <v>798</v>
      </c>
      <c r="O710" s="10">
        <v>45023.079861111109</v>
      </c>
      <c r="P710" s="11">
        <f t="shared" si="11"/>
        <v>8.3333333338183976E-2</v>
      </c>
      <c r="Q710" s="11">
        <f>'COCINA CONSOLIDADA'!G710</f>
        <v>6.8055555555555564E-2</v>
      </c>
      <c r="R710" s="11">
        <f>IF(TablaSala[[#This Row],[TIEMPO DE PERMANENCIA]]-TablaSala[[#This Row],[TIEMPO PREPARACIÓN]]&lt;0,"0",TablaSala[[#This Row],[TIEMPO DE PERMANENCIA]]-TablaSala[[#This Row],[TIEMPO PREPARACIÓN]])</f>
        <v>1.5277777782628413E-2</v>
      </c>
      <c r="S710" t="str">
        <f>IF(TablaSala[[#This Row],[TIEMPO DEGUSTACIÓN]]&lt;&gt;"0","SI","NO")</f>
        <v>SI</v>
      </c>
    </row>
    <row r="711" spans="1:19" x14ac:dyDescent="0.2">
      <c r="A711" s="2">
        <v>710</v>
      </c>
      <c r="B711" s="3">
        <v>18</v>
      </c>
      <c r="C711" t="s">
        <v>563</v>
      </c>
      <c r="D711" s="3">
        <v>1</v>
      </c>
      <c r="E711" s="11">
        <v>45023.602777777778</v>
      </c>
      <c r="F711" s="11">
        <v>45023.651388888888</v>
      </c>
      <c r="G711" t="s">
        <v>14</v>
      </c>
      <c r="H711" t="s">
        <v>2</v>
      </c>
      <c r="I711" t="s">
        <v>600</v>
      </c>
      <c r="J711" s="5">
        <v>28.43</v>
      </c>
      <c r="K711" t="s">
        <v>22</v>
      </c>
      <c r="L711" t="s">
        <v>601</v>
      </c>
      <c r="M711" t="s">
        <v>1112</v>
      </c>
      <c r="N711" s="9" t="str">
        <f>IF(TablaSala[[#This Row],[CUENTA COBRADA]]="SI",'COCINA CONSOLIDADA'!E711*'COCINA CONSOLIDADA'!F711,"0 €")</f>
        <v>0 €</v>
      </c>
      <c r="O711" s="10">
        <v>45023.102777777778</v>
      </c>
      <c r="P711" s="11">
        <f t="shared" si="11"/>
        <v>5.9027777776160896E-2</v>
      </c>
      <c r="Q711" s="11">
        <f>'COCINA CONSOLIDADA'!G711</f>
        <v>9.7222222222222238E-2</v>
      </c>
      <c r="R711" s="11" t="str">
        <f>IF(TablaSala[[#This Row],[TIEMPO DE PERMANENCIA]]-TablaSala[[#This Row],[TIEMPO PREPARACIÓN]]&lt;0,"0",TablaSala[[#This Row],[TIEMPO DE PERMANENCIA]]-TablaSala[[#This Row],[TIEMPO PREPARACIÓN]])</f>
        <v>0</v>
      </c>
      <c r="S711" t="str">
        <f>IF(TablaSala[[#This Row],[TIEMPO DEGUSTACIÓN]]&lt;&gt;"0","SI","NO")</f>
        <v>NO</v>
      </c>
    </row>
    <row r="712" spans="1:19" x14ac:dyDescent="0.2">
      <c r="A712" s="2">
        <v>711</v>
      </c>
      <c r="B712" s="3">
        <v>20</v>
      </c>
      <c r="C712" t="s">
        <v>57</v>
      </c>
      <c r="D712" s="3">
        <v>6</v>
      </c>
      <c r="E712" s="11">
        <v>45023.57708333333</v>
      </c>
      <c r="F712" s="11">
        <v>45023.720833333333</v>
      </c>
      <c r="G712" t="s">
        <v>5</v>
      </c>
      <c r="H712" t="s">
        <v>2</v>
      </c>
      <c r="I712" t="s">
        <v>599</v>
      </c>
      <c r="J712" s="5">
        <v>49.74</v>
      </c>
      <c r="K712" t="s">
        <v>22</v>
      </c>
      <c r="L712" t="s">
        <v>28</v>
      </c>
      <c r="M712" t="s">
        <v>895</v>
      </c>
      <c r="N712" s="9">
        <f>IF(TablaSala[[#This Row],[CUENTA COBRADA]]="SI",'COCINA CONSOLIDADA'!E712*'COCINA CONSOLIDADA'!F712,"0 €")</f>
        <v>330</v>
      </c>
      <c r="O712" s="10">
        <v>45023.07708333333</v>
      </c>
      <c r="P712" s="11">
        <f t="shared" si="11"/>
        <v>0.15416666666957704</v>
      </c>
      <c r="Q712" s="11">
        <f>'COCINA CONSOLIDADA'!G712</f>
        <v>4.0972222222222222E-2</v>
      </c>
      <c r="R712" s="11">
        <f>IF(TablaSala[[#This Row],[TIEMPO DE PERMANENCIA]]-TablaSala[[#This Row],[TIEMPO PREPARACIÓN]]&lt;0,"0",TablaSala[[#This Row],[TIEMPO DE PERMANENCIA]]-TablaSala[[#This Row],[TIEMPO PREPARACIÓN]])</f>
        <v>0.11319444444735483</v>
      </c>
      <c r="S712" t="str">
        <f>IF(TablaSala[[#This Row],[TIEMPO DEGUSTACIÓN]]&lt;&gt;"0","SI","NO")</f>
        <v>SI</v>
      </c>
    </row>
    <row r="713" spans="1:19" x14ac:dyDescent="0.2">
      <c r="A713" s="2">
        <v>712</v>
      </c>
      <c r="B713" s="3">
        <v>10</v>
      </c>
      <c r="C713" t="s">
        <v>564</v>
      </c>
      <c r="D713" s="3">
        <v>5</v>
      </c>
      <c r="E713" s="11">
        <v>45023.504166666666</v>
      </c>
      <c r="F713" s="11">
        <v>45023.602083333331</v>
      </c>
      <c r="G713" t="s">
        <v>10</v>
      </c>
      <c r="H713" t="s">
        <v>6</v>
      </c>
      <c r="I713" t="s">
        <v>7</v>
      </c>
      <c r="J713" s="5">
        <v>42.21</v>
      </c>
      <c r="K713" t="s">
        <v>3</v>
      </c>
      <c r="L713" t="s">
        <v>602</v>
      </c>
      <c r="M713" t="s">
        <v>717</v>
      </c>
      <c r="N713" s="9">
        <f>IF(TablaSala[[#This Row],[CUENTA COBRADA]]="SI",'COCINA CONSOLIDADA'!E713*'COCINA CONSOLIDADA'!F713,"0 €")</f>
        <v>48</v>
      </c>
      <c r="O713" s="10">
        <v>45023.004166666666</v>
      </c>
      <c r="P713" s="11">
        <f t="shared" si="11"/>
        <v>9.7916666665696539E-2</v>
      </c>
      <c r="Q713" s="11">
        <f>'COCINA CONSOLIDADA'!G713</f>
        <v>3.4027777777777775E-2</v>
      </c>
      <c r="R713" s="11">
        <f>IF(TablaSala[[#This Row],[TIEMPO DE PERMANENCIA]]-TablaSala[[#This Row],[TIEMPO PREPARACIÓN]]&lt;0,"0",TablaSala[[#This Row],[TIEMPO DE PERMANENCIA]]-TablaSala[[#This Row],[TIEMPO PREPARACIÓN]])</f>
        <v>6.3888888887918771E-2</v>
      </c>
      <c r="S713" t="str">
        <f>IF(TablaSala[[#This Row],[TIEMPO DEGUSTACIÓN]]&lt;&gt;"0","SI","NO")</f>
        <v>SI</v>
      </c>
    </row>
    <row r="714" spans="1:19" x14ac:dyDescent="0.2">
      <c r="A714" s="2">
        <v>713</v>
      </c>
      <c r="B714" s="3">
        <v>6</v>
      </c>
      <c r="C714" t="s">
        <v>565</v>
      </c>
      <c r="D714" s="3">
        <v>4</v>
      </c>
      <c r="E714" s="11">
        <v>45023.510416666664</v>
      </c>
      <c r="F714" s="11">
        <v>45023.619444444441</v>
      </c>
      <c r="G714" t="s">
        <v>5</v>
      </c>
      <c r="H714" t="s">
        <v>19</v>
      </c>
      <c r="I714" t="s">
        <v>600</v>
      </c>
      <c r="J714" s="5">
        <v>35.11</v>
      </c>
      <c r="K714" t="s">
        <v>11</v>
      </c>
      <c r="L714" t="s">
        <v>28</v>
      </c>
      <c r="M714" t="s">
        <v>1113</v>
      </c>
      <c r="N714" s="9">
        <f>IF(TablaSala[[#This Row],[CUENTA COBRADA]]="SI",'COCINA CONSOLIDADA'!E714*'COCINA CONSOLIDADA'!F714,"0 €")</f>
        <v>1440</v>
      </c>
      <c r="O714" s="10">
        <v>45023.010416666664</v>
      </c>
      <c r="P714" s="11">
        <f t="shared" si="11"/>
        <v>0.10902777777664596</v>
      </c>
      <c r="Q714" s="11">
        <f>'COCINA CONSOLIDADA'!G714</f>
        <v>8.6805555555555552E-2</v>
      </c>
      <c r="R714" s="11">
        <f>IF(TablaSala[[#This Row],[TIEMPO DE PERMANENCIA]]-TablaSala[[#This Row],[TIEMPO PREPARACIÓN]]&lt;0,"0",TablaSala[[#This Row],[TIEMPO DE PERMANENCIA]]-TablaSala[[#This Row],[TIEMPO PREPARACIÓN]])</f>
        <v>2.222222222109041E-2</v>
      </c>
      <c r="S714" t="str">
        <f>IF(TablaSala[[#This Row],[TIEMPO DEGUSTACIÓN]]&lt;&gt;"0","SI","NO")</f>
        <v>SI</v>
      </c>
    </row>
    <row r="715" spans="1:19" x14ac:dyDescent="0.2">
      <c r="A715" s="2">
        <v>714</v>
      </c>
      <c r="B715" s="3">
        <v>19</v>
      </c>
      <c r="C715" t="s">
        <v>278</v>
      </c>
      <c r="D715" s="3">
        <v>2</v>
      </c>
      <c r="E715" s="11">
        <v>45023.597916666666</v>
      </c>
      <c r="F715" s="11">
        <v>45023.670138888891</v>
      </c>
      <c r="G715" t="s">
        <v>14</v>
      </c>
      <c r="H715" t="s">
        <v>2</v>
      </c>
      <c r="I715" t="s">
        <v>600</v>
      </c>
      <c r="J715" s="5">
        <v>10.69</v>
      </c>
      <c r="K715" t="s">
        <v>11</v>
      </c>
      <c r="L715" t="s">
        <v>8</v>
      </c>
      <c r="M715" t="s">
        <v>1114</v>
      </c>
      <c r="N715" s="9">
        <f>IF(TablaSala[[#This Row],[CUENTA COBRADA]]="SI",'COCINA CONSOLIDADA'!E715*'COCINA CONSOLIDADA'!F715,"0 €")</f>
        <v>679</v>
      </c>
      <c r="O715" s="10">
        <v>45023.097916666666</v>
      </c>
      <c r="P715" s="11">
        <f t="shared" si="11"/>
        <v>7.2222222224809229E-2</v>
      </c>
      <c r="Q715" s="11">
        <f>'COCINA CONSOLIDADA'!G715</f>
        <v>4.3749999999999997E-2</v>
      </c>
      <c r="R715" s="11">
        <f>IF(TablaSala[[#This Row],[TIEMPO DE PERMANENCIA]]-TablaSala[[#This Row],[TIEMPO PREPARACIÓN]]&lt;0,"0",TablaSala[[#This Row],[TIEMPO DE PERMANENCIA]]-TablaSala[[#This Row],[TIEMPO PREPARACIÓN]])</f>
        <v>2.8472222224809232E-2</v>
      </c>
      <c r="S715" t="str">
        <f>IF(TablaSala[[#This Row],[TIEMPO DEGUSTACIÓN]]&lt;&gt;"0","SI","NO")</f>
        <v>SI</v>
      </c>
    </row>
    <row r="716" spans="1:19" x14ac:dyDescent="0.2">
      <c r="A716" s="2">
        <v>715</v>
      </c>
      <c r="B716" s="3">
        <v>12</v>
      </c>
      <c r="C716" t="s">
        <v>566</v>
      </c>
      <c r="D716" s="3">
        <v>6</v>
      </c>
      <c r="E716" s="11">
        <v>45023.572916666664</v>
      </c>
      <c r="F716" s="11">
        <v>45023.677083333336</v>
      </c>
      <c r="G716" t="s">
        <v>1</v>
      </c>
      <c r="H716" t="s">
        <v>2</v>
      </c>
      <c r="I716" t="s">
        <v>599</v>
      </c>
      <c r="J716" s="5">
        <v>39.909999999999997</v>
      </c>
      <c r="K716" t="s">
        <v>22</v>
      </c>
      <c r="L716" t="s">
        <v>602</v>
      </c>
      <c r="M716" t="s">
        <v>1115</v>
      </c>
      <c r="N716" s="9">
        <f>IF(TablaSala[[#This Row],[CUENTA COBRADA]]="SI",'COCINA CONSOLIDADA'!E716*'COCINA CONSOLIDADA'!F716,"0 €")</f>
        <v>1000</v>
      </c>
      <c r="O716" s="10">
        <v>45023.072916666664</v>
      </c>
      <c r="P716" s="11">
        <f t="shared" si="11"/>
        <v>0.11458333333818398</v>
      </c>
      <c r="Q716" s="11">
        <f>'COCINA CONSOLIDADA'!G716</f>
        <v>9.4444444444444442E-2</v>
      </c>
      <c r="R716" s="11">
        <f>IF(TablaSala[[#This Row],[TIEMPO DE PERMANENCIA]]-TablaSala[[#This Row],[TIEMPO PREPARACIÓN]]&lt;0,"0",TablaSala[[#This Row],[TIEMPO DE PERMANENCIA]]-TablaSala[[#This Row],[TIEMPO PREPARACIÓN]])</f>
        <v>2.0138888893739534E-2</v>
      </c>
      <c r="S716" t="str">
        <f>IF(TablaSala[[#This Row],[TIEMPO DEGUSTACIÓN]]&lt;&gt;"0","SI","NO")</f>
        <v>SI</v>
      </c>
    </row>
    <row r="717" spans="1:19" x14ac:dyDescent="0.2">
      <c r="A717" s="2">
        <v>716</v>
      </c>
      <c r="B717" s="3">
        <v>12</v>
      </c>
      <c r="C717" t="s">
        <v>347</v>
      </c>
      <c r="D717" s="3">
        <v>4</v>
      </c>
      <c r="E717" s="11">
        <v>45023.574305555558</v>
      </c>
      <c r="F717" s="11">
        <v>45023.697222222225</v>
      </c>
      <c r="G717" t="s">
        <v>10</v>
      </c>
      <c r="H717" t="s">
        <v>19</v>
      </c>
      <c r="I717" t="s">
        <v>600</v>
      </c>
      <c r="J717" s="5">
        <v>44.73</v>
      </c>
      <c r="K717" t="s">
        <v>22</v>
      </c>
      <c r="L717" t="s">
        <v>12</v>
      </c>
      <c r="M717" t="s">
        <v>1116</v>
      </c>
      <c r="N717" s="9">
        <f>IF(TablaSala[[#This Row],[CUENTA COBRADA]]="SI",'COCINA CONSOLIDADA'!E717*'COCINA CONSOLIDADA'!F717,"0 €")</f>
        <v>693</v>
      </c>
      <c r="O717" s="10">
        <v>45023.074305555558</v>
      </c>
      <c r="P717" s="11">
        <f t="shared" si="11"/>
        <v>0.13333333333381839</v>
      </c>
      <c r="Q717" s="11">
        <f>'COCINA CONSOLIDADA'!G717</f>
        <v>6.25E-2</v>
      </c>
      <c r="R717" s="11">
        <f>IF(TablaSala[[#This Row],[TIEMPO DE PERMANENCIA]]-TablaSala[[#This Row],[TIEMPO PREPARACIÓN]]&lt;0,"0",TablaSala[[#This Row],[TIEMPO DE PERMANENCIA]]-TablaSala[[#This Row],[TIEMPO PREPARACIÓN]])</f>
        <v>7.0833333333818388E-2</v>
      </c>
      <c r="S717" t="str">
        <f>IF(TablaSala[[#This Row],[TIEMPO DEGUSTACIÓN]]&lt;&gt;"0","SI","NO")</f>
        <v>SI</v>
      </c>
    </row>
    <row r="718" spans="1:19" x14ac:dyDescent="0.2">
      <c r="A718" s="2">
        <v>717</v>
      </c>
      <c r="B718" s="3">
        <v>8</v>
      </c>
      <c r="C718" t="s">
        <v>474</v>
      </c>
      <c r="D718" s="3">
        <v>5</v>
      </c>
      <c r="E718" s="11">
        <v>45023.663888888892</v>
      </c>
      <c r="F718" s="11">
        <v>45023.752083333333</v>
      </c>
      <c r="G718" t="s">
        <v>5</v>
      </c>
      <c r="H718" t="s">
        <v>2</v>
      </c>
      <c r="I718" t="s">
        <v>600</v>
      </c>
      <c r="J718" s="5">
        <v>23.67</v>
      </c>
      <c r="K718" t="s">
        <v>11</v>
      </c>
      <c r="L718" t="s">
        <v>26</v>
      </c>
      <c r="M718" t="s">
        <v>1117</v>
      </c>
      <c r="N718" s="9">
        <f>IF(TablaSala[[#This Row],[CUENTA COBRADA]]="SI",'COCINA CONSOLIDADA'!E718*'COCINA CONSOLIDADA'!F718,"0 €")</f>
        <v>474</v>
      </c>
      <c r="O718" s="10">
        <v>45023.163888888892</v>
      </c>
      <c r="P718" s="11">
        <f t="shared" si="11"/>
        <v>8.819444444088731E-2</v>
      </c>
      <c r="Q718" s="11">
        <f>'COCINA CONSOLIDADA'!G718</f>
        <v>0.05</v>
      </c>
      <c r="R718" s="11">
        <f>IF(TablaSala[[#This Row],[TIEMPO DE PERMANENCIA]]-TablaSala[[#This Row],[TIEMPO PREPARACIÓN]]&lt;0,"0",TablaSala[[#This Row],[TIEMPO DE PERMANENCIA]]-TablaSala[[#This Row],[TIEMPO PREPARACIÓN]])</f>
        <v>3.8194444440887307E-2</v>
      </c>
      <c r="S718" t="str">
        <f>IF(TablaSala[[#This Row],[TIEMPO DEGUSTACIÓN]]&lt;&gt;"0","SI","NO")</f>
        <v>SI</v>
      </c>
    </row>
    <row r="719" spans="1:19" x14ac:dyDescent="0.2">
      <c r="A719" s="2">
        <v>718</v>
      </c>
      <c r="B719" s="3">
        <v>7</v>
      </c>
      <c r="C719" t="s">
        <v>325</v>
      </c>
      <c r="D719" s="3">
        <v>6</v>
      </c>
      <c r="E719" s="11">
        <v>45023.637499999997</v>
      </c>
      <c r="F719" s="11">
        <v>45023.79583333333</v>
      </c>
      <c r="G719" t="s">
        <v>10</v>
      </c>
      <c r="H719" t="s">
        <v>6</v>
      </c>
      <c r="I719" t="s">
        <v>600</v>
      </c>
      <c r="J719" s="5">
        <v>37.21</v>
      </c>
      <c r="K719" t="s">
        <v>11</v>
      </c>
      <c r="L719" t="s">
        <v>23</v>
      </c>
      <c r="M719" t="s">
        <v>709</v>
      </c>
      <c r="N719" s="9">
        <f>IF(TablaSala[[#This Row],[CUENTA COBRADA]]="SI",'COCINA CONSOLIDADA'!E719*'COCINA CONSOLIDADA'!F719,"0 €")</f>
        <v>20</v>
      </c>
      <c r="O719" s="10">
        <v>45023.137499999997</v>
      </c>
      <c r="P719" s="11">
        <f t="shared" si="11"/>
        <v>0.15833333333284827</v>
      </c>
      <c r="Q719" s="11">
        <f>'COCINA CONSOLIDADA'!G719</f>
        <v>4.027777777777778E-2</v>
      </c>
      <c r="R719" s="11">
        <f>IF(TablaSala[[#This Row],[TIEMPO DE PERMANENCIA]]-TablaSala[[#This Row],[TIEMPO PREPARACIÓN]]&lt;0,"0",TablaSala[[#This Row],[TIEMPO DE PERMANENCIA]]-TablaSala[[#This Row],[TIEMPO PREPARACIÓN]])</f>
        <v>0.1180555555550705</v>
      </c>
      <c r="S719" t="str">
        <f>IF(TablaSala[[#This Row],[TIEMPO DEGUSTACIÓN]]&lt;&gt;"0","SI","NO")</f>
        <v>SI</v>
      </c>
    </row>
    <row r="720" spans="1:19" x14ac:dyDescent="0.2">
      <c r="A720" s="2">
        <v>719</v>
      </c>
      <c r="B720" s="3">
        <v>16</v>
      </c>
      <c r="C720" t="s">
        <v>567</v>
      </c>
      <c r="D720" s="3">
        <v>3</v>
      </c>
      <c r="E720" s="11">
        <v>45023.554166666669</v>
      </c>
      <c r="F720" s="11">
        <v>45023.617361111108</v>
      </c>
      <c r="G720" t="s">
        <v>5</v>
      </c>
      <c r="H720" t="s">
        <v>2</v>
      </c>
      <c r="I720" t="s">
        <v>599</v>
      </c>
      <c r="J720" s="5">
        <v>17.23</v>
      </c>
      <c r="K720" t="s">
        <v>11</v>
      </c>
      <c r="L720" t="s">
        <v>8</v>
      </c>
      <c r="M720" t="s">
        <v>1118</v>
      </c>
      <c r="N720" s="9">
        <f>IF(TablaSala[[#This Row],[CUENTA COBRADA]]="SI",'COCINA CONSOLIDADA'!E720*'COCINA CONSOLIDADA'!F720,"0 €")</f>
        <v>352</v>
      </c>
      <c r="O720" s="10">
        <v>45023.054166666669</v>
      </c>
      <c r="P720" s="11">
        <f t="shared" si="11"/>
        <v>6.3194444439432118E-2</v>
      </c>
      <c r="Q720" s="11">
        <f>'COCINA CONSOLIDADA'!G720</f>
        <v>4.8611111111111105E-2</v>
      </c>
      <c r="R720" s="11">
        <f>IF(TablaSala[[#This Row],[TIEMPO DE PERMANENCIA]]-TablaSala[[#This Row],[TIEMPO PREPARACIÓN]]&lt;0,"0",TablaSala[[#This Row],[TIEMPO DE PERMANENCIA]]-TablaSala[[#This Row],[TIEMPO PREPARACIÓN]])</f>
        <v>1.4583333328321013E-2</v>
      </c>
      <c r="S720" t="str">
        <f>IF(TablaSala[[#This Row],[TIEMPO DEGUSTACIÓN]]&lt;&gt;"0","SI","NO")</f>
        <v>SI</v>
      </c>
    </row>
    <row r="721" spans="1:19" x14ac:dyDescent="0.2">
      <c r="A721" s="2">
        <v>720</v>
      </c>
      <c r="B721" s="3">
        <v>4</v>
      </c>
      <c r="C721" t="s">
        <v>568</v>
      </c>
      <c r="D721" s="3">
        <v>5</v>
      </c>
      <c r="E721" s="11">
        <v>45023.592361111114</v>
      </c>
      <c r="F721" s="11">
        <v>45023.740277777775</v>
      </c>
      <c r="G721" t="s">
        <v>1</v>
      </c>
      <c r="H721" t="s">
        <v>2</v>
      </c>
      <c r="I721" t="s">
        <v>600</v>
      </c>
      <c r="J721" s="5">
        <v>40.28</v>
      </c>
      <c r="K721" t="s">
        <v>3</v>
      </c>
      <c r="L721" t="s">
        <v>15</v>
      </c>
      <c r="M721" t="s">
        <v>1119</v>
      </c>
      <c r="N721" s="9">
        <f>IF(TablaSala[[#This Row],[CUENTA COBRADA]]="SI",'COCINA CONSOLIDADA'!E721*'COCINA CONSOLIDADA'!F721,"0 €")</f>
        <v>516</v>
      </c>
      <c r="O721" s="10">
        <v>45023.092361111114</v>
      </c>
      <c r="P721" s="11">
        <f t="shared" si="11"/>
        <v>0.14791666666133096</v>
      </c>
      <c r="Q721" s="11">
        <f>'COCINA CONSOLIDADA'!G721</f>
        <v>9.2361111111111116E-2</v>
      </c>
      <c r="R721" s="11">
        <f>IF(TablaSala[[#This Row],[TIEMPO DE PERMANENCIA]]-TablaSala[[#This Row],[TIEMPO PREPARACIÓN]]&lt;0,"0",TablaSala[[#This Row],[TIEMPO DE PERMANENCIA]]-TablaSala[[#This Row],[TIEMPO PREPARACIÓN]])</f>
        <v>5.5555555550219848E-2</v>
      </c>
      <c r="S721" t="str">
        <f>IF(TablaSala[[#This Row],[TIEMPO DEGUSTACIÓN]]&lt;&gt;"0","SI","NO")</f>
        <v>SI</v>
      </c>
    </row>
    <row r="722" spans="1:19" x14ac:dyDescent="0.2">
      <c r="A722" s="2">
        <v>721</v>
      </c>
      <c r="B722" s="3">
        <v>6</v>
      </c>
      <c r="C722" t="s">
        <v>117</v>
      </c>
      <c r="D722" s="3">
        <v>2</v>
      </c>
      <c r="E722" s="11">
        <v>45023.661805555559</v>
      </c>
      <c r="F722" s="11">
        <v>45023.792361111111</v>
      </c>
      <c r="G722" t="s">
        <v>10</v>
      </c>
      <c r="H722" t="s">
        <v>6</v>
      </c>
      <c r="I722" t="s">
        <v>600</v>
      </c>
      <c r="J722" s="5">
        <v>47.13</v>
      </c>
      <c r="K722" t="s">
        <v>11</v>
      </c>
      <c r="L722" t="s">
        <v>15</v>
      </c>
      <c r="M722" t="s">
        <v>1120</v>
      </c>
      <c r="N722" s="9">
        <f>IF(TablaSala[[#This Row],[CUENTA COBRADA]]="SI",'COCINA CONSOLIDADA'!E722*'COCINA CONSOLIDADA'!F722,"0 €")</f>
        <v>928</v>
      </c>
      <c r="O722" s="10">
        <v>45023.161805555559</v>
      </c>
      <c r="P722" s="11">
        <f t="shared" si="11"/>
        <v>0.13055555555183673</v>
      </c>
      <c r="Q722" s="11">
        <f>'COCINA CONSOLIDADA'!G722</f>
        <v>9.2361111111111116E-2</v>
      </c>
      <c r="R722" s="11">
        <f>IF(TablaSala[[#This Row],[TIEMPO DE PERMANENCIA]]-TablaSala[[#This Row],[TIEMPO PREPARACIÓN]]&lt;0,"0",TablaSala[[#This Row],[TIEMPO DE PERMANENCIA]]-TablaSala[[#This Row],[TIEMPO PREPARACIÓN]])</f>
        <v>3.8194444440725617E-2</v>
      </c>
      <c r="S722" t="str">
        <f>IF(TablaSala[[#This Row],[TIEMPO DEGUSTACIÓN]]&lt;&gt;"0","SI","NO")</f>
        <v>SI</v>
      </c>
    </row>
    <row r="723" spans="1:19" x14ac:dyDescent="0.2">
      <c r="A723" s="2">
        <v>722</v>
      </c>
      <c r="B723" s="3">
        <v>13</v>
      </c>
      <c r="C723" t="s">
        <v>569</v>
      </c>
      <c r="D723" s="3">
        <v>5</v>
      </c>
      <c r="E723" s="11">
        <v>45023.618750000001</v>
      </c>
      <c r="F723" s="11">
        <v>45023.672222222223</v>
      </c>
      <c r="G723" t="s">
        <v>10</v>
      </c>
      <c r="H723" t="s">
        <v>2</v>
      </c>
      <c r="I723" t="s">
        <v>600</v>
      </c>
      <c r="J723" s="5">
        <v>20.62</v>
      </c>
      <c r="K723" t="s">
        <v>11</v>
      </c>
      <c r="L723" t="s">
        <v>38</v>
      </c>
      <c r="M723" t="s">
        <v>1121</v>
      </c>
      <c r="N723" s="9">
        <f>IF(TablaSala[[#This Row],[CUENTA COBRADA]]="SI",'COCINA CONSOLIDADA'!E723*'COCINA CONSOLIDADA'!F723,"0 €")</f>
        <v>172</v>
      </c>
      <c r="O723" s="10">
        <v>45023.118750000001</v>
      </c>
      <c r="P723" s="11">
        <f t="shared" si="11"/>
        <v>5.3472222221898846E-2</v>
      </c>
      <c r="Q723" s="11">
        <f>'COCINA CONSOLIDADA'!G723</f>
        <v>4.0972222222222222E-2</v>
      </c>
      <c r="R723" s="11">
        <f>IF(TablaSala[[#This Row],[TIEMPO DE PERMANENCIA]]-TablaSala[[#This Row],[TIEMPO PREPARACIÓN]]&lt;0,"0",TablaSala[[#This Row],[TIEMPO DE PERMANENCIA]]-TablaSala[[#This Row],[TIEMPO PREPARACIÓN]])</f>
        <v>1.2499999999676624E-2</v>
      </c>
      <c r="S723" t="str">
        <f>IF(TablaSala[[#This Row],[TIEMPO DEGUSTACIÓN]]&lt;&gt;"0","SI","NO")</f>
        <v>SI</v>
      </c>
    </row>
    <row r="724" spans="1:19" x14ac:dyDescent="0.2">
      <c r="A724" s="2">
        <v>723</v>
      </c>
      <c r="B724" s="3">
        <v>12</v>
      </c>
      <c r="C724" t="s">
        <v>136</v>
      </c>
      <c r="D724" s="3">
        <v>2</v>
      </c>
      <c r="E724" s="11">
        <v>45023.565972222219</v>
      </c>
      <c r="F724" s="11">
        <v>45023.700694444444</v>
      </c>
      <c r="G724" t="s">
        <v>17</v>
      </c>
      <c r="H724" t="s">
        <v>6</v>
      </c>
      <c r="I724" t="s">
        <v>7</v>
      </c>
      <c r="J724" s="5">
        <v>27.79</v>
      </c>
      <c r="K724" t="s">
        <v>11</v>
      </c>
      <c r="L724" t="s">
        <v>41</v>
      </c>
      <c r="M724" t="s">
        <v>1122</v>
      </c>
      <c r="N724" s="9">
        <f>IF(TablaSala[[#This Row],[CUENTA COBRADA]]="SI",'COCINA CONSOLIDADA'!E724*'COCINA CONSOLIDADA'!F724,"0 €")</f>
        <v>252</v>
      </c>
      <c r="O724" s="10">
        <v>45023.065972222219</v>
      </c>
      <c r="P724" s="11">
        <f t="shared" si="11"/>
        <v>0.13472222222480923</v>
      </c>
      <c r="Q724" s="11">
        <f>'COCINA CONSOLIDADA'!G724</f>
        <v>2.1527777777777778E-2</v>
      </c>
      <c r="R724" s="11">
        <f>IF(TablaSala[[#This Row],[TIEMPO DE PERMANENCIA]]-TablaSala[[#This Row],[TIEMPO PREPARACIÓN]]&lt;0,"0",TablaSala[[#This Row],[TIEMPO DE PERMANENCIA]]-TablaSala[[#This Row],[TIEMPO PREPARACIÓN]])</f>
        <v>0.11319444444703144</v>
      </c>
      <c r="S724" t="str">
        <f>IF(TablaSala[[#This Row],[TIEMPO DEGUSTACIÓN]]&lt;&gt;"0","SI","NO")</f>
        <v>SI</v>
      </c>
    </row>
    <row r="725" spans="1:19" x14ac:dyDescent="0.2">
      <c r="A725" s="2">
        <v>724</v>
      </c>
      <c r="B725" s="3">
        <v>8</v>
      </c>
      <c r="C725" t="s">
        <v>77</v>
      </c>
      <c r="D725" s="3">
        <v>6</v>
      </c>
      <c r="E725" s="11">
        <v>45023.62222222222</v>
      </c>
      <c r="F725" s="11">
        <v>45023.677083333336</v>
      </c>
      <c r="G725" t="s">
        <v>14</v>
      </c>
      <c r="H725" t="s">
        <v>19</v>
      </c>
      <c r="I725" t="s">
        <v>7</v>
      </c>
      <c r="J725" s="5">
        <v>14.12</v>
      </c>
      <c r="K725" t="s">
        <v>11</v>
      </c>
      <c r="L725" t="s">
        <v>23</v>
      </c>
      <c r="M725" t="s">
        <v>750</v>
      </c>
      <c r="N725" s="9">
        <f>IF(TablaSala[[#This Row],[CUENTA COBRADA]]="SI",'COCINA CONSOLIDADA'!E725*'COCINA CONSOLIDADA'!F725,"0 €")</f>
        <v>66</v>
      </c>
      <c r="O725" s="10">
        <v>45023.12222222222</v>
      </c>
      <c r="P725" s="11">
        <f t="shared" si="11"/>
        <v>5.4861111115314998E-2</v>
      </c>
      <c r="Q725" s="11">
        <f>'COCINA CONSOLIDADA'!G725</f>
        <v>3.888888888888889E-2</v>
      </c>
      <c r="R725" s="11">
        <f>IF(TablaSala[[#This Row],[TIEMPO DE PERMANENCIA]]-TablaSala[[#This Row],[TIEMPO PREPARACIÓN]]&lt;0,"0",TablaSala[[#This Row],[TIEMPO DE PERMANENCIA]]-TablaSala[[#This Row],[TIEMPO PREPARACIÓN]])</f>
        <v>1.5972222226426108E-2</v>
      </c>
      <c r="S725" t="str">
        <f>IF(TablaSala[[#This Row],[TIEMPO DEGUSTACIÓN]]&lt;&gt;"0","SI","NO")</f>
        <v>SI</v>
      </c>
    </row>
    <row r="726" spans="1:19" x14ac:dyDescent="0.2">
      <c r="A726" s="2">
        <v>725</v>
      </c>
      <c r="B726" s="3">
        <v>10</v>
      </c>
      <c r="C726" t="s">
        <v>570</v>
      </c>
      <c r="D726" s="3">
        <v>4</v>
      </c>
      <c r="E726" s="11">
        <v>45023.574999999997</v>
      </c>
      <c r="F726" s="11">
        <v>45023.638888888891</v>
      </c>
      <c r="G726" t="s">
        <v>17</v>
      </c>
      <c r="H726" t="s">
        <v>2</v>
      </c>
      <c r="I726" t="s">
        <v>7</v>
      </c>
      <c r="J726" s="5">
        <v>18.66</v>
      </c>
      <c r="K726" t="s">
        <v>22</v>
      </c>
      <c r="L726" t="s">
        <v>41</v>
      </c>
      <c r="M726" t="s">
        <v>1123</v>
      </c>
      <c r="N726" s="9">
        <f>IF(TablaSala[[#This Row],[CUENTA COBRADA]]="SI",'COCINA CONSOLIDADA'!E726*'COCINA CONSOLIDADA'!F726,"0 €")</f>
        <v>336</v>
      </c>
      <c r="O726" s="10">
        <v>45023.074999999997</v>
      </c>
      <c r="P726" s="11">
        <f t="shared" si="11"/>
        <v>7.4305555560082823E-2</v>
      </c>
      <c r="Q726" s="11">
        <f>'COCINA CONSOLIDADA'!G726</f>
        <v>5.9027777777777776E-2</v>
      </c>
      <c r="R726" s="11">
        <f>IF(TablaSala[[#This Row],[TIEMPO DE PERMANENCIA]]-TablaSala[[#This Row],[TIEMPO PREPARACIÓN]]&lt;0,"0",TablaSala[[#This Row],[TIEMPO DE PERMANENCIA]]-TablaSala[[#This Row],[TIEMPO PREPARACIÓN]])</f>
        <v>1.5277777782305046E-2</v>
      </c>
      <c r="S726" t="str">
        <f>IF(TablaSala[[#This Row],[TIEMPO DEGUSTACIÓN]]&lt;&gt;"0","SI","NO")</f>
        <v>SI</v>
      </c>
    </row>
    <row r="727" spans="1:19" x14ac:dyDescent="0.2">
      <c r="A727" s="2">
        <v>726</v>
      </c>
      <c r="B727" s="3">
        <v>11</v>
      </c>
      <c r="C727" t="s">
        <v>211</v>
      </c>
      <c r="D727" s="3">
        <v>2</v>
      </c>
      <c r="E727" s="11">
        <v>45023.602777777778</v>
      </c>
      <c r="F727" s="11">
        <v>45023.738194444442</v>
      </c>
      <c r="G727" t="s">
        <v>14</v>
      </c>
      <c r="H727" t="s">
        <v>6</v>
      </c>
      <c r="I727" t="s">
        <v>600</v>
      </c>
      <c r="J727" s="5">
        <v>41.38</v>
      </c>
      <c r="K727" t="s">
        <v>3</v>
      </c>
      <c r="L727" t="s">
        <v>601</v>
      </c>
      <c r="M727" t="s">
        <v>1124</v>
      </c>
      <c r="N727" s="9">
        <f>IF(TablaSala[[#This Row],[CUENTA COBRADA]]="SI",'COCINA CONSOLIDADA'!E727*'COCINA CONSOLIDADA'!F727,"0 €")</f>
        <v>405</v>
      </c>
      <c r="O727" s="10">
        <v>45023.102777777778</v>
      </c>
      <c r="P727" s="11">
        <f t="shared" si="11"/>
        <v>0.13541666666424135</v>
      </c>
      <c r="Q727" s="11">
        <f>'COCINA CONSOLIDADA'!G727</f>
        <v>5.1388888888888887E-2</v>
      </c>
      <c r="R727" s="11">
        <f>IF(TablaSala[[#This Row],[TIEMPO DE PERMANENCIA]]-TablaSala[[#This Row],[TIEMPO PREPARACIÓN]]&lt;0,"0",TablaSala[[#This Row],[TIEMPO DE PERMANENCIA]]-TablaSala[[#This Row],[TIEMPO PREPARACIÓN]])</f>
        <v>8.4027777775352461E-2</v>
      </c>
      <c r="S727" t="str">
        <f>IF(TablaSala[[#This Row],[TIEMPO DEGUSTACIÓN]]&lt;&gt;"0","SI","NO")</f>
        <v>SI</v>
      </c>
    </row>
    <row r="728" spans="1:19" x14ac:dyDescent="0.2">
      <c r="A728" s="2">
        <v>727</v>
      </c>
      <c r="B728" s="3">
        <v>17</v>
      </c>
      <c r="C728" t="s">
        <v>493</v>
      </c>
      <c r="D728" s="3">
        <v>6</v>
      </c>
      <c r="E728" s="11">
        <v>45023.521527777775</v>
      </c>
      <c r="F728" s="11">
        <v>45023.626388888886</v>
      </c>
      <c r="G728" t="s">
        <v>10</v>
      </c>
      <c r="H728" t="s">
        <v>19</v>
      </c>
      <c r="I728" t="s">
        <v>599</v>
      </c>
      <c r="J728" s="5">
        <v>13.24</v>
      </c>
      <c r="K728" t="s">
        <v>3</v>
      </c>
      <c r="L728" t="s">
        <v>8</v>
      </c>
      <c r="M728" t="s">
        <v>709</v>
      </c>
      <c r="N728" s="9">
        <f>IF(TablaSala[[#This Row],[CUENTA COBRADA]]="SI",'COCINA CONSOLIDADA'!E728*'COCINA CONSOLIDADA'!F728,"0 €")</f>
        <v>40</v>
      </c>
      <c r="O728" s="10">
        <v>45023.021527777775</v>
      </c>
      <c r="P728" s="11">
        <f t="shared" si="11"/>
        <v>0.10486111111094942</v>
      </c>
      <c r="Q728" s="11">
        <f>'COCINA CONSOLIDADA'!G728</f>
        <v>1.4583333333333332E-2</v>
      </c>
      <c r="R728" s="11">
        <f>IF(TablaSala[[#This Row],[TIEMPO DE PERMANENCIA]]-TablaSala[[#This Row],[TIEMPO PREPARACIÓN]]&lt;0,"0",TablaSala[[#This Row],[TIEMPO DE PERMANENCIA]]-TablaSala[[#This Row],[TIEMPO PREPARACIÓN]])</f>
        <v>9.0277777777616086E-2</v>
      </c>
      <c r="S728" t="str">
        <f>IF(TablaSala[[#This Row],[TIEMPO DEGUSTACIÓN]]&lt;&gt;"0","SI","NO")</f>
        <v>SI</v>
      </c>
    </row>
    <row r="729" spans="1:19" x14ac:dyDescent="0.2">
      <c r="A729" s="2">
        <v>728</v>
      </c>
      <c r="B729" s="3">
        <v>9</v>
      </c>
      <c r="C729" t="s">
        <v>316</v>
      </c>
      <c r="D729" s="3">
        <v>6</v>
      </c>
      <c r="E729" s="11">
        <v>45023.587500000001</v>
      </c>
      <c r="F729" s="11">
        <v>45023.686805555553</v>
      </c>
      <c r="G729" t="s">
        <v>5</v>
      </c>
      <c r="H729" t="s">
        <v>6</v>
      </c>
      <c r="I729" t="s">
        <v>599</v>
      </c>
      <c r="J729" s="5">
        <v>34.28</v>
      </c>
      <c r="K729" t="s">
        <v>22</v>
      </c>
      <c r="L729" t="s">
        <v>53</v>
      </c>
      <c r="M729" t="s">
        <v>1125</v>
      </c>
      <c r="N729" s="9">
        <f>IF(TablaSala[[#This Row],[CUENTA COBRADA]]="SI",'COCINA CONSOLIDADA'!E729*'COCINA CONSOLIDADA'!F729,"0 €")</f>
        <v>539</v>
      </c>
      <c r="O729" s="10">
        <v>45023.087500000001</v>
      </c>
      <c r="P729" s="11">
        <f t="shared" si="11"/>
        <v>0.1097222222185034</v>
      </c>
      <c r="Q729" s="11">
        <f>'COCINA CONSOLIDADA'!G729</f>
        <v>4.9999999999999996E-2</v>
      </c>
      <c r="R729" s="11">
        <f>IF(TablaSala[[#This Row],[TIEMPO DE PERMANENCIA]]-TablaSala[[#This Row],[TIEMPO PREPARACIÓN]]&lt;0,"0",TablaSala[[#This Row],[TIEMPO DE PERMANENCIA]]-TablaSala[[#This Row],[TIEMPO PREPARACIÓN]])</f>
        <v>5.9722222218503408E-2</v>
      </c>
      <c r="S729" t="str">
        <f>IF(TablaSala[[#This Row],[TIEMPO DEGUSTACIÓN]]&lt;&gt;"0","SI","NO")</f>
        <v>SI</v>
      </c>
    </row>
    <row r="730" spans="1:19" x14ac:dyDescent="0.2">
      <c r="A730" s="2">
        <v>729</v>
      </c>
      <c r="B730" s="3">
        <v>20</v>
      </c>
      <c r="C730" t="s">
        <v>254</v>
      </c>
      <c r="D730" s="3">
        <v>2</v>
      </c>
      <c r="E730" s="11">
        <v>45023.617361111108</v>
      </c>
      <c r="F730" s="11">
        <v>45023.753472222219</v>
      </c>
      <c r="G730" t="s">
        <v>14</v>
      </c>
      <c r="H730" t="s">
        <v>6</v>
      </c>
      <c r="I730" t="s">
        <v>600</v>
      </c>
      <c r="J730" s="5">
        <v>18.97</v>
      </c>
      <c r="K730" t="s">
        <v>22</v>
      </c>
      <c r="L730" t="s">
        <v>28</v>
      </c>
      <c r="M730" t="s">
        <v>1031</v>
      </c>
      <c r="N730" s="9">
        <f>IF(TablaSala[[#This Row],[CUENTA COBRADA]]="SI",'COCINA CONSOLIDADA'!E730*'COCINA CONSOLIDADA'!F730,"0 €")</f>
        <v>270</v>
      </c>
      <c r="O730" s="10">
        <v>45023.117361111108</v>
      </c>
      <c r="P730" s="11">
        <f t="shared" si="11"/>
        <v>0.14652777777761608</v>
      </c>
      <c r="Q730" s="11">
        <f>'COCINA CONSOLIDADA'!G730</f>
        <v>4.5138888888888888E-2</v>
      </c>
      <c r="R730" s="11">
        <f>IF(TablaSala[[#This Row],[TIEMPO DE PERMANENCIA]]-TablaSala[[#This Row],[TIEMPO PREPARACIÓN]]&lt;0,"0",TablaSala[[#This Row],[TIEMPO DE PERMANENCIA]]-TablaSala[[#This Row],[TIEMPO PREPARACIÓN]])</f>
        <v>0.10138888888872719</v>
      </c>
      <c r="S730" t="str">
        <f>IF(TablaSala[[#This Row],[TIEMPO DEGUSTACIÓN]]&lt;&gt;"0","SI","NO")</f>
        <v>SI</v>
      </c>
    </row>
    <row r="731" spans="1:19" x14ac:dyDescent="0.2">
      <c r="A731" s="2">
        <v>730</v>
      </c>
      <c r="B731" s="3">
        <v>8</v>
      </c>
      <c r="C731" t="s">
        <v>499</v>
      </c>
      <c r="D731" s="3">
        <v>3</v>
      </c>
      <c r="E731" s="11">
        <v>45023.520138888889</v>
      </c>
      <c r="F731" s="11">
        <v>45023.606249999997</v>
      </c>
      <c r="G731" t="s">
        <v>1</v>
      </c>
      <c r="H731" t="s">
        <v>2</v>
      </c>
      <c r="I731" t="s">
        <v>600</v>
      </c>
      <c r="J731" s="5">
        <v>15.02</v>
      </c>
      <c r="K731" t="s">
        <v>22</v>
      </c>
      <c r="L731" t="s">
        <v>601</v>
      </c>
      <c r="M731" t="s">
        <v>930</v>
      </c>
      <c r="N731" s="9">
        <f>IF(TablaSala[[#This Row],[CUENTA COBRADA]]="SI",'COCINA CONSOLIDADA'!E731*'COCINA CONSOLIDADA'!F731,"0 €")</f>
        <v>216</v>
      </c>
      <c r="O731" s="10">
        <v>45023.020138888889</v>
      </c>
      <c r="P731" s="11">
        <f t="shared" si="11"/>
        <v>9.6527777774705711E-2</v>
      </c>
      <c r="Q731" s="11">
        <f>'COCINA CONSOLIDADA'!G731</f>
        <v>5.486111111111111E-2</v>
      </c>
      <c r="R731" s="11">
        <f>IF(TablaSala[[#This Row],[TIEMPO DE PERMANENCIA]]-TablaSala[[#This Row],[TIEMPO PREPARACIÓN]]&lt;0,"0",TablaSala[[#This Row],[TIEMPO DE PERMANENCIA]]-TablaSala[[#This Row],[TIEMPO PREPARACIÓN]])</f>
        <v>4.1666666663594601E-2</v>
      </c>
      <c r="S731" t="str">
        <f>IF(TablaSala[[#This Row],[TIEMPO DEGUSTACIÓN]]&lt;&gt;"0","SI","NO")</f>
        <v>SI</v>
      </c>
    </row>
    <row r="732" spans="1:19" x14ac:dyDescent="0.2">
      <c r="A732" s="2">
        <v>731</v>
      </c>
      <c r="B732" s="3">
        <v>17</v>
      </c>
      <c r="C732" t="s">
        <v>387</v>
      </c>
      <c r="D732" s="3">
        <v>3</v>
      </c>
      <c r="E732" s="11">
        <v>45023.636111111111</v>
      </c>
      <c r="F732" s="11">
        <v>45023.767361111109</v>
      </c>
      <c r="G732" t="s">
        <v>10</v>
      </c>
      <c r="H732" t="s">
        <v>2</v>
      </c>
      <c r="I732" t="s">
        <v>600</v>
      </c>
      <c r="J732" s="5">
        <v>14.35</v>
      </c>
      <c r="K732" t="s">
        <v>3</v>
      </c>
      <c r="L732" t="s">
        <v>41</v>
      </c>
      <c r="M732" t="s">
        <v>786</v>
      </c>
      <c r="N732" s="9">
        <f>IF(TablaSala[[#This Row],[CUENTA COBRADA]]="SI",'COCINA CONSOLIDADA'!E732*'COCINA CONSOLIDADA'!F732,"0 €")</f>
        <v>64</v>
      </c>
      <c r="O732" s="10">
        <v>45023.136111111111</v>
      </c>
      <c r="P732" s="11">
        <f t="shared" si="11"/>
        <v>0.13124999999854481</v>
      </c>
      <c r="Q732" s="11">
        <f>'COCINA CONSOLIDADA'!G732</f>
        <v>3.2638888888888891E-2</v>
      </c>
      <c r="R732" s="11">
        <f>IF(TablaSala[[#This Row],[TIEMPO DE PERMANENCIA]]-TablaSala[[#This Row],[TIEMPO PREPARACIÓN]]&lt;0,"0",TablaSala[[#This Row],[TIEMPO DE PERMANENCIA]]-TablaSala[[#This Row],[TIEMPO PREPARACIÓN]])</f>
        <v>9.8611111109655925E-2</v>
      </c>
      <c r="S732" t="str">
        <f>IF(TablaSala[[#This Row],[TIEMPO DEGUSTACIÓN]]&lt;&gt;"0","SI","NO")</f>
        <v>SI</v>
      </c>
    </row>
    <row r="733" spans="1:19" x14ac:dyDescent="0.2">
      <c r="A733" s="2">
        <v>732</v>
      </c>
      <c r="B733" s="3">
        <v>12</v>
      </c>
      <c r="C733" t="s">
        <v>571</v>
      </c>
      <c r="D733" s="3">
        <v>3</v>
      </c>
      <c r="E733" s="11">
        <v>45023.636805555558</v>
      </c>
      <c r="F733" s="11">
        <v>45023.800694444442</v>
      </c>
      <c r="G733" t="s">
        <v>17</v>
      </c>
      <c r="H733" t="s">
        <v>2</v>
      </c>
      <c r="I733" t="s">
        <v>600</v>
      </c>
      <c r="J733" s="5">
        <v>43.35</v>
      </c>
      <c r="K733" t="s">
        <v>3</v>
      </c>
      <c r="L733" t="s">
        <v>12</v>
      </c>
      <c r="M733" t="s">
        <v>1126</v>
      </c>
      <c r="N733" s="9">
        <f>IF(TablaSala[[#This Row],[CUENTA COBRADA]]="SI",'COCINA CONSOLIDADA'!E733*'COCINA CONSOLIDADA'!F733,"0 €")</f>
        <v>918</v>
      </c>
      <c r="O733" s="10">
        <v>45023.136805555558</v>
      </c>
      <c r="P733" s="11">
        <f t="shared" si="11"/>
        <v>0.163888888884685</v>
      </c>
      <c r="Q733" s="11">
        <f>'COCINA CONSOLIDADA'!G733</f>
        <v>8.4027777777777785E-2</v>
      </c>
      <c r="R733" s="11">
        <f>IF(TablaSala[[#This Row],[TIEMPO DE PERMANENCIA]]-TablaSala[[#This Row],[TIEMPO PREPARACIÓN]]&lt;0,"0",TablaSala[[#This Row],[TIEMPO DE PERMANENCIA]]-TablaSala[[#This Row],[TIEMPO PREPARACIÓN]])</f>
        <v>7.9861111106907218E-2</v>
      </c>
      <c r="S733" t="str">
        <f>IF(TablaSala[[#This Row],[TIEMPO DEGUSTACIÓN]]&lt;&gt;"0","SI","NO")</f>
        <v>SI</v>
      </c>
    </row>
    <row r="734" spans="1:19" x14ac:dyDescent="0.2">
      <c r="A734" s="2">
        <v>733</v>
      </c>
      <c r="B734" s="3">
        <v>14</v>
      </c>
      <c r="C734" t="s">
        <v>195</v>
      </c>
      <c r="D734" s="3">
        <v>6</v>
      </c>
      <c r="E734" s="11">
        <v>45023.652777777781</v>
      </c>
      <c r="F734" s="11">
        <v>45023.727777777778</v>
      </c>
      <c r="G734" t="s">
        <v>17</v>
      </c>
      <c r="H734" t="s">
        <v>19</v>
      </c>
      <c r="I734" t="s">
        <v>600</v>
      </c>
      <c r="J734" s="5">
        <v>35.090000000000003</v>
      </c>
      <c r="K734" t="s">
        <v>11</v>
      </c>
      <c r="L734" t="s">
        <v>53</v>
      </c>
      <c r="M734" t="s">
        <v>1127</v>
      </c>
      <c r="N734" s="9">
        <f>IF(TablaSala[[#This Row],[CUENTA COBRADA]]="SI",'COCINA CONSOLIDADA'!E734*'COCINA CONSOLIDADA'!F734,"0 €")</f>
        <v>522</v>
      </c>
      <c r="O734" s="10">
        <v>45023.152777777781</v>
      </c>
      <c r="P734" s="11">
        <f t="shared" si="11"/>
        <v>7.4999999997089617E-2</v>
      </c>
      <c r="Q734" s="11">
        <f>'COCINA CONSOLIDADA'!G734</f>
        <v>5.1388888888888894E-2</v>
      </c>
      <c r="R734" s="11">
        <f>IF(TablaSala[[#This Row],[TIEMPO DE PERMANENCIA]]-TablaSala[[#This Row],[TIEMPO PREPARACIÓN]]&lt;0,"0",TablaSala[[#This Row],[TIEMPO DE PERMANENCIA]]-TablaSala[[#This Row],[TIEMPO PREPARACIÓN]])</f>
        <v>2.3611111108200723E-2</v>
      </c>
      <c r="S734" t="str">
        <f>IF(TablaSala[[#This Row],[TIEMPO DEGUSTACIÓN]]&lt;&gt;"0","SI","NO")</f>
        <v>SI</v>
      </c>
    </row>
    <row r="735" spans="1:19" x14ac:dyDescent="0.2">
      <c r="A735" s="2">
        <v>734</v>
      </c>
      <c r="B735" s="3">
        <v>14</v>
      </c>
      <c r="C735" t="s">
        <v>572</v>
      </c>
      <c r="D735" s="3">
        <v>2</v>
      </c>
      <c r="E735" s="11">
        <v>45023.602083333331</v>
      </c>
      <c r="F735" s="11">
        <v>45023.706250000003</v>
      </c>
      <c r="G735" t="s">
        <v>10</v>
      </c>
      <c r="H735" t="s">
        <v>2</v>
      </c>
      <c r="I735" t="s">
        <v>7</v>
      </c>
      <c r="J735" s="5">
        <v>46.82</v>
      </c>
      <c r="K735" t="s">
        <v>11</v>
      </c>
      <c r="L735" t="s">
        <v>23</v>
      </c>
      <c r="M735" t="s">
        <v>1128</v>
      </c>
      <c r="N735" s="9">
        <f>IF(TablaSala[[#This Row],[CUENTA COBRADA]]="SI",'COCINA CONSOLIDADA'!E735*'COCINA CONSOLIDADA'!F735,"0 €")</f>
        <v>375</v>
      </c>
      <c r="O735" s="10">
        <v>45023.102083333331</v>
      </c>
      <c r="P735" s="11">
        <f t="shared" si="11"/>
        <v>0.10416666667151731</v>
      </c>
      <c r="Q735" s="11">
        <f>'COCINA CONSOLIDADA'!G735</f>
        <v>3.6111111111111108E-2</v>
      </c>
      <c r="R735" s="11">
        <f>IF(TablaSala[[#This Row],[TIEMPO DE PERMANENCIA]]-TablaSala[[#This Row],[TIEMPO PREPARACIÓN]]&lt;0,"0",TablaSala[[#This Row],[TIEMPO DE PERMANENCIA]]-TablaSala[[#This Row],[TIEMPO PREPARACIÓN]])</f>
        <v>6.8055555560406197E-2</v>
      </c>
      <c r="S735" t="str">
        <f>IF(TablaSala[[#This Row],[TIEMPO DEGUSTACIÓN]]&lt;&gt;"0","SI","NO")</f>
        <v>SI</v>
      </c>
    </row>
    <row r="736" spans="1:19" x14ac:dyDescent="0.2">
      <c r="A736" s="2">
        <v>735</v>
      </c>
      <c r="B736" s="3">
        <v>20</v>
      </c>
      <c r="C736" t="s">
        <v>324</v>
      </c>
      <c r="D736" s="3">
        <v>4</v>
      </c>
      <c r="E736" s="11">
        <v>45023.577777777777</v>
      </c>
      <c r="F736" s="11">
        <v>45023.657638888886</v>
      </c>
      <c r="G736" t="s">
        <v>1</v>
      </c>
      <c r="H736" t="s">
        <v>6</v>
      </c>
      <c r="I736" t="s">
        <v>600</v>
      </c>
      <c r="J736" s="5">
        <v>38.43</v>
      </c>
      <c r="K736" t="s">
        <v>11</v>
      </c>
      <c r="L736" t="s">
        <v>601</v>
      </c>
      <c r="M736" t="s">
        <v>1129</v>
      </c>
      <c r="N736" s="9">
        <f>IF(TablaSala[[#This Row],[CUENTA COBRADA]]="SI",'COCINA CONSOLIDADA'!E736*'COCINA CONSOLIDADA'!F736,"0 €")</f>
        <v>275</v>
      </c>
      <c r="O736" s="10">
        <v>45023.077777777777</v>
      </c>
      <c r="P736" s="11">
        <f t="shared" si="11"/>
        <v>7.9861111109494232E-2</v>
      </c>
      <c r="Q736" s="11">
        <f>'COCINA CONSOLIDADA'!G736</f>
        <v>6.041666666666666E-2</v>
      </c>
      <c r="R736" s="11">
        <f>IF(TablaSala[[#This Row],[TIEMPO DE PERMANENCIA]]-TablaSala[[#This Row],[TIEMPO PREPARACIÓN]]&lt;0,"0",TablaSala[[#This Row],[TIEMPO DE PERMANENCIA]]-TablaSala[[#This Row],[TIEMPO PREPARACIÓN]])</f>
        <v>1.9444444442827571E-2</v>
      </c>
      <c r="S736" t="str">
        <f>IF(TablaSala[[#This Row],[TIEMPO DEGUSTACIÓN]]&lt;&gt;"0","SI","NO")</f>
        <v>SI</v>
      </c>
    </row>
    <row r="737" spans="1:19" x14ac:dyDescent="0.2">
      <c r="A737" s="2">
        <v>736</v>
      </c>
      <c r="B737" s="3">
        <v>17</v>
      </c>
      <c r="C737" t="s">
        <v>202</v>
      </c>
      <c r="D737" s="3">
        <v>2</v>
      </c>
      <c r="E737" s="11">
        <v>45023.547222222223</v>
      </c>
      <c r="F737" s="11">
        <v>45023.64166666667</v>
      </c>
      <c r="G737" t="s">
        <v>17</v>
      </c>
      <c r="H737" t="s">
        <v>6</v>
      </c>
      <c r="I737" t="s">
        <v>600</v>
      </c>
      <c r="J737" s="5">
        <v>25.91</v>
      </c>
      <c r="K737" t="s">
        <v>22</v>
      </c>
      <c r="L737" t="s">
        <v>601</v>
      </c>
      <c r="M737" t="s">
        <v>1130</v>
      </c>
      <c r="N737" s="9">
        <f>IF(TablaSala[[#This Row],[CUENTA COBRADA]]="SI",'COCINA CONSOLIDADA'!E737*'COCINA CONSOLIDADA'!F737,"0 €")</f>
        <v>648</v>
      </c>
      <c r="O737" s="10">
        <v>45023.047222222223</v>
      </c>
      <c r="P737" s="11">
        <f t="shared" si="11"/>
        <v>0.10486111111337475</v>
      </c>
      <c r="Q737" s="11">
        <f>'COCINA CONSOLIDADA'!G737</f>
        <v>6.3888888888888884E-2</v>
      </c>
      <c r="R737" s="11">
        <f>IF(TablaSala[[#This Row],[TIEMPO DE PERMANENCIA]]-TablaSala[[#This Row],[TIEMPO PREPARACIÓN]]&lt;0,"0",TablaSala[[#This Row],[TIEMPO DE PERMANENCIA]]-TablaSala[[#This Row],[TIEMPO PREPARACIÓN]])</f>
        <v>4.0972222224485863E-2</v>
      </c>
      <c r="S737" t="str">
        <f>IF(TablaSala[[#This Row],[TIEMPO DEGUSTACIÓN]]&lt;&gt;"0","SI","NO")</f>
        <v>SI</v>
      </c>
    </row>
    <row r="738" spans="1:19" x14ac:dyDescent="0.2">
      <c r="A738" s="2">
        <v>737</v>
      </c>
      <c r="B738" s="3">
        <v>6</v>
      </c>
      <c r="C738" t="s">
        <v>573</v>
      </c>
      <c r="D738" s="3">
        <v>1</v>
      </c>
      <c r="E738" s="11">
        <v>45023.527083333334</v>
      </c>
      <c r="F738" s="11">
        <v>45023.629166666666</v>
      </c>
      <c r="G738" t="s">
        <v>10</v>
      </c>
      <c r="H738" t="s">
        <v>6</v>
      </c>
      <c r="I738" t="s">
        <v>599</v>
      </c>
      <c r="J738" s="5">
        <v>24.09</v>
      </c>
      <c r="K738" t="s">
        <v>3</v>
      </c>
      <c r="L738" t="s">
        <v>15</v>
      </c>
      <c r="M738" t="s">
        <v>969</v>
      </c>
      <c r="N738" s="9">
        <f>IF(TablaSala[[#This Row],[CUENTA COBRADA]]="SI",'COCINA CONSOLIDADA'!E738*'COCINA CONSOLIDADA'!F738,"0 €")</f>
        <v>236</v>
      </c>
      <c r="O738" s="10">
        <v>45023.027083333334</v>
      </c>
      <c r="P738" s="11">
        <f t="shared" si="11"/>
        <v>0.10208333333139308</v>
      </c>
      <c r="Q738" s="11">
        <f>'COCINA CONSOLIDADA'!G738</f>
        <v>1.5277777777777777E-2</v>
      </c>
      <c r="R738" s="11">
        <f>IF(TablaSala[[#This Row],[TIEMPO DE PERMANENCIA]]-TablaSala[[#This Row],[TIEMPO PREPARACIÓN]]&lt;0,"0",TablaSala[[#This Row],[TIEMPO DE PERMANENCIA]]-TablaSala[[#This Row],[TIEMPO PREPARACIÓN]])</f>
        <v>8.6805555553615299E-2</v>
      </c>
      <c r="S738" t="str">
        <f>IF(TablaSala[[#This Row],[TIEMPO DEGUSTACIÓN]]&lt;&gt;"0","SI","NO")</f>
        <v>SI</v>
      </c>
    </row>
    <row r="739" spans="1:19" x14ac:dyDescent="0.2">
      <c r="A739" s="2">
        <v>738</v>
      </c>
      <c r="B739" s="3">
        <v>15</v>
      </c>
      <c r="C739" t="s">
        <v>452</v>
      </c>
      <c r="D739" s="3">
        <v>1</v>
      </c>
      <c r="E739" s="11">
        <v>45023.535416666666</v>
      </c>
      <c r="F739" s="11">
        <v>45023.586111111108</v>
      </c>
      <c r="G739" t="s">
        <v>1</v>
      </c>
      <c r="H739" t="s">
        <v>2</v>
      </c>
      <c r="I739" t="s">
        <v>600</v>
      </c>
      <c r="J739" s="5">
        <v>17.37</v>
      </c>
      <c r="K739" t="s">
        <v>22</v>
      </c>
      <c r="L739" t="s">
        <v>601</v>
      </c>
      <c r="M739" t="s">
        <v>1131</v>
      </c>
      <c r="N739" s="9" t="str">
        <f>IF(TablaSala[[#This Row],[CUENTA COBRADA]]="SI",'COCINA CONSOLIDADA'!E739*'COCINA CONSOLIDADA'!F739,"0 €")</f>
        <v>0 €</v>
      </c>
      <c r="O739" s="10">
        <v>45023.035416666666</v>
      </c>
      <c r="P739" s="11">
        <f t="shared" si="11"/>
        <v>6.1111111109009165E-2</v>
      </c>
      <c r="Q739" s="11">
        <f>'COCINA CONSOLIDADA'!G739</f>
        <v>6.5277777777777768E-2</v>
      </c>
      <c r="R739" s="11" t="str">
        <f>IF(TablaSala[[#This Row],[TIEMPO DE PERMANENCIA]]-TablaSala[[#This Row],[TIEMPO PREPARACIÓN]]&lt;0,"0",TablaSala[[#This Row],[TIEMPO DE PERMANENCIA]]-TablaSala[[#This Row],[TIEMPO PREPARACIÓN]])</f>
        <v>0</v>
      </c>
      <c r="S739" t="str">
        <f>IF(TablaSala[[#This Row],[TIEMPO DEGUSTACIÓN]]&lt;&gt;"0","SI","NO")</f>
        <v>NO</v>
      </c>
    </row>
    <row r="740" spans="1:19" x14ac:dyDescent="0.2">
      <c r="A740" s="2">
        <v>739</v>
      </c>
      <c r="B740" s="3">
        <v>10</v>
      </c>
      <c r="C740" t="s">
        <v>574</v>
      </c>
      <c r="D740" s="3">
        <v>5</v>
      </c>
      <c r="E740" s="11">
        <v>45023.661805555559</v>
      </c>
      <c r="F740" s="11">
        <v>45023.756944444445</v>
      </c>
      <c r="G740" t="s">
        <v>10</v>
      </c>
      <c r="H740" t="s">
        <v>2</v>
      </c>
      <c r="I740" t="s">
        <v>599</v>
      </c>
      <c r="J740" s="5">
        <v>33.69</v>
      </c>
      <c r="K740" t="s">
        <v>3</v>
      </c>
      <c r="L740" t="s">
        <v>8</v>
      </c>
      <c r="M740" t="s">
        <v>748</v>
      </c>
      <c r="N740" s="9">
        <f>IF(TablaSala[[#This Row],[CUENTA COBRADA]]="SI",'COCINA CONSOLIDADA'!E740*'COCINA CONSOLIDADA'!F740,"0 €")</f>
        <v>46</v>
      </c>
      <c r="O740" s="10">
        <v>45023.161805555559</v>
      </c>
      <c r="P740" s="11">
        <f t="shared" si="11"/>
        <v>9.5138888886140194E-2</v>
      </c>
      <c r="Q740" s="11">
        <f>'COCINA CONSOLIDADA'!G740</f>
        <v>3.7499999999999999E-2</v>
      </c>
      <c r="R740" s="11">
        <f>IF(TablaSala[[#This Row],[TIEMPO DE PERMANENCIA]]-TablaSala[[#This Row],[TIEMPO PREPARACIÓN]]&lt;0,"0",TablaSala[[#This Row],[TIEMPO DE PERMANENCIA]]-TablaSala[[#This Row],[TIEMPO PREPARACIÓN]])</f>
        <v>5.7638888886140195E-2</v>
      </c>
      <c r="S740" t="str">
        <f>IF(TablaSala[[#This Row],[TIEMPO DEGUSTACIÓN]]&lt;&gt;"0","SI","NO")</f>
        <v>SI</v>
      </c>
    </row>
    <row r="741" spans="1:19" x14ac:dyDescent="0.2">
      <c r="A741" s="2">
        <v>740</v>
      </c>
      <c r="B741" s="3">
        <v>16</v>
      </c>
      <c r="C741" t="s">
        <v>575</v>
      </c>
      <c r="D741" s="3">
        <v>6</v>
      </c>
      <c r="E741" s="11">
        <v>45023.65902777778</v>
      </c>
      <c r="F741" s="11">
        <v>45023.76666666667</v>
      </c>
      <c r="G741" t="s">
        <v>5</v>
      </c>
      <c r="H741" t="s">
        <v>2</v>
      </c>
      <c r="I741" t="s">
        <v>599</v>
      </c>
      <c r="J741" s="5">
        <v>16.05</v>
      </c>
      <c r="K741" t="s">
        <v>3</v>
      </c>
      <c r="L741" t="s">
        <v>38</v>
      </c>
      <c r="M741" t="s">
        <v>1132</v>
      </c>
      <c r="N741" s="9">
        <f>IF(TablaSala[[#This Row],[CUENTA COBRADA]]="SI",'COCINA CONSOLIDADA'!E741*'COCINA CONSOLIDADA'!F741,"0 €")</f>
        <v>1190</v>
      </c>
      <c r="O741" s="10">
        <v>45023.15902777778</v>
      </c>
      <c r="P741" s="11">
        <f t="shared" si="11"/>
        <v>0.10763888889050577</v>
      </c>
      <c r="Q741" s="11">
        <f>'COCINA CONSOLIDADA'!G741</f>
        <v>7.8472222222222221E-2</v>
      </c>
      <c r="R741" s="11">
        <f>IF(TablaSala[[#This Row],[TIEMPO DE PERMANENCIA]]-TablaSala[[#This Row],[TIEMPO PREPARACIÓN]]&lt;0,"0",TablaSala[[#This Row],[TIEMPO DE PERMANENCIA]]-TablaSala[[#This Row],[TIEMPO PREPARACIÓN]])</f>
        <v>2.9166666668283547E-2</v>
      </c>
      <c r="S741" t="str">
        <f>IF(TablaSala[[#This Row],[TIEMPO DEGUSTACIÓN]]&lt;&gt;"0","SI","NO")</f>
        <v>SI</v>
      </c>
    </row>
    <row r="742" spans="1:19" x14ac:dyDescent="0.2">
      <c r="A742" s="2">
        <v>741</v>
      </c>
      <c r="B742" s="3">
        <v>14</v>
      </c>
      <c r="C742" t="s">
        <v>379</v>
      </c>
      <c r="D742" s="3">
        <v>4</v>
      </c>
      <c r="E742" s="11">
        <v>45023.520138888889</v>
      </c>
      <c r="F742" s="11">
        <v>45023.682638888888</v>
      </c>
      <c r="G742" t="s">
        <v>10</v>
      </c>
      <c r="H742" t="s">
        <v>2</v>
      </c>
      <c r="I742" t="s">
        <v>599</v>
      </c>
      <c r="J742" s="5">
        <v>40.31</v>
      </c>
      <c r="K742" t="s">
        <v>22</v>
      </c>
      <c r="L742" t="s">
        <v>28</v>
      </c>
      <c r="M742" t="s">
        <v>1133</v>
      </c>
      <c r="N742" s="9">
        <f>IF(TablaSala[[#This Row],[CUENTA COBRADA]]="SI",'COCINA CONSOLIDADA'!E742*'COCINA CONSOLIDADA'!F742,"0 €")</f>
        <v>1140</v>
      </c>
      <c r="O742" s="10">
        <v>45023.020138888889</v>
      </c>
      <c r="P742" s="11">
        <f t="shared" si="11"/>
        <v>0.17291666666521147</v>
      </c>
      <c r="Q742" s="11">
        <f>'COCINA CONSOLIDADA'!G742</f>
        <v>0.11458333333333333</v>
      </c>
      <c r="R742" s="11">
        <f>IF(TablaSala[[#This Row],[TIEMPO DE PERMANENCIA]]-TablaSala[[#This Row],[TIEMPO PREPARACIÓN]]&lt;0,"0",TablaSala[[#This Row],[TIEMPO DE PERMANENCIA]]-TablaSala[[#This Row],[TIEMPO PREPARACIÓN]])</f>
        <v>5.8333333331878137E-2</v>
      </c>
      <c r="S742" t="str">
        <f>IF(TablaSala[[#This Row],[TIEMPO DEGUSTACIÓN]]&lt;&gt;"0","SI","NO")</f>
        <v>SI</v>
      </c>
    </row>
    <row r="743" spans="1:19" x14ac:dyDescent="0.2">
      <c r="A743" s="2">
        <v>742</v>
      </c>
      <c r="B743" s="3">
        <v>20</v>
      </c>
      <c r="C743" t="s">
        <v>472</v>
      </c>
      <c r="D743" s="3">
        <v>4</v>
      </c>
      <c r="E743" s="11">
        <v>45023.525000000001</v>
      </c>
      <c r="F743" s="11">
        <v>45023.598611111112</v>
      </c>
      <c r="G743" t="s">
        <v>10</v>
      </c>
      <c r="H743" t="s">
        <v>6</v>
      </c>
      <c r="I743" t="s">
        <v>600</v>
      </c>
      <c r="J743" s="5">
        <v>10.51</v>
      </c>
      <c r="K743" t="s">
        <v>3</v>
      </c>
      <c r="L743" t="s">
        <v>8</v>
      </c>
      <c r="M743" t="s">
        <v>1134</v>
      </c>
      <c r="N743" s="9" t="str">
        <f>IF(TablaSala[[#This Row],[CUENTA COBRADA]]="SI",'COCINA CONSOLIDADA'!E743*'COCINA CONSOLIDADA'!F743,"0 €")</f>
        <v>0 €</v>
      </c>
      <c r="O743" s="10">
        <v>45023.025000000001</v>
      </c>
      <c r="P743" s="11">
        <f t="shared" si="11"/>
        <v>7.3611111110949423E-2</v>
      </c>
      <c r="Q743" s="11">
        <f>'COCINA CONSOLIDADA'!G743</f>
        <v>0.10069444444444445</v>
      </c>
      <c r="R743" s="11" t="str">
        <f>IF(TablaSala[[#This Row],[TIEMPO DE PERMANENCIA]]-TablaSala[[#This Row],[TIEMPO PREPARACIÓN]]&lt;0,"0",TablaSala[[#This Row],[TIEMPO DE PERMANENCIA]]-TablaSala[[#This Row],[TIEMPO PREPARACIÓN]])</f>
        <v>0</v>
      </c>
      <c r="S743" t="str">
        <f>IF(TablaSala[[#This Row],[TIEMPO DEGUSTACIÓN]]&lt;&gt;"0","SI","NO")</f>
        <v>NO</v>
      </c>
    </row>
    <row r="744" spans="1:19" x14ac:dyDescent="0.2">
      <c r="A744" s="2">
        <v>743</v>
      </c>
      <c r="B744" s="3">
        <v>19</v>
      </c>
      <c r="C744" t="s">
        <v>329</v>
      </c>
      <c r="D744" s="3">
        <v>2</v>
      </c>
      <c r="E744" s="11">
        <v>45023.657638888886</v>
      </c>
      <c r="F744" s="11">
        <v>45023.822222222225</v>
      </c>
      <c r="G744" t="s">
        <v>1</v>
      </c>
      <c r="H744" t="s">
        <v>2</v>
      </c>
      <c r="I744" t="s">
        <v>599</v>
      </c>
      <c r="J744" s="5">
        <v>25.7</v>
      </c>
      <c r="K744" t="s">
        <v>22</v>
      </c>
      <c r="L744" t="s">
        <v>12</v>
      </c>
      <c r="M744" t="s">
        <v>1135</v>
      </c>
      <c r="N744" s="9">
        <f>IF(TablaSala[[#This Row],[CUENTA COBRADA]]="SI",'COCINA CONSOLIDADA'!E744*'COCINA CONSOLIDADA'!F744,"0 €")</f>
        <v>402</v>
      </c>
      <c r="O744" s="10">
        <v>45023.157638888886</v>
      </c>
      <c r="P744" s="11">
        <f t="shared" si="11"/>
        <v>0.17500000000533569</v>
      </c>
      <c r="Q744" s="11">
        <f>'COCINA CONSOLIDADA'!G744</f>
        <v>9.9305555555555564E-2</v>
      </c>
      <c r="R744" s="11">
        <f>IF(TablaSala[[#This Row],[TIEMPO DE PERMANENCIA]]-TablaSala[[#This Row],[TIEMPO PREPARACIÓN]]&lt;0,"0",TablaSala[[#This Row],[TIEMPO DE PERMANENCIA]]-TablaSala[[#This Row],[TIEMPO PREPARACIÓN]])</f>
        <v>7.5694444449780129E-2</v>
      </c>
      <c r="S744" t="str">
        <f>IF(TablaSala[[#This Row],[TIEMPO DEGUSTACIÓN]]&lt;&gt;"0","SI","NO")</f>
        <v>SI</v>
      </c>
    </row>
    <row r="745" spans="1:19" x14ac:dyDescent="0.2">
      <c r="A745" s="2">
        <v>744</v>
      </c>
      <c r="B745" s="3">
        <v>11</v>
      </c>
      <c r="C745" t="s">
        <v>24</v>
      </c>
      <c r="D745" s="3">
        <v>1</v>
      </c>
      <c r="E745" s="11">
        <v>45023.582638888889</v>
      </c>
      <c r="F745" s="11">
        <v>45023.742361111108</v>
      </c>
      <c r="G745" t="s">
        <v>5</v>
      </c>
      <c r="H745" t="s">
        <v>2</v>
      </c>
      <c r="I745" t="s">
        <v>600</v>
      </c>
      <c r="J745" s="5">
        <v>26.5</v>
      </c>
      <c r="K745" t="s">
        <v>11</v>
      </c>
      <c r="L745" t="s">
        <v>601</v>
      </c>
      <c r="M745" t="s">
        <v>630</v>
      </c>
      <c r="N745" s="9">
        <f>IF(TablaSala[[#This Row],[CUENTA COBRADA]]="SI",'COCINA CONSOLIDADA'!E745*'COCINA CONSOLIDADA'!F745,"0 €")</f>
        <v>141</v>
      </c>
      <c r="O745" s="10">
        <v>45023.082638888889</v>
      </c>
      <c r="P745" s="11">
        <f t="shared" si="11"/>
        <v>0.15972222221898846</v>
      </c>
      <c r="Q745" s="11">
        <f>'COCINA CONSOLIDADA'!G745</f>
        <v>4.6527777777777779E-2</v>
      </c>
      <c r="R745" s="11">
        <f>IF(TablaSala[[#This Row],[TIEMPO DE PERMANENCIA]]-TablaSala[[#This Row],[TIEMPO PREPARACIÓN]]&lt;0,"0",TablaSala[[#This Row],[TIEMPO DE PERMANENCIA]]-TablaSala[[#This Row],[TIEMPO PREPARACIÓN]])</f>
        <v>0.11319444444121068</v>
      </c>
      <c r="S745" t="str">
        <f>IF(TablaSala[[#This Row],[TIEMPO DEGUSTACIÓN]]&lt;&gt;"0","SI","NO")</f>
        <v>SI</v>
      </c>
    </row>
    <row r="746" spans="1:19" x14ac:dyDescent="0.2">
      <c r="A746" s="2">
        <v>745</v>
      </c>
      <c r="B746" s="3">
        <v>3</v>
      </c>
      <c r="C746" t="s">
        <v>554</v>
      </c>
      <c r="D746" s="3">
        <v>1</v>
      </c>
      <c r="E746" s="11">
        <v>45023.606944444444</v>
      </c>
      <c r="F746" s="11">
        <v>45023.702777777777</v>
      </c>
      <c r="G746" t="s">
        <v>14</v>
      </c>
      <c r="H746" t="s">
        <v>2</v>
      </c>
      <c r="I746" t="s">
        <v>7</v>
      </c>
      <c r="J746" s="5">
        <v>18.75</v>
      </c>
      <c r="K746" t="s">
        <v>11</v>
      </c>
      <c r="L746" t="s">
        <v>26</v>
      </c>
      <c r="M746" t="s">
        <v>1136</v>
      </c>
      <c r="N746" s="9">
        <f>IF(TablaSala[[#This Row],[CUENTA COBRADA]]="SI",'COCINA CONSOLIDADA'!E746*'COCINA CONSOLIDADA'!F746,"0 €")</f>
        <v>1110</v>
      </c>
      <c r="O746" s="10">
        <v>45023.106944444444</v>
      </c>
      <c r="P746" s="11">
        <f t="shared" si="11"/>
        <v>9.5833333332848269E-2</v>
      </c>
      <c r="Q746" s="11">
        <f>'COCINA CONSOLIDADA'!G746</f>
        <v>5.0694444444444445E-2</v>
      </c>
      <c r="R746" s="11">
        <f>IF(TablaSala[[#This Row],[TIEMPO DE PERMANENCIA]]-TablaSala[[#This Row],[TIEMPO PREPARACIÓN]]&lt;0,"0",TablaSala[[#This Row],[TIEMPO DE PERMANENCIA]]-TablaSala[[#This Row],[TIEMPO PREPARACIÓN]])</f>
        <v>4.5138888888403825E-2</v>
      </c>
      <c r="S746" t="str">
        <f>IF(TablaSala[[#This Row],[TIEMPO DEGUSTACIÓN]]&lt;&gt;"0","SI","NO")</f>
        <v>SI</v>
      </c>
    </row>
    <row r="747" spans="1:19" x14ac:dyDescent="0.2">
      <c r="A747" s="2">
        <v>746</v>
      </c>
      <c r="B747" s="3">
        <v>13</v>
      </c>
      <c r="C747" t="s">
        <v>559</v>
      </c>
      <c r="D747" s="3">
        <v>2</v>
      </c>
      <c r="E747" s="11">
        <v>45023.631944444445</v>
      </c>
      <c r="F747" s="11">
        <v>45023.768750000003</v>
      </c>
      <c r="G747" t="s">
        <v>5</v>
      </c>
      <c r="H747" t="s">
        <v>2</v>
      </c>
      <c r="I747" t="s">
        <v>600</v>
      </c>
      <c r="J747" s="5">
        <v>44.9</v>
      </c>
      <c r="K747" t="s">
        <v>22</v>
      </c>
      <c r="L747" t="s">
        <v>41</v>
      </c>
      <c r="M747" t="s">
        <v>953</v>
      </c>
      <c r="N747" s="9">
        <f>IF(TablaSala[[#This Row],[CUENTA COBRADA]]="SI",'COCINA CONSOLIDADA'!E747*'COCINA CONSOLIDADA'!F747,"0 €")</f>
        <v>402</v>
      </c>
      <c r="O747" s="10">
        <v>45023.131944444445</v>
      </c>
      <c r="P747" s="11">
        <f t="shared" si="11"/>
        <v>0.14722222222432416</v>
      </c>
      <c r="Q747" s="11">
        <f>'COCINA CONSOLIDADA'!G747</f>
        <v>5.3472222222222227E-2</v>
      </c>
      <c r="R747" s="11">
        <f>IF(TablaSala[[#This Row],[TIEMPO DE PERMANENCIA]]-TablaSala[[#This Row],[TIEMPO PREPARACIÓN]]&lt;0,"0",TablaSala[[#This Row],[TIEMPO DE PERMANENCIA]]-TablaSala[[#This Row],[TIEMPO PREPARACIÓN]])</f>
        <v>9.375000000210193E-2</v>
      </c>
      <c r="S747" t="str">
        <f>IF(TablaSala[[#This Row],[TIEMPO DEGUSTACIÓN]]&lt;&gt;"0","SI","NO")</f>
        <v>SI</v>
      </c>
    </row>
    <row r="748" spans="1:19" x14ac:dyDescent="0.2">
      <c r="A748" s="2">
        <v>747</v>
      </c>
      <c r="B748" s="3">
        <v>16</v>
      </c>
      <c r="C748" t="s">
        <v>576</v>
      </c>
      <c r="D748" s="3">
        <v>3</v>
      </c>
      <c r="E748" s="11">
        <v>45023.620138888888</v>
      </c>
      <c r="F748" s="11">
        <v>45023.700694444444</v>
      </c>
      <c r="G748" t="s">
        <v>5</v>
      </c>
      <c r="H748" t="s">
        <v>6</v>
      </c>
      <c r="I748" t="s">
        <v>599</v>
      </c>
      <c r="J748" s="5">
        <v>37.229999999999997</v>
      </c>
      <c r="K748" t="s">
        <v>3</v>
      </c>
      <c r="L748" t="s">
        <v>28</v>
      </c>
      <c r="M748" t="s">
        <v>686</v>
      </c>
      <c r="N748" s="9">
        <f>IF(TablaSala[[#This Row],[CUENTA COBRADA]]="SI",'COCINA CONSOLIDADA'!E748*'COCINA CONSOLIDADA'!F748,"0 €")</f>
        <v>25</v>
      </c>
      <c r="O748" s="10">
        <v>45023.120138888888</v>
      </c>
      <c r="P748" s="11">
        <f t="shared" si="11"/>
        <v>8.0555555556202307E-2</v>
      </c>
      <c r="Q748" s="11">
        <f>'COCINA CONSOLIDADA'!G748</f>
        <v>1.9444444444444445E-2</v>
      </c>
      <c r="R748" s="11">
        <f>IF(TablaSala[[#This Row],[TIEMPO DE PERMANENCIA]]-TablaSala[[#This Row],[TIEMPO PREPARACIÓN]]&lt;0,"0",TablaSala[[#This Row],[TIEMPO DE PERMANENCIA]]-TablaSala[[#This Row],[TIEMPO PREPARACIÓN]])</f>
        <v>6.1111111111757863E-2</v>
      </c>
      <c r="S748" t="str">
        <f>IF(TablaSala[[#This Row],[TIEMPO DEGUSTACIÓN]]&lt;&gt;"0","SI","NO")</f>
        <v>SI</v>
      </c>
    </row>
    <row r="749" spans="1:19" x14ac:dyDescent="0.2">
      <c r="A749" s="2">
        <v>748</v>
      </c>
      <c r="B749" s="3">
        <v>2</v>
      </c>
      <c r="C749" t="s">
        <v>577</v>
      </c>
      <c r="D749" s="3">
        <v>4</v>
      </c>
      <c r="E749" s="11">
        <v>45023.605555555558</v>
      </c>
      <c r="F749" s="11">
        <v>45023.748611111114</v>
      </c>
      <c r="G749" t="s">
        <v>10</v>
      </c>
      <c r="H749" t="s">
        <v>2</v>
      </c>
      <c r="I749" t="s">
        <v>600</v>
      </c>
      <c r="J749" s="5">
        <v>12.55</v>
      </c>
      <c r="K749" t="s">
        <v>3</v>
      </c>
      <c r="L749" t="s">
        <v>23</v>
      </c>
      <c r="M749" t="s">
        <v>1137</v>
      </c>
      <c r="N749" s="9">
        <f>IF(TablaSala[[#This Row],[CUENTA COBRADA]]="SI",'COCINA CONSOLIDADA'!E749*'COCINA CONSOLIDADA'!F749,"0 €")</f>
        <v>232</v>
      </c>
      <c r="O749" s="10">
        <v>45023.105555555558</v>
      </c>
      <c r="P749" s="11">
        <f t="shared" si="11"/>
        <v>0.14305555555620231</v>
      </c>
      <c r="Q749" s="11">
        <f>'COCINA CONSOLIDADA'!G749</f>
        <v>2.5694444444444443E-2</v>
      </c>
      <c r="R749" s="11">
        <f>IF(TablaSala[[#This Row],[TIEMPO DE PERMANENCIA]]-TablaSala[[#This Row],[TIEMPO PREPARACIÓN]]&lt;0,"0",TablaSala[[#This Row],[TIEMPO DE PERMANENCIA]]-TablaSala[[#This Row],[TIEMPO PREPARACIÓN]])</f>
        <v>0.11736111111175787</v>
      </c>
      <c r="S749" t="str">
        <f>IF(TablaSala[[#This Row],[TIEMPO DEGUSTACIÓN]]&lt;&gt;"0","SI","NO")</f>
        <v>SI</v>
      </c>
    </row>
    <row r="750" spans="1:19" x14ac:dyDescent="0.2">
      <c r="A750" s="2">
        <v>749</v>
      </c>
      <c r="B750" s="3">
        <v>1</v>
      </c>
      <c r="C750" t="s">
        <v>576</v>
      </c>
      <c r="D750" s="3">
        <v>2</v>
      </c>
      <c r="E750" s="11">
        <v>45023.556250000001</v>
      </c>
      <c r="F750" s="11">
        <v>45023.619444444441</v>
      </c>
      <c r="G750" t="s">
        <v>17</v>
      </c>
      <c r="H750" t="s">
        <v>2</v>
      </c>
      <c r="I750" t="s">
        <v>599</v>
      </c>
      <c r="J750" s="5">
        <v>24.12</v>
      </c>
      <c r="K750" t="s">
        <v>22</v>
      </c>
      <c r="L750" t="s">
        <v>602</v>
      </c>
      <c r="M750" t="s">
        <v>608</v>
      </c>
      <c r="N750" s="9">
        <f>IF(TablaSala[[#This Row],[CUENTA COBRADA]]="SI",'COCINA CONSOLIDADA'!E750*'COCINA CONSOLIDADA'!F750,"0 €")</f>
        <v>70</v>
      </c>
      <c r="O750" s="10">
        <v>45023.056250000001</v>
      </c>
      <c r="P750" s="11">
        <f t="shared" si="11"/>
        <v>7.3611111106098789E-2</v>
      </c>
      <c r="Q750" s="11">
        <f>'COCINA CONSOLIDADA'!G750</f>
        <v>5.5555555555555558E-3</v>
      </c>
      <c r="R750" s="11">
        <f>IF(TablaSala[[#This Row],[TIEMPO DE PERMANENCIA]]-TablaSala[[#This Row],[TIEMPO PREPARACIÓN]]&lt;0,"0",TablaSala[[#This Row],[TIEMPO DE PERMANENCIA]]-TablaSala[[#This Row],[TIEMPO PREPARACIÓN]])</f>
        <v>6.805555555054324E-2</v>
      </c>
      <c r="S750" t="str">
        <f>IF(TablaSala[[#This Row],[TIEMPO DEGUSTACIÓN]]&lt;&gt;"0","SI","NO")</f>
        <v>SI</v>
      </c>
    </row>
    <row r="751" spans="1:19" x14ac:dyDescent="0.2">
      <c r="A751" s="2">
        <v>750</v>
      </c>
      <c r="B751" s="3">
        <v>6</v>
      </c>
      <c r="C751" t="s">
        <v>578</v>
      </c>
      <c r="D751" s="3">
        <v>4</v>
      </c>
      <c r="E751" s="11">
        <v>45023.573611111111</v>
      </c>
      <c r="F751" s="11">
        <v>45023.625</v>
      </c>
      <c r="G751" t="s">
        <v>5</v>
      </c>
      <c r="H751" t="s">
        <v>2</v>
      </c>
      <c r="I751" t="s">
        <v>600</v>
      </c>
      <c r="J751" s="5">
        <v>21.82</v>
      </c>
      <c r="K751" t="s">
        <v>11</v>
      </c>
      <c r="L751" t="s">
        <v>26</v>
      </c>
      <c r="M751" t="s">
        <v>715</v>
      </c>
      <c r="N751" s="9" t="str">
        <f>IF(TablaSala[[#This Row],[CUENTA COBRADA]]="SI",'COCINA CONSOLIDADA'!E751*'COCINA CONSOLIDADA'!F751,"0 €")</f>
        <v>0 €</v>
      </c>
      <c r="O751" s="10">
        <v>45023.073611111111</v>
      </c>
      <c r="P751" s="11">
        <f t="shared" si="11"/>
        <v>5.1388888889050577E-2</v>
      </c>
      <c r="Q751" s="11">
        <f>'COCINA CONSOLIDADA'!G751</f>
        <v>5.9722222222222225E-2</v>
      </c>
      <c r="R751" s="11" t="str">
        <f>IF(TablaSala[[#This Row],[TIEMPO DE PERMANENCIA]]-TablaSala[[#This Row],[TIEMPO PREPARACIÓN]]&lt;0,"0",TablaSala[[#This Row],[TIEMPO DE PERMANENCIA]]-TablaSala[[#This Row],[TIEMPO PREPARACIÓN]])</f>
        <v>0</v>
      </c>
      <c r="S751" t="str">
        <f>IF(TablaSala[[#This Row],[TIEMPO DEGUSTACIÓN]]&lt;&gt;"0","SI","NO")</f>
        <v>NO</v>
      </c>
    </row>
    <row r="752" spans="1:19" x14ac:dyDescent="0.2">
      <c r="A752" s="2">
        <v>751</v>
      </c>
      <c r="B752" s="3">
        <v>17</v>
      </c>
      <c r="C752" t="s">
        <v>390</v>
      </c>
      <c r="D752" s="3">
        <v>6</v>
      </c>
      <c r="E752" s="11">
        <v>45023.563888888886</v>
      </c>
      <c r="F752" s="11">
        <v>45023.631944444445</v>
      </c>
      <c r="G752" t="s">
        <v>10</v>
      </c>
      <c r="H752" t="s">
        <v>6</v>
      </c>
      <c r="I752" t="s">
        <v>600</v>
      </c>
      <c r="J752" s="5">
        <v>49.35</v>
      </c>
      <c r="K752" t="s">
        <v>11</v>
      </c>
      <c r="L752" t="s">
        <v>12</v>
      </c>
      <c r="M752" t="s">
        <v>1138</v>
      </c>
      <c r="N752" s="9">
        <f>IF(TablaSala[[#This Row],[CUENTA COBRADA]]="SI",'COCINA CONSOLIDADA'!E752*'COCINA CONSOLIDADA'!F752,"0 €")</f>
        <v>532</v>
      </c>
      <c r="O752" s="10">
        <v>45023.063888888886</v>
      </c>
      <c r="P752" s="11">
        <f t="shared" si="11"/>
        <v>6.805555555911269E-2</v>
      </c>
      <c r="Q752" s="11">
        <f>'COCINA CONSOLIDADA'!G752</f>
        <v>6.0416666666666674E-2</v>
      </c>
      <c r="R752" s="11">
        <f>IF(TablaSala[[#This Row],[TIEMPO DE PERMANENCIA]]-TablaSala[[#This Row],[TIEMPO PREPARACIÓN]]&lt;0,"0",TablaSala[[#This Row],[TIEMPO DE PERMANENCIA]]-TablaSala[[#This Row],[TIEMPO PREPARACIÓN]])</f>
        <v>7.6388888924460163E-3</v>
      </c>
      <c r="S752" t="str">
        <f>IF(TablaSala[[#This Row],[TIEMPO DEGUSTACIÓN]]&lt;&gt;"0","SI","NO")</f>
        <v>SI</v>
      </c>
    </row>
    <row r="753" spans="1:19" x14ac:dyDescent="0.2">
      <c r="A753" s="2">
        <v>752</v>
      </c>
      <c r="B753" s="3">
        <v>3</v>
      </c>
      <c r="C753" t="s">
        <v>392</v>
      </c>
      <c r="D753" s="3">
        <v>5</v>
      </c>
      <c r="E753" s="11">
        <v>45023.586805555555</v>
      </c>
      <c r="F753" s="11">
        <v>45023.682638888888</v>
      </c>
      <c r="G753" t="s">
        <v>1</v>
      </c>
      <c r="H753" t="s">
        <v>2</v>
      </c>
      <c r="I753" t="s">
        <v>600</v>
      </c>
      <c r="J753" s="5">
        <v>46.27</v>
      </c>
      <c r="K753" t="s">
        <v>11</v>
      </c>
      <c r="L753" t="s">
        <v>602</v>
      </c>
      <c r="M753" t="s">
        <v>638</v>
      </c>
      <c r="N753" s="9">
        <f>IF(TablaSala[[#This Row],[CUENTA COBRADA]]="SI",'COCINA CONSOLIDADA'!E753*'COCINA CONSOLIDADA'!F753,"0 €")</f>
        <v>60</v>
      </c>
      <c r="O753" s="10">
        <v>45023.086805555555</v>
      </c>
      <c r="P753" s="11">
        <f t="shared" si="11"/>
        <v>9.5833333332848269E-2</v>
      </c>
      <c r="Q753" s="11">
        <f>'COCINA CONSOLIDADA'!G753</f>
        <v>2.0833333333333332E-2</v>
      </c>
      <c r="R753" s="11">
        <f>IF(TablaSala[[#This Row],[TIEMPO DE PERMANENCIA]]-TablaSala[[#This Row],[TIEMPO PREPARACIÓN]]&lt;0,"0",TablaSala[[#This Row],[TIEMPO DE PERMANENCIA]]-TablaSala[[#This Row],[TIEMPO PREPARACIÓN]])</f>
        <v>7.4999999999514941E-2</v>
      </c>
      <c r="S753" t="str">
        <f>IF(TablaSala[[#This Row],[TIEMPO DEGUSTACIÓN]]&lt;&gt;"0","SI","NO")</f>
        <v>SI</v>
      </c>
    </row>
    <row r="754" spans="1:19" x14ac:dyDescent="0.2">
      <c r="A754" s="2">
        <v>753</v>
      </c>
      <c r="B754" s="3">
        <v>11</v>
      </c>
      <c r="C754" t="s">
        <v>291</v>
      </c>
      <c r="D754" s="3">
        <v>4</v>
      </c>
      <c r="E754" s="11">
        <v>45023.602083333331</v>
      </c>
      <c r="F754" s="11">
        <v>45023.693055555559</v>
      </c>
      <c r="G754" t="s">
        <v>17</v>
      </c>
      <c r="H754" t="s">
        <v>2</v>
      </c>
      <c r="I754" t="s">
        <v>599</v>
      </c>
      <c r="J754" s="5">
        <v>26.24</v>
      </c>
      <c r="K754" t="s">
        <v>11</v>
      </c>
      <c r="L754" t="s">
        <v>41</v>
      </c>
      <c r="M754" t="s">
        <v>1139</v>
      </c>
      <c r="N754" s="9">
        <f>IF(TablaSala[[#This Row],[CUENTA COBRADA]]="SI",'COCINA CONSOLIDADA'!E754*'COCINA CONSOLIDADA'!F754,"0 €")</f>
        <v>690</v>
      </c>
      <c r="O754" s="10">
        <v>45023.102083333331</v>
      </c>
      <c r="P754" s="11">
        <f t="shared" si="11"/>
        <v>9.0972222227719612E-2</v>
      </c>
      <c r="Q754" s="11">
        <f>'COCINA CONSOLIDADA'!G754</f>
        <v>8.8888888888888906E-2</v>
      </c>
      <c r="R754" s="11">
        <f>IF(TablaSala[[#This Row],[TIEMPO DE PERMANENCIA]]-TablaSala[[#This Row],[TIEMPO PREPARACIÓN]]&lt;0,"0",TablaSala[[#This Row],[TIEMPO DE PERMANENCIA]]-TablaSala[[#This Row],[TIEMPO PREPARACIÓN]])</f>
        <v>2.0833333388307063E-3</v>
      </c>
      <c r="S754" t="str">
        <f>IF(TablaSala[[#This Row],[TIEMPO DEGUSTACIÓN]]&lt;&gt;"0","SI","NO")</f>
        <v>SI</v>
      </c>
    </row>
    <row r="755" spans="1:19" x14ac:dyDescent="0.2">
      <c r="A755" s="2">
        <v>754</v>
      </c>
      <c r="B755" s="3">
        <v>8</v>
      </c>
      <c r="C755" t="s">
        <v>368</v>
      </c>
      <c r="D755" s="3">
        <v>3</v>
      </c>
      <c r="E755" s="11">
        <v>45023.63958333333</v>
      </c>
      <c r="F755" s="11">
        <v>45023.691666666666</v>
      </c>
      <c r="G755" t="s">
        <v>1</v>
      </c>
      <c r="H755" t="s">
        <v>2</v>
      </c>
      <c r="I755" t="s">
        <v>600</v>
      </c>
      <c r="J755" s="5">
        <v>42.74</v>
      </c>
      <c r="K755" t="s">
        <v>3</v>
      </c>
      <c r="L755" t="s">
        <v>601</v>
      </c>
      <c r="M755" t="s">
        <v>1140</v>
      </c>
      <c r="N755" s="9" t="str">
        <f>IF(TablaSala[[#This Row],[CUENTA COBRADA]]="SI",'COCINA CONSOLIDADA'!E755*'COCINA CONSOLIDADA'!F755,"0 €")</f>
        <v>0 €</v>
      </c>
      <c r="O755" s="10">
        <v>45023.13958333333</v>
      </c>
      <c r="P755" s="11">
        <f t="shared" si="11"/>
        <v>5.2083333335758653E-2</v>
      </c>
      <c r="Q755" s="11">
        <f>'COCINA CONSOLIDADA'!G755</f>
        <v>6.1805555555555558E-2</v>
      </c>
      <c r="R755" s="11" t="str">
        <f>IF(TablaSala[[#This Row],[TIEMPO DE PERMANENCIA]]-TablaSala[[#This Row],[TIEMPO PREPARACIÓN]]&lt;0,"0",TablaSala[[#This Row],[TIEMPO DE PERMANENCIA]]-TablaSala[[#This Row],[TIEMPO PREPARACIÓN]])</f>
        <v>0</v>
      </c>
      <c r="S755" t="str">
        <f>IF(TablaSala[[#This Row],[TIEMPO DEGUSTACIÓN]]&lt;&gt;"0","SI","NO")</f>
        <v>NO</v>
      </c>
    </row>
    <row r="756" spans="1:19" x14ac:dyDescent="0.2">
      <c r="A756" s="2">
        <v>755</v>
      </c>
      <c r="B756" s="3">
        <v>12</v>
      </c>
      <c r="C756" t="s">
        <v>579</v>
      </c>
      <c r="D756" s="3">
        <v>3</v>
      </c>
      <c r="E756" s="11">
        <v>45023.584027777775</v>
      </c>
      <c r="F756" s="11">
        <v>45023.685416666667</v>
      </c>
      <c r="G756" t="s">
        <v>10</v>
      </c>
      <c r="H756" t="s">
        <v>2</v>
      </c>
      <c r="I756" t="s">
        <v>600</v>
      </c>
      <c r="J756" s="5">
        <v>26.65</v>
      </c>
      <c r="K756" t="s">
        <v>22</v>
      </c>
      <c r="L756" t="s">
        <v>12</v>
      </c>
      <c r="M756" t="s">
        <v>1141</v>
      </c>
      <c r="N756" s="9">
        <f>IF(TablaSala[[#This Row],[CUENTA COBRADA]]="SI",'COCINA CONSOLIDADA'!E756*'COCINA CONSOLIDADA'!F756,"0 €")</f>
        <v>846</v>
      </c>
      <c r="O756" s="10">
        <v>45023.084027777775</v>
      </c>
      <c r="P756" s="11">
        <f t="shared" si="11"/>
        <v>0.11180555555862763</v>
      </c>
      <c r="Q756" s="11">
        <f>'COCINA CONSOLIDADA'!G756</f>
        <v>7.5694444444444453E-2</v>
      </c>
      <c r="R756" s="11">
        <f>IF(TablaSala[[#This Row],[TIEMPO DE PERMANENCIA]]-TablaSala[[#This Row],[TIEMPO PREPARACIÓN]]&lt;0,"0",TablaSala[[#This Row],[TIEMPO DE PERMANENCIA]]-TablaSala[[#This Row],[TIEMPO PREPARACIÓN]])</f>
        <v>3.6111111114183178E-2</v>
      </c>
      <c r="S756" t="str">
        <f>IF(TablaSala[[#This Row],[TIEMPO DEGUSTACIÓN]]&lt;&gt;"0","SI","NO")</f>
        <v>SI</v>
      </c>
    </row>
    <row r="757" spans="1:19" x14ac:dyDescent="0.2">
      <c r="A757" s="2">
        <v>756</v>
      </c>
      <c r="B757" s="3">
        <v>11</v>
      </c>
      <c r="C757" t="s">
        <v>580</v>
      </c>
      <c r="D757" s="3">
        <v>1</v>
      </c>
      <c r="E757" s="11">
        <v>45023.661805555559</v>
      </c>
      <c r="F757" s="11">
        <v>45023.82708333333</v>
      </c>
      <c r="G757" t="s">
        <v>5</v>
      </c>
      <c r="H757" t="s">
        <v>19</v>
      </c>
      <c r="I757" t="s">
        <v>600</v>
      </c>
      <c r="J757" s="5">
        <v>31.75</v>
      </c>
      <c r="K757" t="s">
        <v>11</v>
      </c>
      <c r="L757" t="s">
        <v>602</v>
      </c>
      <c r="M757" t="s">
        <v>1142</v>
      </c>
      <c r="N757" s="9">
        <f>IF(TablaSala[[#This Row],[CUENTA COBRADA]]="SI",'COCINA CONSOLIDADA'!E757*'COCINA CONSOLIDADA'!F757,"0 €")</f>
        <v>100</v>
      </c>
      <c r="O757" s="10">
        <v>45023.161805555559</v>
      </c>
      <c r="P757" s="11">
        <f t="shared" si="11"/>
        <v>0.1652777777708252</v>
      </c>
      <c r="Q757" s="11">
        <f>'COCINA CONSOLIDADA'!G757</f>
        <v>2.361111111111111E-2</v>
      </c>
      <c r="R757" s="11">
        <f>IF(TablaSala[[#This Row],[TIEMPO DE PERMANENCIA]]-TablaSala[[#This Row],[TIEMPO PREPARACIÓN]]&lt;0,"0",TablaSala[[#This Row],[TIEMPO DE PERMANENCIA]]-TablaSala[[#This Row],[TIEMPO PREPARACIÓN]])</f>
        <v>0.14166666665971409</v>
      </c>
      <c r="S757" t="str">
        <f>IF(TablaSala[[#This Row],[TIEMPO DEGUSTACIÓN]]&lt;&gt;"0","SI","NO")</f>
        <v>SI</v>
      </c>
    </row>
    <row r="758" spans="1:19" x14ac:dyDescent="0.2">
      <c r="A758" s="2">
        <v>757</v>
      </c>
      <c r="B758" s="3">
        <v>3</v>
      </c>
      <c r="C758" t="s">
        <v>581</v>
      </c>
      <c r="D758" s="3">
        <v>6</v>
      </c>
      <c r="E758" s="11">
        <v>45023.574305555558</v>
      </c>
      <c r="F758" s="11">
        <v>45023.695833333331</v>
      </c>
      <c r="G758" t="s">
        <v>10</v>
      </c>
      <c r="H758" t="s">
        <v>2</v>
      </c>
      <c r="I758" t="s">
        <v>599</v>
      </c>
      <c r="J758" s="5">
        <v>10.029999999999999</v>
      </c>
      <c r="K758" t="s">
        <v>3</v>
      </c>
      <c r="L758" t="s">
        <v>12</v>
      </c>
      <c r="M758" t="s">
        <v>638</v>
      </c>
      <c r="N758" s="9">
        <f>IF(TablaSala[[#This Row],[CUENTA COBRADA]]="SI",'COCINA CONSOLIDADA'!E758*'COCINA CONSOLIDADA'!F758,"0 €")</f>
        <v>60</v>
      </c>
      <c r="O758" s="10">
        <v>45023.074305555558</v>
      </c>
      <c r="P758" s="11">
        <f t="shared" si="11"/>
        <v>0.12152777777373558</v>
      </c>
      <c r="Q758" s="11">
        <f>'COCINA CONSOLIDADA'!G758</f>
        <v>2.7777777777777776E-2</v>
      </c>
      <c r="R758" s="11">
        <f>IF(TablaSala[[#This Row],[TIEMPO DE PERMANENCIA]]-TablaSala[[#This Row],[TIEMPO PREPARACIÓN]]&lt;0,"0",TablaSala[[#This Row],[TIEMPO DE PERMANENCIA]]-TablaSala[[#This Row],[TIEMPO PREPARACIÓN]])</f>
        <v>9.3749999995957803E-2</v>
      </c>
      <c r="S758" t="str">
        <f>IF(TablaSala[[#This Row],[TIEMPO DEGUSTACIÓN]]&lt;&gt;"0","SI","NO")</f>
        <v>SI</v>
      </c>
    </row>
    <row r="759" spans="1:19" x14ac:dyDescent="0.2">
      <c r="A759" s="2">
        <v>758</v>
      </c>
      <c r="B759" s="3">
        <v>18</v>
      </c>
      <c r="C759" t="s">
        <v>582</v>
      </c>
      <c r="D759" s="3">
        <v>4</v>
      </c>
      <c r="E759" s="11">
        <v>45023.511805555558</v>
      </c>
      <c r="F759" s="11">
        <v>45023.590277777781</v>
      </c>
      <c r="G759" t="s">
        <v>1</v>
      </c>
      <c r="H759" t="s">
        <v>6</v>
      </c>
      <c r="I759" t="s">
        <v>7</v>
      </c>
      <c r="J759" s="5">
        <v>27.04</v>
      </c>
      <c r="K759" t="s">
        <v>3</v>
      </c>
      <c r="L759" t="s">
        <v>602</v>
      </c>
      <c r="M759" t="s">
        <v>1021</v>
      </c>
      <c r="N759" s="9">
        <f>IF(TablaSala[[#This Row],[CUENTA COBRADA]]="SI",'COCINA CONSOLIDADA'!E759*'COCINA CONSOLIDADA'!F759,"0 €")</f>
        <v>104</v>
      </c>
      <c r="O759" s="10">
        <v>45023.011805555558</v>
      </c>
      <c r="P759" s="11">
        <f t="shared" si="11"/>
        <v>7.8472222223354038E-2</v>
      </c>
      <c r="Q759" s="11">
        <f>'COCINA CONSOLIDADA'!G759</f>
        <v>2.8472222222222222E-2</v>
      </c>
      <c r="R759" s="11">
        <f>IF(TablaSala[[#This Row],[TIEMPO DE PERMANENCIA]]-TablaSala[[#This Row],[TIEMPO PREPARACIÓN]]&lt;0,"0",TablaSala[[#This Row],[TIEMPO DE PERMANENCIA]]-TablaSala[[#This Row],[TIEMPO PREPARACIÓN]])</f>
        <v>5.000000000113182E-2</v>
      </c>
      <c r="S759" t="str">
        <f>IF(TablaSala[[#This Row],[TIEMPO DEGUSTACIÓN]]&lt;&gt;"0","SI","NO")</f>
        <v>SI</v>
      </c>
    </row>
    <row r="760" spans="1:19" x14ac:dyDescent="0.2">
      <c r="A760" s="2">
        <v>759</v>
      </c>
      <c r="B760" s="3">
        <v>20</v>
      </c>
      <c r="C760" t="s">
        <v>583</v>
      </c>
      <c r="D760" s="3">
        <v>5</v>
      </c>
      <c r="E760" s="11">
        <v>45023.527777777781</v>
      </c>
      <c r="F760" s="11">
        <v>45023.65625</v>
      </c>
      <c r="G760" t="s">
        <v>5</v>
      </c>
      <c r="H760" t="s">
        <v>2</v>
      </c>
      <c r="I760" t="s">
        <v>600</v>
      </c>
      <c r="J760" s="5">
        <v>13.7</v>
      </c>
      <c r="K760" t="s">
        <v>3</v>
      </c>
      <c r="L760" t="s">
        <v>53</v>
      </c>
      <c r="M760" t="s">
        <v>1143</v>
      </c>
      <c r="N760" s="9" t="str">
        <f>IF(TablaSala[[#This Row],[CUENTA COBRADA]]="SI",'COCINA CONSOLIDADA'!E760*'COCINA CONSOLIDADA'!F760,"0 €")</f>
        <v>0 €</v>
      </c>
      <c r="O760" s="10">
        <v>45023.027777777781</v>
      </c>
      <c r="P760" s="11">
        <f t="shared" si="11"/>
        <v>0.12847222221898846</v>
      </c>
      <c r="Q760" s="11">
        <f>'COCINA CONSOLIDADA'!G760</f>
        <v>0.13611111111111113</v>
      </c>
      <c r="R760" s="11" t="str">
        <f>IF(TablaSala[[#This Row],[TIEMPO DE PERMANENCIA]]-TablaSala[[#This Row],[TIEMPO PREPARACIÓN]]&lt;0,"0",TablaSala[[#This Row],[TIEMPO DE PERMANENCIA]]-TablaSala[[#This Row],[TIEMPO PREPARACIÓN]])</f>
        <v>0</v>
      </c>
      <c r="S760" t="str">
        <f>IF(TablaSala[[#This Row],[TIEMPO DEGUSTACIÓN]]&lt;&gt;"0","SI","NO")</f>
        <v>NO</v>
      </c>
    </row>
    <row r="761" spans="1:19" x14ac:dyDescent="0.2">
      <c r="A761" s="2">
        <v>760</v>
      </c>
      <c r="B761" s="3">
        <v>5</v>
      </c>
      <c r="C761" t="s">
        <v>584</v>
      </c>
      <c r="D761" s="3">
        <v>6</v>
      </c>
      <c r="E761" s="11">
        <v>45023.517361111109</v>
      </c>
      <c r="F761" s="11">
        <v>45023.569444444445</v>
      </c>
      <c r="G761" t="s">
        <v>17</v>
      </c>
      <c r="H761" t="s">
        <v>2</v>
      </c>
      <c r="I761" t="s">
        <v>600</v>
      </c>
      <c r="J761" s="5">
        <v>39.42</v>
      </c>
      <c r="K761" t="s">
        <v>11</v>
      </c>
      <c r="L761" t="s">
        <v>53</v>
      </c>
      <c r="M761" t="s">
        <v>608</v>
      </c>
      <c r="N761" s="9">
        <f>IF(TablaSala[[#This Row],[CUENTA COBRADA]]="SI",'COCINA CONSOLIDADA'!E761*'COCINA CONSOLIDADA'!F761,"0 €")</f>
        <v>105</v>
      </c>
      <c r="O761" s="10">
        <v>45023.017361111109</v>
      </c>
      <c r="P761" s="11">
        <f t="shared" si="11"/>
        <v>5.2083333335758653E-2</v>
      </c>
      <c r="Q761" s="11">
        <f>'COCINA CONSOLIDADA'!G761</f>
        <v>1.3888888888888888E-2</v>
      </c>
      <c r="R761" s="11">
        <f>IF(TablaSala[[#This Row],[TIEMPO DE PERMANENCIA]]-TablaSala[[#This Row],[TIEMPO PREPARACIÓN]]&lt;0,"0",TablaSala[[#This Row],[TIEMPO DE PERMANENCIA]]-TablaSala[[#This Row],[TIEMPO PREPARACIÓN]])</f>
        <v>3.8194444446869764E-2</v>
      </c>
      <c r="S761" t="str">
        <f>IF(TablaSala[[#This Row],[TIEMPO DEGUSTACIÓN]]&lt;&gt;"0","SI","NO")</f>
        <v>SI</v>
      </c>
    </row>
    <row r="762" spans="1:19" x14ac:dyDescent="0.2">
      <c r="A762" s="2">
        <v>761</v>
      </c>
      <c r="B762" s="3">
        <v>4</v>
      </c>
      <c r="C762" t="s">
        <v>507</v>
      </c>
      <c r="D762" s="3">
        <v>4</v>
      </c>
      <c r="E762" s="11">
        <v>45023.61041666667</v>
      </c>
      <c r="F762" s="11">
        <v>45023.654166666667</v>
      </c>
      <c r="G762" t="s">
        <v>1</v>
      </c>
      <c r="H762" t="s">
        <v>6</v>
      </c>
      <c r="I762" t="s">
        <v>600</v>
      </c>
      <c r="J762" s="5">
        <v>16.850000000000001</v>
      </c>
      <c r="K762" t="s">
        <v>11</v>
      </c>
      <c r="L762" t="s">
        <v>601</v>
      </c>
      <c r="M762" t="s">
        <v>1144</v>
      </c>
      <c r="N762" s="9" t="str">
        <f>IF(TablaSala[[#This Row],[CUENTA COBRADA]]="SI",'COCINA CONSOLIDADA'!E762*'COCINA CONSOLIDADA'!F762,"0 €")</f>
        <v>0 €</v>
      </c>
      <c r="O762" s="10">
        <v>45023.11041666667</v>
      </c>
      <c r="P762" s="11">
        <f t="shared" si="11"/>
        <v>4.3749999997089617E-2</v>
      </c>
      <c r="Q762" s="11">
        <f>'COCINA CONSOLIDADA'!G762</f>
        <v>7.0833333333333331E-2</v>
      </c>
      <c r="R762" s="11" t="str">
        <f>IF(TablaSala[[#This Row],[TIEMPO DE PERMANENCIA]]-TablaSala[[#This Row],[TIEMPO PREPARACIÓN]]&lt;0,"0",TablaSala[[#This Row],[TIEMPO DE PERMANENCIA]]-TablaSala[[#This Row],[TIEMPO PREPARACIÓN]])</f>
        <v>0</v>
      </c>
      <c r="S762" t="str">
        <f>IF(TablaSala[[#This Row],[TIEMPO DEGUSTACIÓN]]&lt;&gt;"0","SI","NO")</f>
        <v>NO</v>
      </c>
    </row>
    <row r="763" spans="1:19" x14ac:dyDescent="0.2">
      <c r="A763" s="2">
        <v>762</v>
      </c>
      <c r="B763" s="3">
        <v>4</v>
      </c>
      <c r="C763" t="s">
        <v>300</v>
      </c>
      <c r="D763" s="3">
        <v>3</v>
      </c>
      <c r="E763" s="11">
        <v>45023.554166666669</v>
      </c>
      <c r="F763" s="11">
        <v>45023.642361111109</v>
      </c>
      <c r="G763" t="s">
        <v>14</v>
      </c>
      <c r="H763" t="s">
        <v>6</v>
      </c>
      <c r="I763" t="s">
        <v>600</v>
      </c>
      <c r="J763" s="5">
        <v>49.45</v>
      </c>
      <c r="K763" t="s">
        <v>3</v>
      </c>
      <c r="L763" t="s">
        <v>28</v>
      </c>
      <c r="M763" t="s">
        <v>1145</v>
      </c>
      <c r="N763" s="9">
        <f>IF(TablaSala[[#This Row],[CUENTA COBRADA]]="SI",'COCINA CONSOLIDADA'!E763*'COCINA CONSOLIDADA'!F763,"0 €")</f>
        <v>188</v>
      </c>
      <c r="O763" s="10">
        <v>45023.054166666669</v>
      </c>
      <c r="P763" s="11">
        <f t="shared" si="11"/>
        <v>8.819444444088731E-2</v>
      </c>
      <c r="Q763" s="11">
        <f>'COCINA CONSOLIDADA'!G763</f>
        <v>2.0138888888888887E-2</v>
      </c>
      <c r="R763" s="11">
        <f>IF(TablaSala[[#This Row],[TIEMPO DE PERMANENCIA]]-TablaSala[[#This Row],[TIEMPO PREPARACIÓN]]&lt;0,"0",TablaSala[[#This Row],[TIEMPO DE PERMANENCIA]]-TablaSala[[#This Row],[TIEMPO PREPARACIÓN]])</f>
        <v>6.8055555551998423E-2</v>
      </c>
      <c r="S763" t="str">
        <f>IF(TablaSala[[#This Row],[TIEMPO DEGUSTACIÓN]]&lt;&gt;"0","SI","NO")</f>
        <v>SI</v>
      </c>
    </row>
    <row r="764" spans="1:19" x14ac:dyDescent="0.2">
      <c r="A764" s="2">
        <v>763</v>
      </c>
      <c r="B764" s="3">
        <v>18</v>
      </c>
      <c r="C764" t="s">
        <v>504</v>
      </c>
      <c r="D764" s="3">
        <v>3</v>
      </c>
      <c r="E764" s="11">
        <v>45023.65902777778</v>
      </c>
      <c r="F764" s="11">
        <v>45023.716666666667</v>
      </c>
      <c r="G764" t="s">
        <v>17</v>
      </c>
      <c r="H764" t="s">
        <v>2</v>
      </c>
      <c r="I764" t="s">
        <v>600</v>
      </c>
      <c r="J764" s="5">
        <v>22.88</v>
      </c>
      <c r="K764" t="s">
        <v>3</v>
      </c>
      <c r="L764" t="s">
        <v>53</v>
      </c>
      <c r="M764" t="s">
        <v>897</v>
      </c>
      <c r="N764" s="9">
        <f>IF(TablaSala[[#This Row],[CUENTA COBRADA]]="SI",'COCINA CONSOLIDADA'!E764*'COCINA CONSOLIDADA'!F764,"0 €")</f>
        <v>208</v>
      </c>
      <c r="O764" s="10">
        <v>45023.15902777778</v>
      </c>
      <c r="P764" s="11">
        <f t="shared" si="11"/>
        <v>5.7638888887595385E-2</v>
      </c>
      <c r="Q764" s="11">
        <f>'COCINA CONSOLIDADA'!G764</f>
        <v>2.222222222222222E-2</v>
      </c>
      <c r="R764" s="11">
        <f>IF(TablaSala[[#This Row],[TIEMPO DE PERMANENCIA]]-TablaSala[[#This Row],[TIEMPO PREPARACIÓN]]&lt;0,"0",TablaSala[[#This Row],[TIEMPO DE PERMANENCIA]]-TablaSala[[#This Row],[TIEMPO PREPARACIÓN]])</f>
        <v>3.5416666665373166E-2</v>
      </c>
      <c r="S764" t="str">
        <f>IF(TablaSala[[#This Row],[TIEMPO DEGUSTACIÓN]]&lt;&gt;"0","SI","NO")</f>
        <v>SI</v>
      </c>
    </row>
    <row r="765" spans="1:19" x14ac:dyDescent="0.2">
      <c r="A765" s="2">
        <v>764</v>
      </c>
      <c r="B765" s="3">
        <v>20</v>
      </c>
      <c r="C765" t="s">
        <v>585</v>
      </c>
      <c r="D765" s="3">
        <v>1</v>
      </c>
      <c r="E765" s="11">
        <v>45023.645833333336</v>
      </c>
      <c r="F765" s="11">
        <v>45023.740277777775</v>
      </c>
      <c r="G765" t="s">
        <v>17</v>
      </c>
      <c r="H765" t="s">
        <v>19</v>
      </c>
      <c r="I765" t="s">
        <v>600</v>
      </c>
      <c r="J765" s="5">
        <v>20.41</v>
      </c>
      <c r="K765" t="s">
        <v>22</v>
      </c>
      <c r="L765" t="s">
        <v>8</v>
      </c>
      <c r="M765" t="s">
        <v>1146</v>
      </c>
      <c r="N765" s="9">
        <f>IF(TablaSala[[#This Row],[CUENTA COBRADA]]="SI",'COCINA CONSOLIDADA'!E765*'COCINA CONSOLIDADA'!F765,"0 €")</f>
        <v>255</v>
      </c>
      <c r="O765" s="10">
        <v>45023.145833333336</v>
      </c>
      <c r="P765" s="11">
        <f t="shared" si="11"/>
        <v>0.10486111110609879</v>
      </c>
      <c r="Q765" s="11">
        <f>'COCINA CONSOLIDADA'!G765</f>
        <v>7.7777777777777779E-2</v>
      </c>
      <c r="R765" s="11">
        <f>IF(TablaSala[[#This Row],[TIEMPO DE PERMANENCIA]]-TablaSala[[#This Row],[TIEMPO PREPARACIÓN]]&lt;0,"0",TablaSala[[#This Row],[TIEMPO DE PERMANENCIA]]-TablaSala[[#This Row],[TIEMPO PREPARACIÓN]])</f>
        <v>2.708333332832101E-2</v>
      </c>
      <c r="S765" t="str">
        <f>IF(TablaSala[[#This Row],[TIEMPO DEGUSTACIÓN]]&lt;&gt;"0","SI","NO")</f>
        <v>SI</v>
      </c>
    </row>
    <row r="766" spans="1:19" x14ac:dyDescent="0.2">
      <c r="A766" s="2">
        <v>765</v>
      </c>
      <c r="B766" s="3">
        <v>20</v>
      </c>
      <c r="C766" t="s">
        <v>485</v>
      </c>
      <c r="D766" s="3">
        <v>4</v>
      </c>
      <c r="E766" s="11">
        <v>45023.51666666667</v>
      </c>
      <c r="F766" s="11">
        <v>45023.567361111112</v>
      </c>
      <c r="G766" t="s">
        <v>1</v>
      </c>
      <c r="H766" t="s">
        <v>19</v>
      </c>
      <c r="I766" t="s">
        <v>600</v>
      </c>
      <c r="J766" s="5">
        <v>30.77</v>
      </c>
      <c r="K766" t="s">
        <v>11</v>
      </c>
      <c r="L766" t="s">
        <v>41</v>
      </c>
      <c r="M766" t="s">
        <v>1147</v>
      </c>
      <c r="N766" s="9" t="str">
        <f>IF(TablaSala[[#This Row],[CUENTA COBRADA]]="SI",'COCINA CONSOLIDADA'!E766*'COCINA CONSOLIDADA'!F766,"0 €")</f>
        <v>0 €</v>
      </c>
      <c r="O766" s="10">
        <v>45023.01666666667</v>
      </c>
      <c r="P766" s="11">
        <f t="shared" si="11"/>
        <v>5.0694444442342501E-2</v>
      </c>
      <c r="Q766" s="11">
        <f>'COCINA CONSOLIDADA'!G766</f>
        <v>0.1138888888888889</v>
      </c>
      <c r="R766" s="11" t="str">
        <f>IF(TablaSala[[#This Row],[TIEMPO DE PERMANENCIA]]-TablaSala[[#This Row],[TIEMPO PREPARACIÓN]]&lt;0,"0",TablaSala[[#This Row],[TIEMPO DE PERMANENCIA]]-TablaSala[[#This Row],[TIEMPO PREPARACIÓN]])</f>
        <v>0</v>
      </c>
      <c r="S766" t="str">
        <f>IF(TablaSala[[#This Row],[TIEMPO DEGUSTACIÓN]]&lt;&gt;"0","SI","NO")</f>
        <v>NO</v>
      </c>
    </row>
    <row r="767" spans="1:19" x14ac:dyDescent="0.2">
      <c r="A767" s="2">
        <v>766</v>
      </c>
      <c r="B767" s="3">
        <v>17</v>
      </c>
      <c r="C767" t="s">
        <v>35</v>
      </c>
      <c r="D767" s="3">
        <v>6</v>
      </c>
      <c r="E767" s="11">
        <v>45023.56527777778</v>
      </c>
      <c r="F767" s="11">
        <v>45023.701388888891</v>
      </c>
      <c r="G767" t="s">
        <v>10</v>
      </c>
      <c r="H767" t="s">
        <v>19</v>
      </c>
      <c r="I767" t="s">
        <v>600</v>
      </c>
      <c r="J767" s="5">
        <v>12.57</v>
      </c>
      <c r="K767" t="s">
        <v>3</v>
      </c>
      <c r="L767" t="s">
        <v>53</v>
      </c>
      <c r="M767" t="s">
        <v>1148</v>
      </c>
      <c r="N767" s="9">
        <f>IF(TablaSala[[#This Row],[CUENTA COBRADA]]="SI",'COCINA CONSOLIDADA'!E767*'COCINA CONSOLIDADA'!F767,"0 €")</f>
        <v>736</v>
      </c>
      <c r="O767" s="10">
        <v>45023.06527777778</v>
      </c>
      <c r="P767" s="11">
        <f t="shared" si="11"/>
        <v>0.13611111111094942</v>
      </c>
      <c r="Q767" s="11">
        <f>'COCINA CONSOLIDADA'!G767</f>
        <v>9.3055555555555558E-2</v>
      </c>
      <c r="R767" s="11">
        <f>IF(TablaSala[[#This Row],[TIEMPO DE PERMANENCIA]]-TablaSala[[#This Row],[TIEMPO PREPARACIÓN]]&lt;0,"0",TablaSala[[#This Row],[TIEMPO DE PERMANENCIA]]-TablaSala[[#This Row],[TIEMPO PREPARACIÓN]])</f>
        <v>4.3055555555393865E-2</v>
      </c>
      <c r="S767" t="str">
        <f>IF(TablaSala[[#This Row],[TIEMPO DEGUSTACIÓN]]&lt;&gt;"0","SI","NO")</f>
        <v>SI</v>
      </c>
    </row>
    <row r="768" spans="1:19" x14ac:dyDescent="0.2">
      <c r="A768" s="2">
        <v>767</v>
      </c>
      <c r="B768" s="3">
        <v>10</v>
      </c>
      <c r="C768" t="s">
        <v>586</v>
      </c>
      <c r="D768" s="3">
        <v>3</v>
      </c>
      <c r="E768" s="11">
        <v>45023.547222222223</v>
      </c>
      <c r="F768" s="11">
        <v>45023.664583333331</v>
      </c>
      <c r="G768" t="s">
        <v>10</v>
      </c>
      <c r="H768" t="s">
        <v>6</v>
      </c>
      <c r="I768" t="s">
        <v>600</v>
      </c>
      <c r="J768" s="5">
        <v>15.98</v>
      </c>
      <c r="K768" t="s">
        <v>3</v>
      </c>
      <c r="L768" t="s">
        <v>38</v>
      </c>
      <c r="M768" t="s">
        <v>1149</v>
      </c>
      <c r="N768" s="9">
        <f>IF(TablaSala[[#This Row],[CUENTA COBRADA]]="SI",'COCINA CONSOLIDADA'!E768*'COCINA CONSOLIDADA'!F768,"0 €")</f>
        <v>518</v>
      </c>
      <c r="O768" s="10">
        <v>45023.047222222223</v>
      </c>
      <c r="P768" s="11">
        <f t="shared" si="11"/>
        <v>0.11736111110803904</v>
      </c>
      <c r="Q768" s="11">
        <f>'COCINA CONSOLIDADA'!G768</f>
        <v>5.9027777777777776E-2</v>
      </c>
      <c r="R768" s="11">
        <f>IF(TablaSala[[#This Row],[TIEMPO DE PERMANENCIA]]-TablaSala[[#This Row],[TIEMPO PREPARACIÓN]]&lt;0,"0",TablaSala[[#This Row],[TIEMPO DE PERMANENCIA]]-TablaSala[[#This Row],[TIEMPO PREPARACIÓN]])</f>
        <v>5.8333333330261264E-2</v>
      </c>
      <c r="S768" t="str">
        <f>IF(TablaSala[[#This Row],[TIEMPO DEGUSTACIÓN]]&lt;&gt;"0","SI","NO")</f>
        <v>SI</v>
      </c>
    </row>
  </sheetData>
  <dataConsolidate function="product">
    <dataRefs count="1">
      <dataRef ref="M2:P768" sheet="SALA"/>
    </dataRefs>
  </dataConsolid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B9FF-64A7-4A4E-95D6-EC3B4B1182AB}">
  <sheetPr>
    <tabColor theme="2"/>
  </sheetPr>
  <dimension ref="A1:P768"/>
  <sheetViews>
    <sheetView workbookViewId="0">
      <selection activeCell="F14" sqref="F14"/>
    </sheetView>
  </sheetViews>
  <sheetFormatPr baseColWidth="10" defaultRowHeight="16" x14ac:dyDescent="0.2"/>
  <cols>
    <col min="1" max="1" width="17.83203125" bestFit="1" customWidth="1"/>
    <col min="2" max="2" width="16.5" bestFit="1" customWidth="1"/>
    <col min="3" max="3" width="32.1640625" bestFit="1" customWidth="1"/>
    <col min="4" max="4" width="15.33203125" bestFit="1" customWidth="1"/>
    <col min="5" max="5" width="16" bestFit="1" customWidth="1"/>
    <col min="6" max="6" width="20.5" bestFit="1" customWidth="1"/>
    <col min="7" max="7" width="23" bestFit="1" customWidth="1"/>
  </cols>
  <sheetData>
    <row r="1" spans="1:16" x14ac:dyDescent="0.2">
      <c r="A1" s="1" t="s">
        <v>596</v>
      </c>
      <c r="B1" s="1" t="s">
        <v>587</v>
      </c>
      <c r="C1" s="1" t="s">
        <v>598</v>
      </c>
      <c r="D1" s="1" t="s">
        <v>1154</v>
      </c>
      <c r="E1" s="1" t="s">
        <v>1155</v>
      </c>
      <c r="F1" s="1" t="s">
        <v>1156</v>
      </c>
      <c r="G1" s="1" t="s">
        <v>1157</v>
      </c>
    </row>
    <row r="2" spans="1:16" x14ac:dyDescent="0.2">
      <c r="A2" s="2">
        <v>1</v>
      </c>
      <c r="B2" s="2">
        <v>20</v>
      </c>
      <c r="C2" s="7" t="s">
        <v>603</v>
      </c>
      <c r="D2" s="4">
        <v>32</v>
      </c>
      <c r="E2" s="4">
        <v>54</v>
      </c>
      <c r="F2" s="2">
        <v>5</v>
      </c>
      <c r="G2" s="6">
        <v>3.9583333333333331E-2</v>
      </c>
      <c r="J2" s="2"/>
      <c r="M2" s="4"/>
      <c r="N2" s="4"/>
      <c r="O2" s="2"/>
      <c r="P2" s="6"/>
    </row>
    <row r="3" spans="1:16" x14ac:dyDescent="0.2">
      <c r="A3" s="2">
        <v>2</v>
      </c>
      <c r="B3" s="2">
        <v>12</v>
      </c>
      <c r="C3" s="7" t="s">
        <v>604</v>
      </c>
      <c r="D3" s="4">
        <v>35</v>
      </c>
      <c r="E3" s="4">
        <v>58</v>
      </c>
      <c r="F3" s="2">
        <v>2</v>
      </c>
      <c r="G3" s="6">
        <v>5.9027777777777776E-2</v>
      </c>
      <c r="J3" s="2"/>
      <c r="M3" s="4"/>
      <c r="N3" s="4"/>
      <c r="O3" s="2"/>
      <c r="P3" s="6"/>
    </row>
    <row r="4" spans="1:16" x14ac:dyDescent="0.2">
      <c r="A4" s="2">
        <v>3</v>
      </c>
      <c r="B4" s="2">
        <v>80</v>
      </c>
      <c r="C4" s="7" t="s">
        <v>605</v>
      </c>
      <c r="D4" s="4">
        <v>83</v>
      </c>
      <c r="E4" s="4">
        <v>136</v>
      </c>
      <c r="F4" s="2">
        <v>5</v>
      </c>
      <c r="G4" s="6">
        <v>8.7499999999999994E-2</v>
      </c>
      <c r="J4" s="2"/>
      <c r="M4" s="4"/>
      <c r="N4" s="4"/>
      <c r="O4" s="2"/>
      <c r="P4" s="6"/>
    </row>
    <row r="5" spans="1:16" x14ac:dyDescent="0.2">
      <c r="A5" s="2">
        <v>4</v>
      </c>
      <c r="B5" s="2">
        <v>6</v>
      </c>
      <c r="C5" s="7" t="s">
        <v>606</v>
      </c>
      <c r="D5" s="4">
        <v>36</v>
      </c>
      <c r="E5" s="4">
        <v>61</v>
      </c>
      <c r="F5" s="2">
        <v>6</v>
      </c>
      <c r="G5" s="6">
        <v>2.777777777777778E-2</v>
      </c>
      <c r="J5" s="2"/>
      <c r="M5" s="4"/>
      <c r="N5" s="4"/>
      <c r="O5" s="2"/>
      <c r="P5" s="6"/>
    </row>
    <row r="6" spans="1:16" x14ac:dyDescent="0.2">
      <c r="A6" s="2">
        <v>5</v>
      </c>
      <c r="B6" s="2">
        <v>16</v>
      </c>
      <c r="C6" s="7" t="s">
        <v>607</v>
      </c>
      <c r="D6" s="4">
        <v>25</v>
      </c>
      <c r="E6" s="4">
        <v>43</v>
      </c>
      <c r="F6" s="2">
        <v>3</v>
      </c>
      <c r="G6" s="6">
        <v>1.1805555555555555E-2</v>
      </c>
      <c r="J6" s="2"/>
      <c r="M6" s="4"/>
      <c r="N6" s="4"/>
      <c r="O6" s="2"/>
      <c r="P6" s="6"/>
    </row>
    <row r="7" spans="1:16" x14ac:dyDescent="0.2">
      <c r="A7" s="2">
        <v>6</v>
      </c>
      <c r="B7" s="2">
        <v>7</v>
      </c>
      <c r="C7" s="7" t="s">
        <v>608</v>
      </c>
      <c r="D7" s="4">
        <v>21</v>
      </c>
      <c r="E7" s="4">
        <v>35</v>
      </c>
      <c r="F7" s="2">
        <v>2</v>
      </c>
      <c r="G7" s="6">
        <v>7.6388888888888886E-3</v>
      </c>
      <c r="J7" s="2"/>
      <c r="M7" s="4"/>
      <c r="N7" s="4"/>
      <c r="O7" s="2"/>
      <c r="P7" s="6"/>
    </row>
    <row r="8" spans="1:16" x14ac:dyDescent="0.2">
      <c r="A8" s="2">
        <v>7</v>
      </c>
      <c r="B8" s="2">
        <v>34</v>
      </c>
      <c r="C8" s="7" t="s">
        <v>609</v>
      </c>
      <c r="D8" s="4">
        <v>41</v>
      </c>
      <c r="E8" s="4">
        <v>68</v>
      </c>
      <c r="F8" s="2">
        <v>5</v>
      </c>
      <c r="G8" s="6">
        <v>2.8472222222222225E-2</v>
      </c>
      <c r="J8" s="2"/>
      <c r="M8" s="4"/>
      <c r="N8" s="4"/>
      <c r="O8" s="2"/>
      <c r="P8" s="6"/>
    </row>
    <row r="9" spans="1:16" x14ac:dyDescent="0.2">
      <c r="A9" s="2">
        <v>8</v>
      </c>
      <c r="B9" s="2">
        <v>33</v>
      </c>
      <c r="C9" s="7" t="s">
        <v>610</v>
      </c>
      <c r="D9" s="4">
        <v>54</v>
      </c>
      <c r="E9" s="4">
        <v>90</v>
      </c>
      <c r="F9" s="2">
        <v>8</v>
      </c>
      <c r="G9" s="6">
        <v>3.8194444444444441E-2</v>
      </c>
      <c r="J9" s="2"/>
      <c r="M9" s="4"/>
      <c r="N9" s="4"/>
      <c r="O9" s="2"/>
      <c r="P9" s="6"/>
    </row>
    <row r="10" spans="1:16" x14ac:dyDescent="0.2">
      <c r="A10" s="2">
        <v>9</v>
      </c>
      <c r="B10" s="2">
        <v>60</v>
      </c>
      <c r="C10" s="7" t="s">
        <v>611</v>
      </c>
      <c r="D10" s="4">
        <v>62</v>
      </c>
      <c r="E10" s="4">
        <v>105</v>
      </c>
      <c r="F10" s="2">
        <v>6</v>
      </c>
      <c r="G10" s="6">
        <v>0.1013888888888889</v>
      </c>
      <c r="J10" s="2"/>
      <c r="M10" s="4"/>
      <c r="N10" s="4"/>
      <c r="O10" s="2"/>
      <c r="P10" s="6"/>
    </row>
    <row r="11" spans="1:16" x14ac:dyDescent="0.2">
      <c r="A11" s="2">
        <v>10</v>
      </c>
      <c r="B11" s="2">
        <v>34</v>
      </c>
      <c r="C11" s="7" t="s">
        <v>612</v>
      </c>
      <c r="D11" s="4">
        <v>45</v>
      </c>
      <c r="E11" s="4">
        <v>74</v>
      </c>
      <c r="F11" s="2">
        <v>4</v>
      </c>
      <c r="G11" s="6">
        <v>2.0138888888888887E-2</v>
      </c>
      <c r="J11" s="2"/>
      <c r="M11" s="4"/>
      <c r="N11" s="4"/>
      <c r="O11" s="2"/>
      <c r="P11" s="6"/>
    </row>
    <row r="12" spans="1:16" x14ac:dyDescent="0.2">
      <c r="A12" s="2">
        <v>11</v>
      </c>
      <c r="B12" s="2">
        <v>28</v>
      </c>
      <c r="C12" s="7" t="s">
        <v>613</v>
      </c>
      <c r="D12" s="4">
        <v>34</v>
      </c>
      <c r="E12" s="4">
        <v>58</v>
      </c>
      <c r="F12" s="2">
        <v>3</v>
      </c>
      <c r="G12" s="6">
        <v>3.888888888888889E-2</v>
      </c>
      <c r="J12" s="2"/>
      <c r="M12" s="4"/>
      <c r="N12" s="4"/>
      <c r="O12" s="2"/>
      <c r="P12" s="6"/>
    </row>
    <row r="13" spans="1:16" x14ac:dyDescent="0.2">
      <c r="A13" s="2">
        <v>12</v>
      </c>
      <c r="B13" s="2">
        <v>56</v>
      </c>
      <c r="C13" s="7" t="s">
        <v>614</v>
      </c>
      <c r="D13" s="4">
        <v>84</v>
      </c>
      <c r="E13" s="4">
        <v>139</v>
      </c>
      <c r="F13" s="2">
        <v>9</v>
      </c>
      <c r="G13" s="6">
        <v>6.597222222222221E-2</v>
      </c>
      <c r="J13" s="2"/>
      <c r="M13" s="4"/>
      <c r="N13" s="4"/>
      <c r="O13" s="2"/>
      <c r="P13" s="6"/>
    </row>
    <row r="14" spans="1:16" x14ac:dyDescent="0.2">
      <c r="A14" s="2">
        <v>13</v>
      </c>
      <c r="B14" s="2">
        <v>2</v>
      </c>
      <c r="C14" s="7" t="s">
        <v>615</v>
      </c>
      <c r="D14" s="4">
        <v>17</v>
      </c>
      <c r="E14" s="4">
        <v>29</v>
      </c>
      <c r="F14" s="2">
        <v>3</v>
      </c>
      <c r="G14" s="6">
        <v>4.0972222222222222E-2</v>
      </c>
      <c r="J14" s="2"/>
      <c r="M14" s="4"/>
      <c r="N14" s="4"/>
      <c r="O14" s="2"/>
      <c r="P14" s="6"/>
    </row>
    <row r="15" spans="1:16" x14ac:dyDescent="0.2">
      <c r="A15" s="2">
        <v>14</v>
      </c>
      <c r="B15" s="2">
        <v>64</v>
      </c>
      <c r="C15" s="7" t="s">
        <v>616</v>
      </c>
      <c r="D15" s="4">
        <v>64</v>
      </c>
      <c r="E15" s="4">
        <v>106</v>
      </c>
      <c r="F15" s="2">
        <v>5</v>
      </c>
      <c r="G15" s="6">
        <v>0.10694444444444445</v>
      </c>
      <c r="J15" s="2"/>
      <c r="M15" s="4"/>
      <c r="N15" s="4"/>
      <c r="O15" s="2"/>
      <c r="P15" s="6"/>
    </row>
    <row r="16" spans="1:16" x14ac:dyDescent="0.2">
      <c r="A16" s="2">
        <v>15</v>
      </c>
      <c r="B16" s="2">
        <v>18</v>
      </c>
      <c r="C16" s="7" t="s">
        <v>617</v>
      </c>
      <c r="D16" s="4">
        <v>50</v>
      </c>
      <c r="E16" s="4">
        <v>84</v>
      </c>
      <c r="F16" s="2">
        <v>8</v>
      </c>
      <c r="G16" s="6">
        <v>7.1527777777777773E-2</v>
      </c>
      <c r="J16" s="2"/>
      <c r="M16" s="4"/>
      <c r="N16" s="4"/>
      <c r="O16" s="2"/>
      <c r="P16" s="6"/>
    </row>
    <row r="17" spans="1:16" x14ac:dyDescent="0.2">
      <c r="A17" s="2">
        <v>16</v>
      </c>
      <c r="B17" s="2">
        <v>20</v>
      </c>
      <c r="C17" s="7" t="s">
        <v>618</v>
      </c>
      <c r="D17" s="4">
        <v>16</v>
      </c>
      <c r="E17" s="4">
        <v>28</v>
      </c>
      <c r="F17" s="2">
        <v>1</v>
      </c>
      <c r="G17" s="6">
        <v>2.6388888888888889E-2</v>
      </c>
      <c r="J17" s="2"/>
      <c r="M17" s="4"/>
      <c r="N17" s="4"/>
      <c r="O17" s="2"/>
      <c r="P17" s="6"/>
    </row>
    <row r="18" spans="1:16" x14ac:dyDescent="0.2">
      <c r="A18" s="2">
        <v>17</v>
      </c>
      <c r="B18" s="2">
        <v>42</v>
      </c>
      <c r="C18" s="7" t="s">
        <v>619</v>
      </c>
      <c r="D18" s="4">
        <v>44</v>
      </c>
      <c r="E18" s="4">
        <v>75</v>
      </c>
      <c r="F18" s="2">
        <v>6</v>
      </c>
      <c r="G18" s="6">
        <v>0.10972222222222222</v>
      </c>
      <c r="J18" s="2"/>
      <c r="M18" s="4"/>
      <c r="N18" s="4"/>
      <c r="O18" s="2"/>
      <c r="P18" s="6"/>
    </row>
    <row r="19" spans="1:16" x14ac:dyDescent="0.2">
      <c r="A19" s="2">
        <v>18</v>
      </c>
      <c r="B19" s="2">
        <v>36</v>
      </c>
      <c r="C19" s="7" t="s">
        <v>620</v>
      </c>
      <c r="D19" s="4">
        <v>76</v>
      </c>
      <c r="E19" s="4">
        <v>127</v>
      </c>
      <c r="F19" s="2">
        <v>8</v>
      </c>
      <c r="G19" s="6">
        <v>9.3055555555555558E-2</v>
      </c>
      <c r="J19" s="2"/>
      <c r="M19" s="4"/>
      <c r="N19" s="4"/>
      <c r="O19" s="2"/>
      <c r="P19" s="6"/>
    </row>
    <row r="20" spans="1:16" x14ac:dyDescent="0.2">
      <c r="A20" s="2">
        <v>19</v>
      </c>
      <c r="B20" s="2">
        <v>18</v>
      </c>
      <c r="C20" s="7" t="s">
        <v>621</v>
      </c>
      <c r="D20" s="4">
        <v>25</v>
      </c>
      <c r="E20" s="4">
        <v>40</v>
      </c>
      <c r="F20" s="2">
        <v>2</v>
      </c>
      <c r="G20" s="6">
        <v>3.0555555555555555E-2</v>
      </c>
      <c r="J20" s="2"/>
      <c r="M20" s="4"/>
      <c r="N20" s="4"/>
      <c r="O20" s="2"/>
      <c r="P20" s="6"/>
    </row>
    <row r="21" spans="1:16" x14ac:dyDescent="0.2">
      <c r="A21" s="2">
        <v>20</v>
      </c>
      <c r="B21" s="2">
        <v>24</v>
      </c>
      <c r="C21" s="7" t="s">
        <v>622</v>
      </c>
      <c r="D21" s="4">
        <v>50</v>
      </c>
      <c r="E21" s="4">
        <v>83</v>
      </c>
      <c r="F21" s="2">
        <v>6</v>
      </c>
      <c r="G21" s="6">
        <v>4.8611111111111112E-2</v>
      </c>
      <c r="J21" s="2"/>
      <c r="M21" s="4"/>
      <c r="N21" s="4"/>
      <c r="O21" s="2"/>
      <c r="P21" s="6"/>
    </row>
    <row r="22" spans="1:16" x14ac:dyDescent="0.2">
      <c r="A22" s="2">
        <v>21</v>
      </c>
      <c r="B22" s="2">
        <v>48</v>
      </c>
      <c r="C22" s="7" t="s">
        <v>623</v>
      </c>
      <c r="D22" s="4">
        <v>71</v>
      </c>
      <c r="E22" s="4">
        <v>117</v>
      </c>
      <c r="F22" s="2">
        <v>9</v>
      </c>
      <c r="G22" s="6">
        <v>0.10555555555555556</v>
      </c>
      <c r="J22" s="2"/>
      <c r="M22" s="4"/>
      <c r="N22" s="4"/>
      <c r="O22" s="2"/>
      <c r="P22" s="6"/>
    </row>
    <row r="23" spans="1:16" x14ac:dyDescent="0.2">
      <c r="A23" s="2">
        <v>22</v>
      </c>
      <c r="B23" s="2">
        <v>60</v>
      </c>
      <c r="C23" s="7" t="s">
        <v>624</v>
      </c>
      <c r="D23" s="4">
        <v>68</v>
      </c>
      <c r="E23" s="4">
        <v>116</v>
      </c>
      <c r="F23" s="2">
        <v>7</v>
      </c>
      <c r="G23" s="6">
        <v>8.5416666666666669E-2</v>
      </c>
      <c r="J23" s="2"/>
      <c r="M23" s="4"/>
      <c r="N23" s="4"/>
      <c r="O23" s="2"/>
      <c r="P23" s="6"/>
    </row>
    <row r="24" spans="1:16" x14ac:dyDescent="0.2">
      <c r="A24" s="2">
        <v>23</v>
      </c>
      <c r="B24" s="2">
        <v>2</v>
      </c>
      <c r="C24" s="7" t="s">
        <v>625</v>
      </c>
      <c r="D24" s="4">
        <v>27</v>
      </c>
      <c r="E24" s="4">
        <v>46</v>
      </c>
      <c r="F24" s="2">
        <v>6</v>
      </c>
      <c r="G24" s="6">
        <v>4.3750000000000004E-2</v>
      </c>
      <c r="J24" s="2"/>
      <c r="M24" s="4"/>
      <c r="N24" s="4"/>
      <c r="O24" s="2"/>
      <c r="P24" s="6"/>
    </row>
    <row r="25" spans="1:16" x14ac:dyDescent="0.2">
      <c r="A25" s="2">
        <v>24</v>
      </c>
      <c r="B25" s="2">
        <v>20</v>
      </c>
      <c r="C25" s="7" t="s">
        <v>626</v>
      </c>
      <c r="D25" s="4">
        <v>71</v>
      </c>
      <c r="E25" s="4">
        <v>118</v>
      </c>
      <c r="F25" s="2">
        <v>8</v>
      </c>
      <c r="G25" s="6">
        <v>0.125</v>
      </c>
      <c r="J25" s="2"/>
      <c r="M25" s="4"/>
      <c r="N25" s="4"/>
      <c r="O25" s="2"/>
      <c r="P25" s="6"/>
    </row>
    <row r="26" spans="1:16" x14ac:dyDescent="0.2">
      <c r="A26" s="2">
        <v>25</v>
      </c>
      <c r="B26" s="2">
        <v>12</v>
      </c>
      <c r="C26" s="7" t="s">
        <v>627</v>
      </c>
      <c r="D26" s="4">
        <v>20</v>
      </c>
      <c r="E26" s="4">
        <v>34</v>
      </c>
      <c r="F26" s="2">
        <v>1</v>
      </c>
      <c r="G26" s="6">
        <v>2.4305555555555556E-2</v>
      </c>
      <c r="J26" s="2"/>
      <c r="M26" s="4"/>
      <c r="N26" s="4"/>
      <c r="O26" s="2"/>
      <c r="P26" s="6"/>
    </row>
    <row r="27" spans="1:16" x14ac:dyDescent="0.2">
      <c r="A27" s="2">
        <v>26</v>
      </c>
      <c r="B27" s="2">
        <v>54</v>
      </c>
      <c r="C27" s="7" t="s">
        <v>628</v>
      </c>
      <c r="D27" s="4">
        <v>37</v>
      </c>
      <c r="E27" s="4">
        <v>63</v>
      </c>
      <c r="F27" s="2">
        <v>6</v>
      </c>
      <c r="G27" s="6">
        <v>7.5694444444444439E-2</v>
      </c>
      <c r="J27" s="2"/>
      <c r="M27" s="4"/>
      <c r="N27" s="4"/>
      <c r="O27" s="2"/>
      <c r="P27" s="6"/>
    </row>
    <row r="28" spans="1:16" x14ac:dyDescent="0.2">
      <c r="A28" s="2">
        <v>27</v>
      </c>
      <c r="B28" s="2">
        <v>8</v>
      </c>
      <c r="C28" s="7" t="s">
        <v>629</v>
      </c>
      <c r="D28" s="4">
        <v>36</v>
      </c>
      <c r="E28" s="4">
        <v>61</v>
      </c>
      <c r="F28" s="2">
        <v>2</v>
      </c>
      <c r="G28" s="6">
        <v>3.8194444444444448E-2</v>
      </c>
      <c r="J28" s="2"/>
      <c r="M28" s="4"/>
      <c r="N28" s="4"/>
      <c r="O28" s="2"/>
      <c r="P28" s="6"/>
    </row>
    <row r="29" spans="1:16" x14ac:dyDescent="0.2">
      <c r="A29" s="2">
        <v>28</v>
      </c>
      <c r="B29" s="2">
        <v>4</v>
      </c>
      <c r="C29" s="7" t="s">
        <v>630</v>
      </c>
      <c r="D29" s="4">
        <v>27</v>
      </c>
      <c r="E29" s="4">
        <v>47</v>
      </c>
      <c r="F29" s="2">
        <v>4</v>
      </c>
      <c r="G29" s="6">
        <v>3.888888888888889E-2</v>
      </c>
      <c r="J29" s="2"/>
      <c r="M29" s="4"/>
      <c r="N29" s="4"/>
      <c r="O29" s="2"/>
      <c r="P29" s="6"/>
    </row>
    <row r="30" spans="1:16" x14ac:dyDescent="0.2">
      <c r="A30" s="2">
        <v>29</v>
      </c>
      <c r="B30" s="2">
        <v>60</v>
      </c>
      <c r="C30" s="7" t="s">
        <v>631</v>
      </c>
      <c r="D30" s="4">
        <v>44</v>
      </c>
      <c r="E30" s="4">
        <v>74</v>
      </c>
      <c r="F30" s="2">
        <v>7</v>
      </c>
      <c r="G30" s="6">
        <v>4.9305555555555561E-2</v>
      </c>
      <c r="J30" s="2"/>
      <c r="M30" s="4"/>
      <c r="N30" s="4"/>
      <c r="O30" s="2"/>
      <c r="P30" s="6"/>
    </row>
    <row r="31" spans="1:16" x14ac:dyDescent="0.2">
      <c r="A31" s="2">
        <v>30</v>
      </c>
      <c r="B31" s="2">
        <v>28</v>
      </c>
      <c r="C31" s="7" t="s">
        <v>632</v>
      </c>
      <c r="D31" s="4">
        <v>27</v>
      </c>
      <c r="E31" s="4">
        <v>46</v>
      </c>
      <c r="F31" s="2">
        <v>5</v>
      </c>
      <c r="G31" s="6">
        <v>4.7916666666666663E-2</v>
      </c>
      <c r="J31" s="2"/>
      <c r="M31" s="4"/>
      <c r="N31" s="4"/>
      <c r="O31" s="2"/>
      <c r="P31" s="6"/>
    </row>
    <row r="32" spans="1:16" x14ac:dyDescent="0.2">
      <c r="A32" s="2">
        <v>31</v>
      </c>
      <c r="B32" s="2">
        <v>26</v>
      </c>
      <c r="C32" s="7" t="s">
        <v>633</v>
      </c>
      <c r="D32" s="4">
        <v>28</v>
      </c>
      <c r="E32" s="4">
        <v>48</v>
      </c>
      <c r="F32" s="2">
        <v>3</v>
      </c>
      <c r="G32" s="6">
        <v>7.2916666666666671E-2</v>
      </c>
      <c r="J32" s="2"/>
      <c r="M32" s="4"/>
      <c r="N32" s="4"/>
      <c r="O32" s="2"/>
      <c r="P32" s="6"/>
    </row>
    <row r="33" spans="1:16" x14ac:dyDescent="0.2">
      <c r="A33" s="2">
        <v>32</v>
      </c>
      <c r="B33" s="2">
        <v>20</v>
      </c>
      <c r="C33" s="7" t="s">
        <v>634</v>
      </c>
      <c r="D33" s="4">
        <v>64</v>
      </c>
      <c r="E33" s="4">
        <v>109</v>
      </c>
      <c r="F33" s="2">
        <v>8</v>
      </c>
      <c r="G33" s="6">
        <v>8.8888888888888892E-2</v>
      </c>
      <c r="J33" s="2"/>
      <c r="M33" s="4"/>
      <c r="N33" s="4"/>
      <c r="O33" s="2"/>
      <c r="P33" s="6"/>
    </row>
    <row r="34" spans="1:16" x14ac:dyDescent="0.2">
      <c r="A34" s="2">
        <v>33</v>
      </c>
      <c r="B34" s="2">
        <v>16</v>
      </c>
      <c r="C34" s="7" t="s">
        <v>635</v>
      </c>
      <c r="D34" s="4">
        <v>71</v>
      </c>
      <c r="E34" s="4">
        <v>120</v>
      </c>
      <c r="F34" s="2">
        <v>10</v>
      </c>
      <c r="G34" s="6">
        <v>9.0277777777777776E-2</v>
      </c>
      <c r="J34" s="2"/>
      <c r="M34" s="4"/>
      <c r="N34" s="4"/>
      <c r="O34" s="2"/>
      <c r="P34" s="6"/>
    </row>
    <row r="35" spans="1:16" x14ac:dyDescent="0.2">
      <c r="A35" s="2">
        <v>34</v>
      </c>
      <c r="B35" s="2">
        <v>30</v>
      </c>
      <c r="C35" s="7" t="s">
        <v>636</v>
      </c>
      <c r="D35" s="4">
        <v>35</v>
      </c>
      <c r="E35" s="4">
        <v>60</v>
      </c>
      <c r="F35" s="2">
        <v>4</v>
      </c>
      <c r="G35" s="6">
        <v>4.5138888888888895E-2</v>
      </c>
      <c r="J35" s="2"/>
      <c r="M35" s="4"/>
      <c r="N35" s="4"/>
      <c r="O35" s="2"/>
      <c r="P35" s="6"/>
    </row>
    <row r="36" spans="1:16" x14ac:dyDescent="0.2">
      <c r="A36" s="2">
        <v>35</v>
      </c>
      <c r="B36" s="2">
        <v>52</v>
      </c>
      <c r="C36" s="7" t="s">
        <v>637</v>
      </c>
      <c r="D36" s="4">
        <v>74</v>
      </c>
      <c r="E36" s="4">
        <v>123</v>
      </c>
      <c r="F36" s="2">
        <v>7</v>
      </c>
      <c r="G36" s="6">
        <v>4.5138888888888895E-2</v>
      </c>
      <c r="J36" s="2"/>
      <c r="M36" s="4"/>
      <c r="N36" s="4"/>
      <c r="O36" s="2"/>
      <c r="P36" s="6"/>
    </row>
    <row r="37" spans="1:16" x14ac:dyDescent="0.2">
      <c r="A37" s="2">
        <v>36</v>
      </c>
      <c r="B37" s="2">
        <v>5</v>
      </c>
      <c r="C37" s="7" t="s">
        <v>638</v>
      </c>
      <c r="D37" s="4">
        <v>18</v>
      </c>
      <c r="E37" s="4">
        <v>30</v>
      </c>
      <c r="F37" s="2">
        <v>1</v>
      </c>
      <c r="G37" s="6">
        <v>2.6388888888888889E-2</v>
      </c>
      <c r="J37" s="2"/>
      <c r="M37" s="4"/>
      <c r="N37" s="4"/>
      <c r="O37" s="2"/>
      <c r="P37" s="6"/>
    </row>
    <row r="38" spans="1:16" x14ac:dyDescent="0.2">
      <c r="A38" s="2">
        <v>37</v>
      </c>
      <c r="B38" s="2">
        <v>20</v>
      </c>
      <c r="C38" s="7" t="s">
        <v>639</v>
      </c>
      <c r="D38" s="4">
        <v>13</v>
      </c>
      <c r="E38" s="4">
        <v>21</v>
      </c>
      <c r="F38" s="2">
        <v>1</v>
      </c>
      <c r="G38" s="6">
        <v>3.2638888888888891E-2</v>
      </c>
      <c r="J38" s="2"/>
      <c r="M38" s="4"/>
      <c r="N38" s="4"/>
      <c r="O38" s="2"/>
      <c r="P38" s="6"/>
    </row>
    <row r="39" spans="1:16" x14ac:dyDescent="0.2">
      <c r="A39" s="2">
        <v>38</v>
      </c>
      <c r="B39" s="2">
        <v>30</v>
      </c>
      <c r="C39" s="7" t="s">
        <v>640</v>
      </c>
      <c r="D39" s="4">
        <v>62</v>
      </c>
      <c r="E39" s="4">
        <v>102</v>
      </c>
      <c r="F39" s="2">
        <v>7</v>
      </c>
      <c r="G39" s="6">
        <v>6.805555555555555E-2</v>
      </c>
      <c r="J39" s="2"/>
      <c r="M39" s="4"/>
      <c r="N39" s="4"/>
      <c r="O39" s="2"/>
      <c r="P39" s="6"/>
    </row>
    <row r="40" spans="1:16" x14ac:dyDescent="0.2">
      <c r="A40" s="2">
        <v>39</v>
      </c>
      <c r="B40" s="2">
        <v>15</v>
      </c>
      <c r="C40" s="7" t="s">
        <v>641</v>
      </c>
      <c r="D40" s="4">
        <v>22</v>
      </c>
      <c r="E40" s="4">
        <v>36</v>
      </c>
      <c r="F40" s="2">
        <v>3</v>
      </c>
      <c r="G40" s="6">
        <v>3.9583333333333331E-2</v>
      </c>
      <c r="J40" s="2"/>
      <c r="M40" s="4"/>
      <c r="N40" s="4"/>
      <c r="O40" s="2"/>
      <c r="P40" s="6"/>
    </row>
    <row r="41" spans="1:16" x14ac:dyDescent="0.2">
      <c r="A41" s="2">
        <v>40</v>
      </c>
      <c r="B41" s="2">
        <v>3</v>
      </c>
      <c r="C41" s="7" t="s">
        <v>642</v>
      </c>
      <c r="D41" s="4">
        <v>53</v>
      </c>
      <c r="E41" s="4">
        <v>90</v>
      </c>
      <c r="F41" s="2">
        <v>5</v>
      </c>
      <c r="G41" s="6">
        <v>5.4166666666666669E-2</v>
      </c>
      <c r="J41" s="2"/>
      <c r="M41" s="4"/>
      <c r="N41" s="4"/>
      <c r="O41" s="2"/>
      <c r="P41" s="6"/>
    </row>
    <row r="42" spans="1:16" x14ac:dyDescent="0.2">
      <c r="A42" s="2">
        <v>41</v>
      </c>
      <c r="B42" s="2">
        <v>21</v>
      </c>
      <c r="C42" s="7" t="s">
        <v>643</v>
      </c>
      <c r="D42" s="4">
        <v>52</v>
      </c>
      <c r="E42" s="4">
        <v>88</v>
      </c>
      <c r="F42" s="2">
        <v>7</v>
      </c>
      <c r="G42" s="6">
        <v>6.1805555555555565E-2</v>
      </c>
      <c r="J42" s="2"/>
      <c r="M42" s="4"/>
      <c r="N42" s="4"/>
      <c r="O42" s="2"/>
      <c r="P42" s="6"/>
    </row>
    <row r="43" spans="1:16" x14ac:dyDescent="0.2">
      <c r="A43" s="2">
        <v>42</v>
      </c>
      <c r="B43" s="2">
        <v>28</v>
      </c>
      <c r="C43" s="7" t="s">
        <v>644</v>
      </c>
      <c r="D43" s="4">
        <v>38</v>
      </c>
      <c r="E43" s="4">
        <v>62</v>
      </c>
      <c r="F43" s="2">
        <v>3</v>
      </c>
      <c r="G43" s="6">
        <v>4.7916666666666663E-2</v>
      </c>
      <c r="J43" s="2"/>
      <c r="M43" s="4"/>
      <c r="N43" s="4"/>
      <c r="O43" s="2"/>
      <c r="P43" s="6"/>
    </row>
    <row r="44" spans="1:16" x14ac:dyDescent="0.2">
      <c r="A44" s="2">
        <v>43</v>
      </c>
      <c r="B44" s="2">
        <v>32</v>
      </c>
      <c r="C44" s="7" t="s">
        <v>645</v>
      </c>
      <c r="D44" s="4">
        <v>72</v>
      </c>
      <c r="E44" s="4">
        <v>121</v>
      </c>
      <c r="F44" s="2">
        <v>7</v>
      </c>
      <c r="G44" s="6">
        <v>0.10138888888888889</v>
      </c>
      <c r="J44" s="2"/>
      <c r="M44" s="4"/>
      <c r="N44" s="4"/>
      <c r="O44" s="2"/>
      <c r="P44" s="6"/>
    </row>
    <row r="45" spans="1:16" x14ac:dyDescent="0.2">
      <c r="A45" s="2">
        <v>44</v>
      </c>
      <c r="B45" s="2">
        <v>54</v>
      </c>
      <c r="C45" s="7" t="s">
        <v>646</v>
      </c>
      <c r="D45" s="4">
        <v>43</v>
      </c>
      <c r="E45" s="4">
        <v>72</v>
      </c>
      <c r="F45" s="2">
        <v>5</v>
      </c>
      <c r="G45" s="6">
        <v>5.9027777777777776E-2</v>
      </c>
      <c r="J45" s="2"/>
      <c r="M45" s="4"/>
      <c r="N45" s="4"/>
      <c r="O45" s="2"/>
      <c r="P45" s="6"/>
    </row>
    <row r="46" spans="1:16" x14ac:dyDescent="0.2">
      <c r="A46" s="2">
        <v>45</v>
      </c>
      <c r="B46" s="2">
        <v>17</v>
      </c>
      <c r="C46" s="7" t="s">
        <v>647</v>
      </c>
      <c r="D46" s="4">
        <v>10</v>
      </c>
      <c r="E46" s="4">
        <v>18</v>
      </c>
      <c r="F46" s="2">
        <v>3</v>
      </c>
      <c r="G46" s="6">
        <v>3.2638888888888891E-2</v>
      </c>
      <c r="J46" s="2"/>
      <c r="M46" s="4"/>
      <c r="N46" s="4"/>
      <c r="O46" s="2"/>
      <c r="P46" s="6"/>
    </row>
    <row r="47" spans="1:16" x14ac:dyDescent="0.2">
      <c r="A47" s="2">
        <v>46</v>
      </c>
      <c r="B47" s="2">
        <v>30</v>
      </c>
      <c r="C47" s="7" t="s">
        <v>648</v>
      </c>
      <c r="D47" s="4">
        <v>52</v>
      </c>
      <c r="E47" s="4">
        <v>87</v>
      </c>
      <c r="F47" s="2">
        <v>5</v>
      </c>
      <c r="G47" s="6">
        <v>5.9722222222222225E-2</v>
      </c>
      <c r="J47" s="2"/>
      <c r="M47" s="4"/>
      <c r="N47" s="4"/>
      <c r="O47" s="2"/>
      <c r="P47" s="6"/>
    </row>
    <row r="48" spans="1:16" x14ac:dyDescent="0.2">
      <c r="A48" s="2">
        <v>47</v>
      </c>
      <c r="B48" s="2">
        <v>54</v>
      </c>
      <c r="C48" s="7" t="s">
        <v>649</v>
      </c>
      <c r="D48" s="4">
        <v>46</v>
      </c>
      <c r="E48" s="4">
        <v>76</v>
      </c>
      <c r="F48" s="2">
        <v>4</v>
      </c>
      <c r="G48" s="6">
        <v>6.0416666666666667E-2</v>
      </c>
      <c r="J48" s="2"/>
      <c r="M48" s="4"/>
      <c r="N48" s="4"/>
      <c r="O48" s="2"/>
      <c r="P48" s="6"/>
    </row>
    <row r="49" spans="1:16" x14ac:dyDescent="0.2">
      <c r="A49" s="2">
        <v>48</v>
      </c>
      <c r="B49" s="2">
        <v>51</v>
      </c>
      <c r="C49" s="7" t="s">
        <v>650</v>
      </c>
      <c r="D49" s="4">
        <v>49</v>
      </c>
      <c r="E49" s="4">
        <v>82</v>
      </c>
      <c r="F49" s="2">
        <v>6</v>
      </c>
      <c r="G49" s="6">
        <v>8.611111111111111E-2</v>
      </c>
      <c r="J49" s="2"/>
      <c r="M49" s="4"/>
      <c r="N49" s="4"/>
      <c r="O49" s="2"/>
      <c r="P49" s="6"/>
    </row>
    <row r="50" spans="1:16" x14ac:dyDescent="0.2">
      <c r="A50" s="2">
        <v>49</v>
      </c>
      <c r="B50" s="2">
        <v>24</v>
      </c>
      <c r="C50" s="7" t="s">
        <v>651</v>
      </c>
      <c r="D50" s="4">
        <v>43</v>
      </c>
      <c r="E50" s="4">
        <v>74</v>
      </c>
      <c r="F50" s="2">
        <v>7</v>
      </c>
      <c r="G50" s="6">
        <v>5.6249999999999994E-2</v>
      </c>
      <c r="J50" s="2"/>
      <c r="M50" s="4"/>
      <c r="N50" s="4"/>
      <c r="O50" s="2"/>
      <c r="P50" s="6"/>
    </row>
    <row r="51" spans="1:16" x14ac:dyDescent="0.2">
      <c r="A51" s="2">
        <v>50</v>
      </c>
      <c r="B51" s="2">
        <v>38</v>
      </c>
      <c r="C51" s="7" t="s">
        <v>652</v>
      </c>
      <c r="D51" s="4">
        <v>32</v>
      </c>
      <c r="E51" s="4">
        <v>54</v>
      </c>
      <c r="F51" s="2">
        <v>3</v>
      </c>
      <c r="G51" s="6">
        <v>1.4583333333333334E-2</v>
      </c>
      <c r="J51" s="2"/>
      <c r="M51" s="4"/>
      <c r="N51" s="4"/>
      <c r="O51" s="2"/>
      <c r="P51" s="6"/>
    </row>
    <row r="52" spans="1:16" x14ac:dyDescent="0.2">
      <c r="A52" s="2">
        <v>51</v>
      </c>
      <c r="B52" s="2">
        <v>48</v>
      </c>
      <c r="C52" s="7" t="s">
        <v>653</v>
      </c>
      <c r="D52" s="4">
        <v>57</v>
      </c>
      <c r="E52" s="4">
        <v>96</v>
      </c>
      <c r="F52" s="2">
        <v>9</v>
      </c>
      <c r="G52" s="6">
        <v>0.1138888888888889</v>
      </c>
      <c r="J52" s="2"/>
      <c r="M52" s="4"/>
      <c r="N52" s="4"/>
      <c r="O52" s="2"/>
      <c r="P52" s="6"/>
    </row>
    <row r="53" spans="1:16" x14ac:dyDescent="0.2">
      <c r="A53" s="2">
        <v>52</v>
      </c>
      <c r="B53" s="2">
        <v>21</v>
      </c>
      <c r="C53" s="7" t="s">
        <v>654</v>
      </c>
      <c r="D53" s="4">
        <v>59</v>
      </c>
      <c r="E53" s="4">
        <v>98</v>
      </c>
      <c r="F53" s="2">
        <v>8</v>
      </c>
      <c r="G53" s="6">
        <v>4.3055555555555555E-2</v>
      </c>
      <c r="J53" s="2"/>
      <c r="M53" s="4"/>
      <c r="N53" s="4"/>
      <c r="O53" s="2"/>
      <c r="P53" s="6"/>
    </row>
    <row r="54" spans="1:16" x14ac:dyDescent="0.2">
      <c r="A54" s="2">
        <v>53</v>
      </c>
      <c r="B54" s="2">
        <v>48</v>
      </c>
      <c r="C54" s="7" t="s">
        <v>655</v>
      </c>
      <c r="D54" s="4">
        <v>54</v>
      </c>
      <c r="E54" s="4">
        <v>89</v>
      </c>
      <c r="F54" s="2">
        <v>9</v>
      </c>
      <c r="G54" s="6">
        <v>7.7777777777777779E-2</v>
      </c>
      <c r="J54" s="2"/>
      <c r="M54" s="4"/>
      <c r="N54" s="4"/>
      <c r="O54" s="2"/>
      <c r="P54" s="6"/>
    </row>
    <row r="55" spans="1:16" x14ac:dyDescent="0.2">
      <c r="A55" s="2">
        <v>54</v>
      </c>
      <c r="B55" s="2">
        <v>24</v>
      </c>
      <c r="C55" s="7" t="s">
        <v>656</v>
      </c>
      <c r="D55" s="4">
        <v>70</v>
      </c>
      <c r="E55" s="4">
        <v>117</v>
      </c>
      <c r="F55" s="2">
        <v>6</v>
      </c>
      <c r="G55" s="6">
        <v>0.14097222222222222</v>
      </c>
      <c r="J55" s="2"/>
      <c r="M55" s="4"/>
      <c r="N55" s="4"/>
      <c r="O55" s="2"/>
      <c r="P55" s="6"/>
    </row>
    <row r="56" spans="1:16" x14ac:dyDescent="0.2">
      <c r="A56" s="2">
        <v>55</v>
      </c>
      <c r="B56" s="2">
        <v>80</v>
      </c>
      <c r="C56" s="7" t="s">
        <v>657</v>
      </c>
      <c r="D56" s="4">
        <v>75</v>
      </c>
      <c r="E56" s="4">
        <v>125</v>
      </c>
      <c r="F56" s="2">
        <v>8</v>
      </c>
      <c r="G56" s="6">
        <v>6.6666666666666666E-2</v>
      </c>
      <c r="J56" s="2"/>
      <c r="M56" s="4"/>
      <c r="N56" s="4"/>
      <c r="O56" s="2"/>
      <c r="P56" s="6"/>
    </row>
    <row r="57" spans="1:16" x14ac:dyDescent="0.2">
      <c r="A57" s="2">
        <v>56</v>
      </c>
      <c r="B57" s="2">
        <v>2</v>
      </c>
      <c r="C57" s="7" t="s">
        <v>633</v>
      </c>
      <c r="D57" s="4">
        <v>28</v>
      </c>
      <c r="E57" s="4">
        <v>48</v>
      </c>
      <c r="F57" s="2">
        <v>2</v>
      </c>
      <c r="G57" s="6">
        <v>5.4166666666666669E-2</v>
      </c>
      <c r="J57" s="2"/>
      <c r="M57" s="4"/>
      <c r="N57" s="4"/>
      <c r="O57" s="2"/>
      <c r="P57" s="6"/>
    </row>
    <row r="58" spans="1:16" x14ac:dyDescent="0.2">
      <c r="A58" s="2">
        <v>57</v>
      </c>
      <c r="B58" s="2">
        <v>72</v>
      </c>
      <c r="C58" s="7" t="s">
        <v>658</v>
      </c>
      <c r="D58" s="4">
        <v>81</v>
      </c>
      <c r="E58" s="4">
        <v>133</v>
      </c>
      <c r="F58" s="2">
        <v>5</v>
      </c>
      <c r="G58" s="6">
        <v>4.7222222222222221E-2</v>
      </c>
      <c r="J58" s="2"/>
      <c r="M58" s="4"/>
      <c r="N58" s="4"/>
      <c r="O58" s="2"/>
      <c r="P58" s="6"/>
    </row>
    <row r="59" spans="1:16" x14ac:dyDescent="0.2">
      <c r="A59" s="2">
        <v>58</v>
      </c>
      <c r="B59" s="2">
        <v>16</v>
      </c>
      <c r="C59" s="7" t="s">
        <v>659</v>
      </c>
      <c r="D59" s="4">
        <v>25</v>
      </c>
      <c r="E59" s="4">
        <v>42</v>
      </c>
      <c r="F59" s="2">
        <v>4</v>
      </c>
      <c r="G59" s="6">
        <v>5.0694444444444445E-2</v>
      </c>
      <c r="J59" s="2"/>
      <c r="M59" s="4"/>
      <c r="N59" s="4"/>
      <c r="O59" s="2"/>
      <c r="P59" s="6"/>
    </row>
    <row r="60" spans="1:16" x14ac:dyDescent="0.2">
      <c r="A60" s="2">
        <v>59</v>
      </c>
      <c r="B60" s="2">
        <v>32</v>
      </c>
      <c r="C60" s="7" t="s">
        <v>660</v>
      </c>
      <c r="D60" s="4">
        <v>60</v>
      </c>
      <c r="E60" s="4">
        <v>100</v>
      </c>
      <c r="F60" s="2">
        <v>7</v>
      </c>
      <c r="G60" s="6">
        <v>3.333333333333334E-2</v>
      </c>
      <c r="J60" s="2"/>
      <c r="M60" s="4"/>
      <c r="N60" s="4"/>
      <c r="O60" s="2"/>
      <c r="P60" s="6"/>
    </row>
    <row r="61" spans="1:16" x14ac:dyDescent="0.2">
      <c r="A61" s="2">
        <v>60</v>
      </c>
      <c r="B61" s="2">
        <v>12</v>
      </c>
      <c r="C61" s="7" t="s">
        <v>661</v>
      </c>
      <c r="D61" s="4">
        <v>30</v>
      </c>
      <c r="E61" s="4">
        <v>51</v>
      </c>
      <c r="F61" s="2">
        <v>4</v>
      </c>
      <c r="G61" s="6">
        <v>2.9861111111111113E-2</v>
      </c>
      <c r="J61" s="2"/>
      <c r="M61" s="4"/>
      <c r="N61" s="4"/>
      <c r="O61" s="2"/>
      <c r="P61" s="6"/>
    </row>
    <row r="62" spans="1:16" x14ac:dyDescent="0.2">
      <c r="A62" s="2">
        <v>61</v>
      </c>
      <c r="B62" s="2">
        <v>40</v>
      </c>
      <c r="C62" s="7" t="s">
        <v>662</v>
      </c>
      <c r="D62" s="4">
        <v>69</v>
      </c>
      <c r="E62" s="4">
        <v>116</v>
      </c>
      <c r="F62" s="2">
        <v>8</v>
      </c>
      <c r="G62" s="6">
        <v>0.11041666666666666</v>
      </c>
      <c r="J62" s="2"/>
      <c r="M62" s="4"/>
      <c r="N62" s="4"/>
      <c r="O62" s="2"/>
      <c r="P62" s="6"/>
    </row>
    <row r="63" spans="1:16" x14ac:dyDescent="0.2">
      <c r="A63" s="2">
        <v>62</v>
      </c>
      <c r="B63" s="2">
        <v>6</v>
      </c>
      <c r="C63" s="7" t="s">
        <v>663</v>
      </c>
      <c r="D63" s="4">
        <v>48</v>
      </c>
      <c r="E63" s="4">
        <v>80</v>
      </c>
      <c r="F63" s="2">
        <v>6</v>
      </c>
      <c r="G63" s="6">
        <v>0.1076388888888889</v>
      </c>
      <c r="J63" s="2"/>
      <c r="M63" s="4"/>
      <c r="N63" s="4"/>
      <c r="O63" s="2"/>
      <c r="P63" s="6"/>
    </row>
    <row r="64" spans="1:16" x14ac:dyDescent="0.2">
      <c r="A64" s="2">
        <v>63</v>
      </c>
      <c r="B64" s="2">
        <v>34</v>
      </c>
      <c r="C64" s="7" t="s">
        <v>664</v>
      </c>
      <c r="D64" s="4">
        <v>33</v>
      </c>
      <c r="E64" s="4">
        <v>55</v>
      </c>
      <c r="F64" s="2">
        <v>2</v>
      </c>
      <c r="G64" s="6">
        <v>2.0833333333333332E-2</v>
      </c>
      <c r="J64" s="2"/>
      <c r="M64" s="4"/>
      <c r="N64" s="4"/>
      <c r="O64" s="2"/>
      <c r="P64" s="6"/>
    </row>
    <row r="65" spans="1:16" x14ac:dyDescent="0.2">
      <c r="A65" s="2">
        <v>64</v>
      </c>
      <c r="B65" s="2">
        <v>9</v>
      </c>
      <c r="C65" s="7" t="s">
        <v>665</v>
      </c>
      <c r="D65" s="4">
        <v>59</v>
      </c>
      <c r="E65" s="4">
        <v>96</v>
      </c>
      <c r="F65" s="2">
        <v>9</v>
      </c>
      <c r="G65" s="6">
        <v>5.694444444444445E-2</v>
      </c>
      <c r="J65" s="2"/>
      <c r="M65" s="4"/>
      <c r="N65" s="4"/>
      <c r="O65" s="2"/>
      <c r="P65" s="6"/>
    </row>
    <row r="66" spans="1:16" x14ac:dyDescent="0.2">
      <c r="A66" s="2">
        <v>65</v>
      </c>
      <c r="B66" s="2">
        <v>20</v>
      </c>
      <c r="C66" s="7" t="s">
        <v>666</v>
      </c>
      <c r="D66" s="4">
        <v>71</v>
      </c>
      <c r="E66" s="4">
        <v>118</v>
      </c>
      <c r="F66" s="2">
        <v>7</v>
      </c>
      <c r="G66" s="6">
        <v>0.10763888888888888</v>
      </c>
      <c r="J66" s="2"/>
      <c r="M66" s="4"/>
      <c r="N66" s="4"/>
      <c r="O66" s="2"/>
      <c r="P66" s="6"/>
    </row>
    <row r="67" spans="1:16" x14ac:dyDescent="0.2">
      <c r="A67" s="2">
        <v>66</v>
      </c>
      <c r="B67" s="2">
        <v>54</v>
      </c>
      <c r="C67" s="7" t="s">
        <v>667</v>
      </c>
      <c r="D67" s="4">
        <v>57</v>
      </c>
      <c r="E67" s="4">
        <v>94</v>
      </c>
      <c r="F67" s="2">
        <v>7</v>
      </c>
      <c r="G67" s="6">
        <v>7.9166666666666663E-2</v>
      </c>
      <c r="J67" s="2"/>
      <c r="M67" s="4"/>
      <c r="N67" s="4"/>
      <c r="O67" s="2"/>
      <c r="P67" s="6"/>
    </row>
    <row r="68" spans="1:16" x14ac:dyDescent="0.2">
      <c r="A68" s="2">
        <v>67</v>
      </c>
      <c r="B68" s="2">
        <v>8</v>
      </c>
      <c r="C68" s="7" t="s">
        <v>668</v>
      </c>
      <c r="D68" s="4">
        <v>80</v>
      </c>
      <c r="E68" s="4">
        <v>132</v>
      </c>
      <c r="F68" s="2">
        <v>8</v>
      </c>
      <c r="G68" s="6">
        <v>9.0972222222222218E-2</v>
      </c>
      <c r="J68" s="2"/>
      <c r="M68" s="4"/>
      <c r="N68" s="4"/>
      <c r="O68" s="2"/>
      <c r="P68" s="6"/>
    </row>
    <row r="69" spans="1:16" x14ac:dyDescent="0.2">
      <c r="A69" s="2">
        <v>68</v>
      </c>
      <c r="B69" s="2">
        <v>32</v>
      </c>
      <c r="C69" s="7" t="s">
        <v>669</v>
      </c>
      <c r="D69" s="4">
        <v>64</v>
      </c>
      <c r="E69" s="4">
        <v>108</v>
      </c>
      <c r="F69" s="2">
        <v>8</v>
      </c>
      <c r="G69" s="6">
        <v>0.10069444444444445</v>
      </c>
      <c r="J69" s="2"/>
      <c r="M69" s="4"/>
      <c r="N69" s="4"/>
      <c r="O69" s="2"/>
      <c r="P69" s="6"/>
    </row>
    <row r="70" spans="1:16" x14ac:dyDescent="0.2">
      <c r="A70" s="2">
        <v>69</v>
      </c>
      <c r="B70" s="2">
        <v>15</v>
      </c>
      <c r="C70" s="7" t="s">
        <v>670</v>
      </c>
      <c r="D70" s="4">
        <v>47</v>
      </c>
      <c r="E70" s="4">
        <v>78</v>
      </c>
      <c r="F70" s="2">
        <v>9</v>
      </c>
      <c r="G70" s="6">
        <v>6.3888888888888884E-2</v>
      </c>
      <c r="J70" s="2"/>
      <c r="M70" s="4"/>
      <c r="N70" s="4"/>
      <c r="O70" s="2"/>
      <c r="P70" s="6"/>
    </row>
    <row r="71" spans="1:16" x14ac:dyDescent="0.2">
      <c r="A71" s="2">
        <v>70</v>
      </c>
      <c r="B71" s="2">
        <v>34</v>
      </c>
      <c r="C71" s="7" t="s">
        <v>671</v>
      </c>
      <c r="D71" s="4">
        <v>35</v>
      </c>
      <c r="E71" s="4">
        <v>59</v>
      </c>
      <c r="F71" s="2">
        <v>4</v>
      </c>
      <c r="G71" s="6">
        <v>2.7777777777777776E-2</v>
      </c>
      <c r="J71" s="2"/>
      <c r="M71" s="4"/>
      <c r="N71" s="4"/>
      <c r="O71" s="2"/>
      <c r="P71" s="6"/>
    </row>
    <row r="72" spans="1:16" x14ac:dyDescent="0.2">
      <c r="A72" s="2">
        <v>71</v>
      </c>
      <c r="B72" s="2">
        <v>36</v>
      </c>
      <c r="C72" s="7" t="s">
        <v>672</v>
      </c>
      <c r="D72" s="4">
        <v>32</v>
      </c>
      <c r="E72" s="4">
        <v>53</v>
      </c>
      <c r="F72" s="2">
        <v>5</v>
      </c>
      <c r="G72" s="6">
        <v>3.4027777777777782E-2</v>
      </c>
      <c r="J72" s="2"/>
      <c r="M72" s="4"/>
      <c r="N72" s="4"/>
      <c r="O72" s="2"/>
      <c r="P72" s="6"/>
    </row>
    <row r="73" spans="1:16" x14ac:dyDescent="0.2">
      <c r="A73" s="2">
        <v>72</v>
      </c>
      <c r="B73" s="2">
        <v>34</v>
      </c>
      <c r="C73" s="7" t="s">
        <v>673</v>
      </c>
      <c r="D73" s="4">
        <v>23</v>
      </c>
      <c r="E73" s="4">
        <v>39</v>
      </c>
      <c r="F73" s="2">
        <v>4</v>
      </c>
      <c r="G73" s="6">
        <v>3.7500000000000006E-2</v>
      </c>
      <c r="J73" s="2"/>
      <c r="M73" s="4"/>
      <c r="N73" s="4"/>
      <c r="O73" s="2"/>
      <c r="P73" s="6"/>
    </row>
    <row r="74" spans="1:16" x14ac:dyDescent="0.2">
      <c r="A74" s="2">
        <v>73</v>
      </c>
      <c r="B74" s="2">
        <v>1</v>
      </c>
      <c r="C74" s="7" t="s">
        <v>674</v>
      </c>
      <c r="D74" s="4">
        <v>16</v>
      </c>
      <c r="E74" s="4">
        <v>27</v>
      </c>
      <c r="F74" s="2">
        <v>3</v>
      </c>
      <c r="G74" s="6">
        <v>1.3888888888888888E-2</v>
      </c>
      <c r="J74" s="2"/>
      <c r="M74" s="4"/>
      <c r="N74" s="4"/>
      <c r="O74" s="2"/>
      <c r="P74" s="6"/>
    </row>
    <row r="75" spans="1:16" x14ac:dyDescent="0.2">
      <c r="A75" s="2">
        <v>74</v>
      </c>
      <c r="B75" s="2">
        <v>57</v>
      </c>
      <c r="C75" s="7" t="s">
        <v>675</v>
      </c>
      <c r="D75" s="4">
        <v>54</v>
      </c>
      <c r="E75" s="4">
        <v>92</v>
      </c>
      <c r="F75" s="2">
        <v>7</v>
      </c>
      <c r="G75" s="6">
        <v>6.9444444444444448E-2</v>
      </c>
      <c r="J75" s="2"/>
      <c r="M75" s="4"/>
      <c r="N75" s="4"/>
      <c r="O75" s="2"/>
      <c r="P75" s="6"/>
    </row>
    <row r="76" spans="1:16" x14ac:dyDescent="0.2">
      <c r="A76" s="2">
        <v>75</v>
      </c>
      <c r="B76" s="2">
        <v>38</v>
      </c>
      <c r="C76" s="7" t="s">
        <v>676</v>
      </c>
      <c r="D76" s="4">
        <v>39</v>
      </c>
      <c r="E76" s="4">
        <v>63</v>
      </c>
      <c r="F76" s="2">
        <v>4</v>
      </c>
      <c r="G76" s="6">
        <v>3.5416666666666666E-2</v>
      </c>
      <c r="J76" s="2"/>
      <c r="M76" s="4"/>
      <c r="N76" s="4"/>
      <c r="O76" s="2"/>
      <c r="P76" s="6"/>
    </row>
    <row r="77" spans="1:16" x14ac:dyDescent="0.2">
      <c r="A77" s="2">
        <v>76</v>
      </c>
      <c r="B77" s="2">
        <v>68</v>
      </c>
      <c r="C77" s="7" t="s">
        <v>677</v>
      </c>
      <c r="D77" s="4">
        <v>57</v>
      </c>
      <c r="E77" s="4">
        <v>98</v>
      </c>
      <c r="F77" s="2">
        <v>6</v>
      </c>
      <c r="G77" s="6">
        <v>6.7361111111111108E-2</v>
      </c>
      <c r="J77" s="2"/>
      <c r="M77" s="4"/>
      <c r="N77" s="4"/>
      <c r="O77" s="2"/>
      <c r="P77" s="6"/>
    </row>
    <row r="78" spans="1:16" x14ac:dyDescent="0.2">
      <c r="A78" s="2">
        <v>77</v>
      </c>
      <c r="B78" s="2">
        <v>9</v>
      </c>
      <c r="C78" s="7" t="s">
        <v>678</v>
      </c>
      <c r="D78" s="4">
        <v>44</v>
      </c>
      <c r="E78" s="4">
        <v>75</v>
      </c>
      <c r="F78" s="2">
        <v>4</v>
      </c>
      <c r="G78" s="6">
        <v>6.7361111111111108E-2</v>
      </c>
      <c r="J78" s="2"/>
      <c r="M78" s="4"/>
      <c r="N78" s="4"/>
      <c r="O78" s="2"/>
      <c r="P78" s="6"/>
    </row>
    <row r="79" spans="1:16" x14ac:dyDescent="0.2">
      <c r="A79" s="2">
        <v>78</v>
      </c>
      <c r="B79" s="2">
        <v>7</v>
      </c>
      <c r="C79" s="7" t="s">
        <v>679</v>
      </c>
      <c r="D79" s="4">
        <v>11</v>
      </c>
      <c r="E79" s="4">
        <v>19</v>
      </c>
      <c r="F79" s="2">
        <v>3</v>
      </c>
      <c r="G79" s="6">
        <v>3.7499999999999999E-2</v>
      </c>
      <c r="J79" s="2"/>
      <c r="M79" s="4"/>
      <c r="N79" s="4"/>
      <c r="O79" s="2"/>
      <c r="P79" s="6"/>
    </row>
    <row r="80" spans="1:16" x14ac:dyDescent="0.2">
      <c r="A80" s="2">
        <v>79</v>
      </c>
      <c r="B80" s="2">
        <v>64</v>
      </c>
      <c r="C80" s="7" t="s">
        <v>680</v>
      </c>
      <c r="D80" s="4">
        <v>62</v>
      </c>
      <c r="E80" s="4">
        <v>103</v>
      </c>
      <c r="F80" s="2">
        <v>12</v>
      </c>
      <c r="G80" s="6">
        <v>6.6666666666666666E-2</v>
      </c>
      <c r="J80" s="2"/>
      <c r="M80" s="4"/>
      <c r="N80" s="4"/>
      <c r="O80" s="2"/>
      <c r="P80" s="6"/>
    </row>
    <row r="81" spans="1:16" x14ac:dyDescent="0.2">
      <c r="A81" s="2">
        <v>80</v>
      </c>
      <c r="B81" s="2">
        <v>54</v>
      </c>
      <c r="C81" s="7" t="s">
        <v>681</v>
      </c>
      <c r="D81" s="4">
        <v>44</v>
      </c>
      <c r="E81" s="4">
        <v>75</v>
      </c>
      <c r="F81" s="2">
        <v>5</v>
      </c>
      <c r="G81" s="6">
        <v>4.6527777777777779E-2</v>
      </c>
      <c r="J81" s="2"/>
      <c r="M81" s="4"/>
      <c r="N81" s="4"/>
      <c r="O81" s="2"/>
      <c r="P81" s="6"/>
    </row>
    <row r="82" spans="1:16" x14ac:dyDescent="0.2">
      <c r="A82" s="2">
        <v>81</v>
      </c>
      <c r="B82" s="2">
        <v>17</v>
      </c>
      <c r="C82" s="7" t="s">
        <v>682</v>
      </c>
      <c r="D82" s="4">
        <v>19</v>
      </c>
      <c r="E82" s="4">
        <v>31</v>
      </c>
      <c r="F82" s="2">
        <v>2</v>
      </c>
      <c r="G82" s="6">
        <v>4.0972222222222222E-2</v>
      </c>
      <c r="J82" s="2"/>
      <c r="M82" s="4"/>
      <c r="N82" s="4"/>
      <c r="O82" s="2"/>
      <c r="P82" s="6"/>
    </row>
    <row r="83" spans="1:16" x14ac:dyDescent="0.2">
      <c r="A83" s="2">
        <v>82</v>
      </c>
      <c r="B83" s="2">
        <v>32</v>
      </c>
      <c r="C83" s="7" t="s">
        <v>683</v>
      </c>
      <c r="D83" s="4">
        <v>33</v>
      </c>
      <c r="E83" s="4">
        <v>55</v>
      </c>
      <c r="F83" s="2">
        <v>3</v>
      </c>
      <c r="G83" s="6">
        <v>1.3194444444444444E-2</v>
      </c>
      <c r="J83" s="2"/>
      <c r="M83" s="4"/>
      <c r="N83" s="4"/>
      <c r="O83" s="2"/>
      <c r="P83" s="6"/>
    </row>
    <row r="84" spans="1:16" x14ac:dyDescent="0.2">
      <c r="A84" s="2">
        <v>83</v>
      </c>
      <c r="B84" s="2">
        <v>45</v>
      </c>
      <c r="C84" s="7" t="s">
        <v>684</v>
      </c>
      <c r="D84" s="4">
        <v>47</v>
      </c>
      <c r="E84" s="4">
        <v>79</v>
      </c>
      <c r="F84" s="2">
        <v>6</v>
      </c>
      <c r="G84" s="6">
        <v>6.5277777777777782E-2</v>
      </c>
      <c r="J84" s="2"/>
      <c r="M84" s="4"/>
      <c r="N84" s="4"/>
      <c r="O84" s="2"/>
      <c r="P84" s="6"/>
    </row>
    <row r="85" spans="1:16" x14ac:dyDescent="0.2">
      <c r="A85" s="2">
        <v>84</v>
      </c>
      <c r="B85" s="2">
        <v>19</v>
      </c>
      <c r="C85" s="7" t="s">
        <v>638</v>
      </c>
      <c r="D85" s="4">
        <v>18</v>
      </c>
      <c r="E85" s="4">
        <v>30</v>
      </c>
      <c r="F85" s="2">
        <v>2</v>
      </c>
      <c r="G85" s="6">
        <v>6.9444444444444441E-3</v>
      </c>
      <c r="J85" s="2"/>
      <c r="M85" s="4"/>
      <c r="N85" s="4"/>
      <c r="O85" s="2"/>
      <c r="P85" s="6"/>
    </row>
    <row r="86" spans="1:16" x14ac:dyDescent="0.2">
      <c r="A86" s="2">
        <v>85</v>
      </c>
      <c r="B86" s="2">
        <v>32</v>
      </c>
      <c r="C86" s="7" t="s">
        <v>685</v>
      </c>
      <c r="D86" s="4">
        <v>69</v>
      </c>
      <c r="E86" s="4">
        <v>116</v>
      </c>
      <c r="F86" s="2">
        <v>7</v>
      </c>
      <c r="G86" s="6">
        <v>9.8611111111111108E-2</v>
      </c>
      <c r="J86" s="2"/>
      <c r="M86" s="4"/>
      <c r="N86" s="4"/>
      <c r="O86" s="2"/>
      <c r="P86" s="6"/>
    </row>
    <row r="87" spans="1:16" x14ac:dyDescent="0.2">
      <c r="A87" s="2">
        <v>86</v>
      </c>
      <c r="B87" s="2">
        <v>20</v>
      </c>
      <c r="C87" s="7" t="s">
        <v>686</v>
      </c>
      <c r="D87" s="4">
        <v>15</v>
      </c>
      <c r="E87" s="4">
        <v>25</v>
      </c>
      <c r="F87" s="2">
        <v>2</v>
      </c>
      <c r="G87" s="6">
        <v>5.5555555555555558E-3</v>
      </c>
      <c r="J87" s="2"/>
      <c r="M87" s="4"/>
      <c r="N87" s="4"/>
      <c r="O87" s="2"/>
      <c r="P87" s="6"/>
    </row>
    <row r="88" spans="1:16" x14ac:dyDescent="0.2">
      <c r="A88" s="2">
        <v>87</v>
      </c>
      <c r="B88" s="2">
        <v>9</v>
      </c>
      <c r="C88" s="7" t="s">
        <v>687</v>
      </c>
      <c r="D88" s="4">
        <v>48</v>
      </c>
      <c r="E88" s="4">
        <v>81</v>
      </c>
      <c r="F88" s="2">
        <v>4</v>
      </c>
      <c r="G88" s="6">
        <v>4.9305555555555554E-2</v>
      </c>
      <c r="J88" s="2"/>
      <c r="M88" s="4"/>
      <c r="N88" s="4"/>
      <c r="O88" s="2"/>
      <c r="P88" s="6"/>
    </row>
    <row r="89" spans="1:16" x14ac:dyDescent="0.2">
      <c r="A89" s="2">
        <v>88</v>
      </c>
      <c r="B89" s="2">
        <v>54</v>
      </c>
      <c r="C89" s="7" t="s">
        <v>688</v>
      </c>
      <c r="D89" s="4">
        <v>51</v>
      </c>
      <c r="E89" s="4">
        <v>85</v>
      </c>
      <c r="F89" s="2">
        <v>5</v>
      </c>
      <c r="G89" s="6">
        <v>8.1250000000000003E-2</v>
      </c>
      <c r="J89" s="2"/>
      <c r="M89" s="4"/>
      <c r="N89" s="4"/>
      <c r="O89" s="2"/>
      <c r="P89" s="6"/>
    </row>
    <row r="90" spans="1:16" x14ac:dyDescent="0.2">
      <c r="A90" s="2">
        <v>89</v>
      </c>
      <c r="B90" s="2">
        <v>33</v>
      </c>
      <c r="C90" s="7" t="s">
        <v>689</v>
      </c>
      <c r="D90" s="4">
        <v>47</v>
      </c>
      <c r="E90" s="4">
        <v>79</v>
      </c>
      <c r="F90" s="2">
        <v>6</v>
      </c>
      <c r="G90" s="6">
        <v>9.8611111111111108E-2</v>
      </c>
      <c r="J90" s="2"/>
      <c r="M90" s="4"/>
      <c r="N90" s="4"/>
      <c r="O90" s="2"/>
      <c r="P90" s="6"/>
    </row>
    <row r="91" spans="1:16" x14ac:dyDescent="0.2">
      <c r="A91" s="2">
        <v>90</v>
      </c>
      <c r="B91" s="2">
        <v>6</v>
      </c>
      <c r="C91" s="7" t="s">
        <v>627</v>
      </c>
      <c r="D91" s="4">
        <v>20</v>
      </c>
      <c r="E91" s="4">
        <v>34</v>
      </c>
      <c r="F91" s="2">
        <v>1</v>
      </c>
      <c r="G91" s="6">
        <v>3.3333333333333333E-2</v>
      </c>
      <c r="J91" s="2"/>
      <c r="M91" s="4"/>
      <c r="N91" s="4"/>
      <c r="O91" s="2"/>
      <c r="P91" s="6"/>
    </row>
    <row r="92" spans="1:16" x14ac:dyDescent="0.2">
      <c r="A92" s="2">
        <v>91</v>
      </c>
      <c r="B92" s="2">
        <v>4</v>
      </c>
      <c r="C92" s="7" t="s">
        <v>690</v>
      </c>
      <c r="D92" s="4">
        <v>63</v>
      </c>
      <c r="E92" s="4">
        <v>105</v>
      </c>
      <c r="F92" s="2">
        <v>11</v>
      </c>
      <c r="G92" s="6">
        <v>9.1666666666666674E-2</v>
      </c>
      <c r="J92" s="2"/>
      <c r="M92" s="4"/>
      <c r="N92" s="4"/>
      <c r="O92" s="2"/>
      <c r="P92" s="6"/>
    </row>
    <row r="93" spans="1:16" x14ac:dyDescent="0.2">
      <c r="A93" s="2">
        <v>92</v>
      </c>
      <c r="B93" s="2">
        <v>12</v>
      </c>
      <c r="C93" s="7" t="s">
        <v>691</v>
      </c>
      <c r="D93" s="4">
        <v>31</v>
      </c>
      <c r="E93" s="4">
        <v>53</v>
      </c>
      <c r="F93" s="2">
        <v>3</v>
      </c>
      <c r="G93" s="6">
        <v>2.9166666666666664E-2</v>
      </c>
      <c r="J93" s="2"/>
      <c r="M93" s="4"/>
      <c r="N93" s="4"/>
      <c r="O93" s="2"/>
      <c r="P93" s="6"/>
    </row>
    <row r="94" spans="1:16" x14ac:dyDescent="0.2">
      <c r="A94" s="2">
        <v>93</v>
      </c>
      <c r="B94" s="2">
        <v>2</v>
      </c>
      <c r="C94" s="7" t="s">
        <v>615</v>
      </c>
      <c r="D94" s="4">
        <v>17</v>
      </c>
      <c r="E94" s="4">
        <v>29</v>
      </c>
      <c r="F94" s="2">
        <v>1</v>
      </c>
      <c r="G94" s="6">
        <v>1.2499999999999999E-2</v>
      </c>
      <c r="J94" s="2"/>
      <c r="M94" s="4"/>
      <c r="N94" s="4"/>
      <c r="O94" s="2"/>
      <c r="P94" s="6"/>
    </row>
    <row r="95" spans="1:16" x14ac:dyDescent="0.2">
      <c r="A95" s="2">
        <v>94</v>
      </c>
      <c r="B95" s="2">
        <v>36</v>
      </c>
      <c r="C95" s="7" t="s">
        <v>692</v>
      </c>
      <c r="D95" s="4">
        <v>57</v>
      </c>
      <c r="E95" s="4">
        <v>95</v>
      </c>
      <c r="F95" s="2">
        <v>8</v>
      </c>
      <c r="G95" s="6">
        <v>8.9583333333333334E-2</v>
      </c>
      <c r="J95" s="2"/>
      <c r="M95" s="4"/>
      <c r="N95" s="4"/>
      <c r="O95" s="2"/>
      <c r="P95" s="6"/>
    </row>
    <row r="96" spans="1:16" x14ac:dyDescent="0.2">
      <c r="A96" s="2">
        <v>95</v>
      </c>
      <c r="B96" s="2">
        <v>24</v>
      </c>
      <c r="C96" s="7" t="s">
        <v>693</v>
      </c>
      <c r="D96" s="4">
        <v>30</v>
      </c>
      <c r="E96" s="4">
        <v>51</v>
      </c>
      <c r="F96" s="2">
        <v>6</v>
      </c>
      <c r="G96" s="6">
        <v>2.8472222222222222E-2</v>
      </c>
      <c r="J96" s="2"/>
      <c r="M96" s="4"/>
      <c r="N96" s="4"/>
      <c r="O96" s="2"/>
      <c r="P96" s="6"/>
    </row>
    <row r="97" spans="1:16" x14ac:dyDescent="0.2">
      <c r="A97" s="2">
        <v>96</v>
      </c>
      <c r="B97" s="2">
        <v>48</v>
      </c>
      <c r="C97" s="7" t="s">
        <v>694</v>
      </c>
      <c r="D97" s="4">
        <v>45</v>
      </c>
      <c r="E97" s="4">
        <v>76</v>
      </c>
      <c r="F97" s="2">
        <v>7</v>
      </c>
      <c r="G97" s="6">
        <v>5.2777777777777778E-2</v>
      </c>
      <c r="J97" s="2"/>
      <c r="M97" s="4"/>
      <c r="N97" s="4"/>
      <c r="O97" s="2"/>
      <c r="P97" s="6"/>
    </row>
    <row r="98" spans="1:16" x14ac:dyDescent="0.2">
      <c r="A98" s="2">
        <v>97</v>
      </c>
      <c r="B98" s="2">
        <v>42</v>
      </c>
      <c r="C98" s="7" t="s">
        <v>695</v>
      </c>
      <c r="D98" s="4">
        <v>47</v>
      </c>
      <c r="E98" s="4">
        <v>80</v>
      </c>
      <c r="F98" s="2">
        <v>7</v>
      </c>
      <c r="G98" s="6">
        <v>5.486111111111111E-2</v>
      </c>
      <c r="J98" s="2"/>
      <c r="M98" s="4"/>
      <c r="N98" s="4"/>
      <c r="O98" s="2"/>
      <c r="P98" s="6"/>
    </row>
    <row r="99" spans="1:16" x14ac:dyDescent="0.2">
      <c r="A99" s="2">
        <v>98</v>
      </c>
      <c r="B99" s="2">
        <v>21</v>
      </c>
      <c r="C99" s="7" t="s">
        <v>696</v>
      </c>
      <c r="D99" s="4">
        <v>40</v>
      </c>
      <c r="E99" s="4">
        <v>68</v>
      </c>
      <c r="F99" s="2">
        <v>7</v>
      </c>
      <c r="G99" s="6">
        <v>9.7222222222222224E-2</v>
      </c>
      <c r="J99" s="2"/>
      <c r="M99" s="4"/>
      <c r="N99" s="4"/>
      <c r="O99" s="2"/>
      <c r="P99" s="6"/>
    </row>
    <row r="100" spans="1:16" x14ac:dyDescent="0.2">
      <c r="A100" s="2">
        <v>99</v>
      </c>
      <c r="B100" s="2">
        <v>8</v>
      </c>
      <c r="C100" s="7" t="s">
        <v>697</v>
      </c>
      <c r="D100" s="4">
        <v>65</v>
      </c>
      <c r="E100" s="4">
        <v>109</v>
      </c>
      <c r="F100" s="2">
        <v>5</v>
      </c>
      <c r="G100" s="6">
        <v>5.9722222222222218E-2</v>
      </c>
      <c r="J100" s="2"/>
      <c r="M100" s="4"/>
      <c r="N100" s="4"/>
      <c r="O100" s="2"/>
      <c r="P100" s="6"/>
    </row>
    <row r="101" spans="1:16" x14ac:dyDescent="0.2">
      <c r="A101" s="2">
        <v>100</v>
      </c>
      <c r="B101" s="2">
        <v>54</v>
      </c>
      <c r="C101" s="7" t="s">
        <v>698</v>
      </c>
      <c r="D101" s="4">
        <v>42</v>
      </c>
      <c r="E101" s="4">
        <v>71</v>
      </c>
      <c r="F101" s="2">
        <v>7</v>
      </c>
      <c r="G101" s="6">
        <v>7.1527777777777773E-2</v>
      </c>
      <c r="J101" s="2"/>
      <c r="M101" s="4"/>
      <c r="N101" s="4"/>
      <c r="O101" s="2"/>
      <c r="P101" s="6"/>
    </row>
    <row r="102" spans="1:16" x14ac:dyDescent="0.2">
      <c r="A102" s="2">
        <v>101</v>
      </c>
      <c r="B102" s="2">
        <v>4</v>
      </c>
      <c r="C102" s="7" t="s">
        <v>699</v>
      </c>
      <c r="D102" s="4">
        <v>68</v>
      </c>
      <c r="E102" s="4">
        <v>113</v>
      </c>
      <c r="F102" s="2">
        <v>5</v>
      </c>
      <c r="G102" s="6">
        <v>9.3055555555555558E-2</v>
      </c>
      <c r="J102" s="2"/>
      <c r="M102" s="4"/>
      <c r="N102" s="4"/>
      <c r="O102" s="2"/>
      <c r="P102" s="6"/>
    </row>
    <row r="103" spans="1:16" x14ac:dyDescent="0.2">
      <c r="A103" s="2">
        <v>102</v>
      </c>
      <c r="B103" s="2">
        <v>38</v>
      </c>
      <c r="C103" s="7" t="s">
        <v>700</v>
      </c>
      <c r="D103" s="4">
        <v>33</v>
      </c>
      <c r="E103" s="4">
        <v>57</v>
      </c>
      <c r="F103" s="2">
        <v>6</v>
      </c>
      <c r="G103" s="6">
        <v>3.1944444444444442E-2</v>
      </c>
      <c r="J103" s="2"/>
      <c r="M103" s="4"/>
      <c r="N103" s="4"/>
      <c r="O103" s="2"/>
      <c r="P103" s="6"/>
    </row>
    <row r="104" spans="1:16" x14ac:dyDescent="0.2">
      <c r="A104" s="2">
        <v>103</v>
      </c>
      <c r="B104" s="2">
        <v>39</v>
      </c>
      <c r="C104" s="7" t="s">
        <v>701</v>
      </c>
      <c r="D104" s="4">
        <v>43</v>
      </c>
      <c r="E104" s="4">
        <v>73</v>
      </c>
      <c r="F104" s="2">
        <v>3</v>
      </c>
      <c r="G104" s="6">
        <v>6.8750000000000006E-2</v>
      </c>
      <c r="J104" s="2"/>
      <c r="M104" s="4"/>
      <c r="N104" s="4"/>
      <c r="O104" s="2"/>
      <c r="P104" s="6"/>
    </row>
    <row r="105" spans="1:16" x14ac:dyDescent="0.2">
      <c r="A105" s="2">
        <v>104</v>
      </c>
      <c r="B105" s="2">
        <v>28</v>
      </c>
      <c r="C105" s="7" t="s">
        <v>702</v>
      </c>
      <c r="D105" s="4">
        <v>33</v>
      </c>
      <c r="E105" s="4">
        <v>54</v>
      </c>
      <c r="F105" s="2">
        <v>3</v>
      </c>
      <c r="G105" s="6">
        <v>3.8194444444444448E-2</v>
      </c>
      <c r="J105" s="2"/>
      <c r="M105" s="4"/>
      <c r="N105" s="4"/>
      <c r="O105" s="2"/>
      <c r="P105" s="6"/>
    </row>
    <row r="106" spans="1:16" x14ac:dyDescent="0.2">
      <c r="A106" s="2">
        <v>105</v>
      </c>
      <c r="B106" s="2">
        <v>28</v>
      </c>
      <c r="C106" s="7" t="s">
        <v>703</v>
      </c>
      <c r="D106" s="4">
        <v>28</v>
      </c>
      <c r="E106" s="4">
        <v>47</v>
      </c>
      <c r="F106" s="2">
        <v>6</v>
      </c>
      <c r="G106" s="6">
        <v>2.9861111111111109E-2</v>
      </c>
      <c r="J106" s="2"/>
      <c r="M106" s="4"/>
      <c r="N106" s="4"/>
      <c r="O106" s="2"/>
      <c r="P106" s="6"/>
    </row>
    <row r="107" spans="1:16" x14ac:dyDescent="0.2">
      <c r="A107" s="2">
        <v>106</v>
      </c>
      <c r="B107" s="2">
        <v>15</v>
      </c>
      <c r="C107" s="7" t="s">
        <v>627</v>
      </c>
      <c r="D107" s="4">
        <v>20</v>
      </c>
      <c r="E107" s="4">
        <v>34</v>
      </c>
      <c r="F107" s="2">
        <v>2</v>
      </c>
      <c r="G107" s="6">
        <v>2.013888888888889E-2</v>
      </c>
      <c r="J107" s="2"/>
      <c r="M107" s="4"/>
      <c r="N107" s="4"/>
      <c r="O107" s="2"/>
      <c r="P107" s="6"/>
    </row>
    <row r="108" spans="1:16" x14ac:dyDescent="0.2">
      <c r="A108" s="2">
        <v>107</v>
      </c>
      <c r="B108" s="2">
        <v>33</v>
      </c>
      <c r="C108" s="7" t="s">
        <v>704</v>
      </c>
      <c r="D108" s="4">
        <v>56</v>
      </c>
      <c r="E108" s="4">
        <v>95</v>
      </c>
      <c r="F108" s="2">
        <v>8</v>
      </c>
      <c r="G108" s="6">
        <v>9.7916666666666666E-2</v>
      </c>
      <c r="J108" s="2"/>
      <c r="M108" s="4"/>
      <c r="N108" s="4"/>
      <c r="O108" s="2"/>
      <c r="P108" s="6"/>
    </row>
    <row r="109" spans="1:16" x14ac:dyDescent="0.2">
      <c r="A109" s="2">
        <v>108</v>
      </c>
      <c r="B109" s="2">
        <v>12</v>
      </c>
      <c r="C109" s="7" t="s">
        <v>705</v>
      </c>
      <c r="D109" s="4">
        <v>55</v>
      </c>
      <c r="E109" s="4">
        <v>95</v>
      </c>
      <c r="F109" s="2">
        <v>5</v>
      </c>
      <c r="G109" s="6">
        <v>7.9861111111111119E-2</v>
      </c>
      <c r="J109" s="2"/>
      <c r="M109" s="4"/>
      <c r="N109" s="4"/>
      <c r="O109" s="2"/>
      <c r="P109" s="6"/>
    </row>
    <row r="110" spans="1:16" x14ac:dyDescent="0.2">
      <c r="A110" s="2">
        <v>109</v>
      </c>
      <c r="B110" s="2">
        <v>30</v>
      </c>
      <c r="C110" s="7" t="s">
        <v>706</v>
      </c>
      <c r="D110" s="4">
        <v>47</v>
      </c>
      <c r="E110" s="4">
        <v>79</v>
      </c>
      <c r="F110" s="2">
        <v>6</v>
      </c>
      <c r="G110" s="6">
        <v>8.1944444444444445E-2</v>
      </c>
      <c r="J110" s="2"/>
      <c r="M110" s="4"/>
      <c r="N110" s="4"/>
      <c r="O110" s="2"/>
      <c r="P110" s="6"/>
    </row>
    <row r="111" spans="1:16" x14ac:dyDescent="0.2">
      <c r="A111" s="2">
        <v>110</v>
      </c>
      <c r="B111" s="2">
        <v>15</v>
      </c>
      <c r="C111" s="7" t="s">
        <v>707</v>
      </c>
      <c r="D111" s="4">
        <v>48</v>
      </c>
      <c r="E111" s="4">
        <v>82</v>
      </c>
      <c r="F111" s="2">
        <v>6</v>
      </c>
      <c r="G111" s="6">
        <v>8.4027777777777785E-2</v>
      </c>
      <c r="J111" s="2"/>
      <c r="M111" s="4"/>
      <c r="N111" s="4"/>
      <c r="O111" s="2"/>
      <c r="P111" s="6"/>
    </row>
    <row r="112" spans="1:16" x14ac:dyDescent="0.2">
      <c r="A112" s="2">
        <v>111</v>
      </c>
      <c r="B112" s="2">
        <v>12</v>
      </c>
      <c r="C112" s="7" t="s">
        <v>708</v>
      </c>
      <c r="D112" s="4">
        <v>63</v>
      </c>
      <c r="E112" s="4">
        <v>107</v>
      </c>
      <c r="F112" s="2">
        <v>8</v>
      </c>
      <c r="G112" s="6">
        <v>9.5138888888888898E-2</v>
      </c>
      <c r="J112" s="2"/>
      <c r="M112" s="4"/>
      <c r="N112" s="4"/>
      <c r="O112" s="2"/>
      <c r="P112" s="6"/>
    </row>
    <row r="113" spans="1:16" x14ac:dyDescent="0.2">
      <c r="A113" s="2">
        <v>112</v>
      </c>
      <c r="B113" s="2">
        <v>6</v>
      </c>
      <c r="C113" s="7" t="s">
        <v>709</v>
      </c>
      <c r="D113" s="4">
        <v>12</v>
      </c>
      <c r="E113" s="4">
        <v>20</v>
      </c>
      <c r="F113" s="2">
        <v>1</v>
      </c>
      <c r="G113" s="6">
        <v>1.1111111111111112E-2</v>
      </c>
      <c r="J113" s="2"/>
      <c r="M113" s="4"/>
      <c r="N113" s="4"/>
      <c r="O113" s="2"/>
      <c r="P113" s="6"/>
    </row>
    <row r="114" spans="1:16" x14ac:dyDescent="0.2">
      <c r="A114" s="2">
        <v>113</v>
      </c>
      <c r="B114" s="2">
        <v>4</v>
      </c>
      <c r="C114" s="7" t="s">
        <v>627</v>
      </c>
      <c r="D114" s="4">
        <v>20</v>
      </c>
      <c r="E114" s="4">
        <v>34</v>
      </c>
      <c r="F114" s="2">
        <v>2</v>
      </c>
      <c r="G114" s="6">
        <v>3.5416666666666666E-2</v>
      </c>
      <c r="J114" s="2"/>
      <c r="M114" s="4"/>
      <c r="N114" s="4"/>
      <c r="O114" s="2"/>
      <c r="P114" s="6"/>
    </row>
    <row r="115" spans="1:16" x14ac:dyDescent="0.2">
      <c r="A115" s="2">
        <v>114</v>
      </c>
      <c r="B115" s="2">
        <v>28</v>
      </c>
      <c r="C115" s="7" t="s">
        <v>710</v>
      </c>
      <c r="D115" s="4">
        <v>58</v>
      </c>
      <c r="E115" s="4">
        <v>99</v>
      </c>
      <c r="F115" s="2">
        <v>10</v>
      </c>
      <c r="G115" s="6">
        <v>9.0972222222222218E-2</v>
      </c>
      <c r="J115" s="2"/>
      <c r="M115" s="4"/>
      <c r="N115" s="4"/>
      <c r="O115" s="2"/>
      <c r="P115" s="6"/>
    </row>
    <row r="116" spans="1:16" x14ac:dyDescent="0.2">
      <c r="A116" s="2">
        <v>115</v>
      </c>
      <c r="B116" s="2">
        <v>36</v>
      </c>
      <c r="C116" s="7" t="s">
        <v>711</v>
      </c>
      <c r="D116" s="4">
        <v>53</v>
      </c>
      <c r="E116" s="4">
        <v>89</v>
      </c>
      <c r="F116" s="2">
        <v>8</v>
      </c>
      <c r="G116" s="6">
        <v>6.8055555555555564E-2</v>
      </c>
      <c r="J116" s="2"/>
      <c r="M116" s="4"/>
      <c r="N116" s="4"/>
      <c r="O116" s="2"/>
      <c r="P116" s="6"/>
    </row>
    <row r="117" spans="1:16" x14ac:dyDescent="0.2">
      <c r="A117" s="2">
        <v>116</v>
      </c>
      <c r="B117" s="2">
        <v>32</v>
      </c>
      <c r="C117" s="7" t="s">
        <v>712</v>
      </c>
      <c r="D117" s="4">
        <v>82</v>
      </c>
      <c r="E117" s="4">
        <v>137</v>
      </c>
      <c r="F117" s="2">
        <v>8</v>
      </c>
      <c r="G117" s="6">
        <v>8.9583333333333334E-2</v>
      </c>
      <c r="J117" s="2"/>
      <c r="M117" s="4"/>
      <c r="N117" s="4"/>
      <c r="O117" s="2"/>
      <c r="P117" s="6"/>
    </row>
    <row r="118" spans="1:16" x14ac:dyDescent="0.2">
      <c r="A118" s="2">
        <v>117</v>
      </c>
      <c r="B118" s="2">
        <v>8</v>
      </c>
      <c r="C118" s="7" t="s">
        <v>608</v>
      </c>
      <c r="D118" s="4">
        <v>21</v>
      </c>
      <c r="E118" s="4">
        <v>35</v>
      </c>
      <c r="F118" s="2">
        <v>2</v>
      </c>
      <c r="G118" s="6">
        <v>5.5555555555555558E-3</v>
      </c>
      <c r="J118" s="2"/>
      <c r="M118" s="4"/>
      <c r="N118" s="4"/>
      <c r="O118" s="2"/>
      <c r="P118" s="6"/>
    </row>
    <row r="119" spans="1:16" x14ac:dyDescent="0.2">
      <c r="A119" s="2">
        <v>118</v>
      </c>
      <c r="B119" s="2">
        <v>52</v>
      </c>
      <c r="C119" s="7" t="s">
        <v>713</v>
      </c>
      <c r="D119" s="4">
        <v>59</v>
      </c>
      <c r="E119" s="4">
        <v>100</v>
      </c>
      <c r="F119" s="2">
        <v>9</v>
      </c>
      <c r="G119" s="6">
        <v>9.4444444444444442E-2</v>
      </c>
      <c r="J119" s="2"/>
      <c r="M119" s="4"/>
      <c r="N119" s="4"/>
      <c r="O119" s="2"/>
      <c r="P119" s="6"/>
    </row>
    <row r="120" spans="1:16" x14ac:dyDescent="0.2">
      <c r="A120" s="2">
        <v>119</v>
      </c>
      <c r="B120" s="2">
        <v>51</v>
      </c>
      <c r="C120" s="7" t="s">
        <v>714</v>
      </c>
      <c r="D120" s="4">
        <v>47</v>
      </c>
      <c r="E120" s="4">
        <v>80</v>
      </c>
      <c r="F120" s="2">
        <v>5</v>
      </c>
      <c r="G120" s="6">
        <v>3.7499999999999999E-2</v>
      </c>
      <c r="J120" s="2"/>
      <c r="M120" s="4"/>
      <c r="N120" s="4"/>
      <c r="O120" s="2"/>
      <c r="P120" s="6"/>
    </row>
    <row r="121" spans="1:16" x14ac:dyDescent="0.2">
      <c r="A121" s="2">
        <v>120</v>
      </c>
      <c r="B121" s="2">
        <v>8</v>
      </c>
      <c r="C121" s="7" t="s">
        <v>715</v>
      </c>
      <c r="D121" s="4">
        <v>34</v>
      </c>
      <c r="E121" s="4">
        <v>57</v>
      </c>
      <c r="F121" s="2">
        <v>5</v>
      </c>
      <c r="G121" s="6">
        <v>6.7361111111111108E-2</v>
      </c>
      <c r="J121" s="2"/>
      <c r="M121" s="4"/>
      <c r="N121" s="4"/>
      <c r="O121" s="2"/>
      <c r="P121" s="6"/>
    </row>
    <row r="122" spans="1:16" x14ac:dyDescent="0.2">
      <c r="A122" s="2">
        <v>121</v>
      </c>
      <c r="B122" s="2">
        <v>5</v>
      </c>
      <c r="C122" s="7" t="s">
        <v>716</v>
      </c>
      <c r="D122" s="4">
        <v>15</v>
      </c>
      <c r="E122" s="4">
        <v>26</v>
      </c>
      <c r="F122" s="2">
        <v>2</v>
      </c>
      <c r="G122" s="6">
        <v>2.6388888888888889E-2</v>
      </c>
      <c r="J122" s="2"/>
      <c r="M122" s="4"/>
      <c r="N122" s="4"/>
      <c r="O122" s="2"/>
      <c r="P122" s="6"/>
    </row>
    <row r="123" spans="1:16" x14ac:dyDescent="0.2">
      <c r="A123" s="2">
        <v>122</v>
      </c>
      <c r="B123" s="2">
        <v>6</v>
      </c>
      <c r="C123" s="7" t="s">
        <v>608</v>
      </c>
      <c r="D123" s="4">
        <v>21</v>
      </c>
      <c r="E123" s="4">
        <v>35</v>
      </c>
      <c r="F123" s="2">
        <v>3</v>
      </c>
      <c r="G123" s="6">
        <v>2.2222222222222223E-2</v>
      </c>
      <c r="J123" s="2"/>
      <c r="M123" s="4"/>
      <c r="N123" s="4"/>
      <c r="O123" s="2"/>
      <c r="P123" s="6"/>
    </row>
    <row r="124" spans="1:16" x14ac:dyDescent="0.2">
      <c r="A124" s="2">
        <v>123</v>
      </c>
      <c r="B124" s="2">
        <v>16</v>
      </c>
      <c r="C124" s="7" t="s">
        <v>717</v>
      </c>
      <c r="D124" s="4">
        <v>14</v>
      </c>
      <c r="E124" s="4">
        <v>24</v>
      </c>
      <c r="F124" s="2">
        <v>1</v>
      </c>
      <c r="G124" s="6">
        <v>2.2916666666666669E-2</v>
      </c>
      <c r="J124" s="2"/>
      <c r="M124" s="4"/>
      <c r="N124" s="4"/>
      <c r="O124" s="2"/>
      <c r="P124" s="6"/>
    </row>
    <row r="125" spans="1:16" x14ac:dyDescent="0.2">
      <c r="A125" s="2">
        <v>124</v>
      </c>
      <c r="B125" s="2">
        <v>64</v>
      </c>
      <c r="C125" s="7" t="s">
        <v>718</v>
      </c>
      <c r="D125" s="4">
        <v>64</v>
      </c>
      <c r="E125" s="4">
        <v>107</v>
      </c>
      <c r="F125" s="2">
        <v>8</v>
      </c>
      <c r="G125" s="6">
        <v>9.5833333333333326E-2</v>
      </c>
      <c r="J125" s="2"/>
      <c r="M125" s="4"/>
      <c r="N125" s="4"/>
      <c r="O125" s="2"/>
      <c r="P125" s="6"/>
    </row>
    <row r="126" spans="1:16" x14ac:dyDescent="0.2">
      <c r="A126" s="2">
        <v>125</v>
      </c>
      <c r="B126" s="2">
        <v>42</v>
      </c>
      <c r="C126" s="7" t="s">
        <v>719</v>
      </c>
      <c r="D126" s="4">
        <v>48</v>
      </c>
      <c r="E126" s="4">
        <v>82</v>
      </c>
      <c r="F126" s="2">
        <v>7</v>
      </c>
      <c r="G126" s="6">
        <v>5.8333333333333334E-2</v>
      </c>
      <c r="J126" s="2"/>
      <c r="M126" s="4"/>
      <c r="N126" s="4"/>
      <c r="O126" s="2"/>
      <c r="P126" s="6"/>
    </row>
    <row r="127" spans="1:16" x14ac:dyDescent="0.2">
      <c r="A127" s="2">
        <v>126</v>
      </c>
      <c r="B127" s="2">
        <v>72</v>
      </c>
      <c r="C127" s="7" t="s">
        <v>720</v>
      </c>
      <c r="D127" s="4">
        <v>69</v>
      </c>
      <c r="E127" s="4">
        <v>117</v>
      </c>
      <c r="F127" s="2">
        <v>6</v>
      </c>
      <c r="G127" s="6">
        <v>9.6527777777777768E-2</v>
      </c>
      <c r="J127" s="2"/>
      <c r="M127" s="4"/>
      <c r="N127" s="4"/>
      <c r="O127" s="2"/>
      <c r="P127" s="6"/>
    </row>
    <row r="128" spans="1:16" x14ac:dyDescent="0.2">
      <c r="A128" s="2">
        <v>127</v>
      </c>
      <c r="B128" s="2">
        <v>6</v>
      </c>
      <c r="C128" s="7" t="s">
        <v>641</v>
      </c>
      <c r="D128" s="4">
        <v>22</v>
      </c>
      <c r="E128" s="4">
        <v>36</v>
      </c>
      <c r="F128" s="2">
        <v>2</v>
      </c>
      <c r="G128" s="6">
        <v>2.0833333333333332E-2</v>
      </c>
      <c r="J128" s="2"/>
      <c r="M128" s="4"/>
      <c r="N128" s="4"/>
      <c r="O128" s="2"/>
      <c r="P128" s="6"/>
    </row>
    <row r="129" spans="1:16" x14ac:dyDescent="0.2">
      <c r="A129" s="2">
        <v>128</v>
      </c>
      <c r="B129" s="2">
        <v>8</v>
      </c>
      <c r="C129" s="7" t="s">
        <v>721</v>
      </c>
      <c r="D129" s="4">
        <v>58</v>
      </c>
      <c r="E129" s="4">
        <v>98</v>
      </c>
      <c r="F129" s="2">
        <v>10</v>
      </c>
      <c r="G129" s="6">
        <v>0.11944444444444444</v>
      </c>
      <c r="J129" s="2"/>
      <c r="M129" s="4"/>
      <c r="N129" s="4"/>
      <c r="O129" s="2"/>
      <c r="P129" s="6"/>
    </row>
    <row r="130" spans="1:16" x14ac:dyDescent="0.2">
      <c r="A130" s="2">
        <v>129</v>
      </c>
      <c r="B130" s="2">
        <v>48</v>
      </c>
      <c r="C130" s="7" t="s">
        <v>722</v>
      </c>
      <c r="D130" s="4">
        <v>40</v>
      </c>
      <c r="E130" s="4">
        <v>68</v>
      </c>
      <c r="F130" s="2">
        <v>5</v>
      </c>
      <c r="G130" s="6">
        <v>5.5555555555555552E-2</v>
      </c>
      <c r="J130" s="2"/>
      <c r="M130" s="4"/>
      <c r="N130" s="4"/>
      <c r="O130" s="2"/>
      <c r="P130" s="6"/>
    </row>
    <row r="131" spans="1:16" x14ac:dyDescent="0.2">
      <c r="A131" s="2">
        <v>130</v>
      </c>
      <c r="B131" s="2">
        <v>10</v>
      </c>
      <c r="C131" s="7" t="s">
        <v>608</v>
      </c>
      <c r="D131" s="4">
        <v>21</v>
      </c>
      <c r="E131" s="4">
        <v>35</v>
      </c>
      <c r="F131" s="2">
        <v>1</v>
      </c>
      <c r="G131" s="6">
        <v>1.7361111111111112E-2</v>
      </c>
      <c r="J131" s="2"/>
      <c r="M131" s="4"/>
      <c r="N131" s="4"/>
      <c r="O131" s="2"/>
      <c r="P131" s="6"/>
    </row>
    <row r="132" spans="1:16" x14ac:dyDescent="0.2">
      <c r="A132" s="2">
        <v>131</v>
      </c>
      <c r="B132" s="2">
        <v>21</v>
      </c>
      <c r="C132" s="7" t="s">
        <v>723</v>
      </c>
      <c r="D132" s="4">
        <v>48</v>
      </c>
      <c r="E132" s="4">
        <v>79</v>
      </c>
      <c r="F132" s="2">
        <v>7</v>
      </c>
      <c r="G132" s="6">
        <v>8.3333333333333329E-2</v>
      </c>
      <c r="J132" s="2"/>
      <c r="M132" s="4"/>
      <c r="N132" s="4"/>
      <c r="O132" s="2"/>
      <c r="P132" s="6"/>
    </row>
    <row r="133" spans="1:16" x14ac:dyDescent="0.2">
      <c r="A133" s="2">
        <v>132</v>
      </c>
      <c r="B133" s="2">
        <v>36</v>
      </c>
      <c r="C133" s="7" t="s">
        <v>724</v>
      </c>
      <c r="D133" s="4">
        <v>70</v>
      </c>
      <c r="E133" s="4">
        <v>115</v>
      </c>
      <c r="F133" s="2">
        <v>7</v>
      </c>
      <c r="G133" s="6">
        <v>7.0833333333333331E-2</v>
      </c>
      <c r="J133" s="2"/>
      <c r="M133" s="4"/>
      <c r="N133" s="4"/>
      <c r="O133" s="2"/>
      <c r="P133" s="6"/>
    </row>
    <row r="134" spans="1:16" x14ac:dyDescent="0.2">
      <c r="A134" s="2">
        <v>133</v>
      </c>
      <c r="B134" s="2">
        <v>80</v>
      </c>
      <c r="C134" s="7" t="s">
        <v>725</v>
      </c>
      <c r="D134" s="4">
        <v>68</v>
      </c>
      <c r="E134" s="4">
        <v>115</v>
      </c>
      <c r="F134" s="2">
        <v>7</v>
      </c>
      <c r="G134" s="6">
        <v>7.4305555555555569E-2</v>
      </c>
      <c r="J134" s="2"/>
      <c r="M134" s="4"/>
      <c r="N134" s="4"/>
      <c r="O134" s="2"/>
      <c r="P134" s="6"/>
    </row>
    <row r="135" spans="1:16" x14ac:dyDescent="0.2">
      <c r="A135" s="2">
        <v>134</v>
      </c>
      <c r="B135" s="2">
        <v>6</v>
      </c>
      <c r="C135" s="7" t="s">
        <v>726</v>
      </c>
      <c r="D135" s="4">
        <v>33</v>
      </c>
      <c r="E135" s="4">
        <v>56</v>
      </c>
      <c r="F135" s="2">
        <v>4</v>
      </c>
      <c r="G135" s="6">
        <v>3.3333333333333333E-2</v>
      </c>
      <c r="J135" s="2"/>
      <c r="M135" s="4"/>
      <c r="N135" s="4"/>
      <c r="O135" s="2"/>
      <c r="P135" s="6"/>
    </row>
    <row r="136" spans="1:16" x14ac:dyDescent="0.2">
      <c r="A136" s="2">
        <v>135</v>
      </c>
      <c r="B136" s="2">
        <v>33</v>
      </c>
      <c r="C136" s="7" t="s">
        <v>727</v>
      </c>
      <c r="D136" s="4">
        <v>61</v>
      </c>
      <c r="E136" s="4">
        <v>100</v>
      </c>
      <c r="F136" s="2">
        <v>8</v>
      </c>
      <c r="G136" s="6">
        <v>6.1111111111111102E-2</v>
      </c>
      <c r="J136" s="2"/>
      <c r="M136" s="4"/>
      <c r="N136" s="4"/>
      <c r="O136" s="2"/>
      <c r="P136" s="6"/>
    </row>
    <row r="137" spans="1:16" x14ac:dyDescent="0.2">
      <c r="A137" s="2">
        <v>136</v>
      </c>
      <c r="B137" s="2">
        <v>6</v>
      </c>
      <c r="C137" s="7" t="s">
        <v>621</v>
      </c>
      <c r="D137" s="4">
        <v>25</v>
      </c>
      <c r="E137" s="4">
        <v>40</v>
      </c>
      <c r="F137" s="2">
        <v>2</v>
      </c>
      <c r="G137" s="6">
        <v>9.0277777777777787E-3</v>
      </c>
      <c r="J137" s="2"/>
      <c r="M137" s="4"/>
      <c r="N137" s="4"/>
      <c r="O137" s="2"/>
      <c r="P137" s="6"/>
    </row>
    <row r="138" spans="1:16" x14ac:dyDescent="0.2">
      <c r="A138" s="2">
        <v>137</v>
      </c>
      <c r="B138" s="2">
        <v>13</v>
      </c>
      <c r="C138" s="7" t="s">
        <v>639</v>
      </c>
      <c r="D138" s="4">
        <v>13</v>
      </c>
      <c r="E138" s="4">
        <v>21</v>
      </c>
      <c r="F138" s="2">
        <v>3</v>
      </c>
      <c r="G138" s="6">
        <v>2.8472222222222222E-2</v>
      </c>
      <c r="J138" s="2"/>
      <c r="M138" s="4"/>
      <c r="N138" s="4"/>
      <c r="O138" s="2"/>
      <c r="P138" s="6"/>
    </row>
    <row r="139" spans="1:16" x14ac:dyDescent="0.2">
      <c r="A139" s="2">
        <v>138</v>
      </c>
      <c r="B139" s="2">
        <v>24</v>
      </c>
      <c r="C139" s="7" t="s">
        <v>728</v>
      </c>
      <c r="D139" s="4">
        <v>63</v>
      </c>
      <c r="E139" s="4">
        <v>106</v>
      </c>
      <c r="F139" s="2">
        <v>9</v>
      </c>
      <c r="G139" s="6">
        <v>6.7361111111111108E-2</v>
      </c>
      <c r="J139" s="2"/>
      <c r="M139" s="4"/>
      <c r="N139" s="4"/>
      <c r="O139" s="2"/>
      <c r="P139" s="6"/>
    </row>
    <row r="140" spans="1:16" x14ac:dyDescent="0.2">
      <c r="A140" s="2">
        <v>139</v>
      </c>
      <c r="B140" s="2">
        <v>16</v>
      </c>
      <c r="C140" s="7" t="s">
        <v>608</v>
      </c>
      <c r="D140" s="4">
        <v>21</v>
      </c>
      <c r="E140" s="4">
        <v>35</v>
      </c>
      <c r="F140" s="2">
        <v>1</v>
      </c>
      <c r="G140" s="6">
        <v>1.8055555555555557E-2</v>
      </c>
      <c r="J140" s="2"/>
      <c r="M140" s="4"/>
      <c r="N140" s="4"/>
      <c r="O140" s="2"/>
      <c r="P140" s="6"/>
    </row>
    <row r="141" spans="1:16" x14ac:dyDescent="0.2">
      <c r="A141" s="2">
        <v>140</v>
      </c>
      <c r="B141" s="2">
        <v>33</v>
      </c>
      <c r="C141" s="7" t="s">
        <v>729</v>
      </c>
      <c r="D141" s="4">
        <v>46</v>
      </c>
      <c r="E141" s="4">
        <v>78</v>
      </c>
      <c r="F141" s="2">
        <v>7</v>
      </c>
      <c r="G141" s="6">
        <v>8.1944444444444445E-2</v>
      </c>
      <c r="J141" s="2"/>
      <c r="M141" s="4"/>
      <c r="N141" s="4"/>
      <c r="O141" s="2"/>
      <c r="P141" s="6"/>
    </row>
    <row r="142" spans="1:16" x14ac:dyDescent="0.2">
      <c r="A142" s="2">
        <v>141</v>
      </c>
      <c r="B142" s="2">
        <v>4</v>
      </c>
      <c r="C142" s="7" t="s">
        <v>639</v>
      </c>
      <c r="D142" s="4">
        <v>13</v>
      </c>
      <c r="E142" s="4">
        <v>21</v>
      </c>
      <c r="F142" s="2">
        <v>1</v>
      </c>
      <c r="G142" s="6">
        <v>1.9444444444444445E-2</v>
      </c>
      <c r="J142" s="2"/>
      <c r="M142" s="4"/>
      <c r="N142" s="4"/>
      <c r="O142" s="2"/>
      <c r="P142" s="6"/>
    </row>
    <row r="143" spans="1:16" x14ac:dyDescent="0.2">
      <c r="A143" s="2">
        <v>142</v>
      </c>
      <c r="B143" s="2">
        <v>42</v>
      </c>
      <c r="C143" s="7" t="s">
        <v>730</v>
      </c>
      <c r="D143" s="4">
        <v>53</v>
      </c>
      <c r="E143" s="4">
        <v>87</v>
      </c>
      <c r="F143" s="2">
        <v>7</v>
      </c>
      <c r="G143" s="6">
        <v>4.8611111111111112E-2</v>
      </c>
      <c r="J143" s="2"/>
      <c r="M143" s="4"/>
      <c r="N143" s="4"/>
      <c r="O143" s="2"/>
      <c r="P143" s="6"/>
    </row>
    <row r="144" spans="1:16" x14ac:dyDescent="0.2">
      <c r="A144" s="2">
        <v>143</v>
      </c>
      <c r="B144" s="2">
        <v>9</v>
      </c>
      <c r="C144" s="7" t="s">
        <v>686</v>
      </c>
      <c r="D144" s="4">
        <v>15</v>
      </c>
      <c r="E144" s="4">
        <v>25</v>
      </c>
      <c r="F144" s="2">
        <v>2</v>
      </c>
      <c r="G144" s="6">
        <v>1.1111111111111112E-2</v>
      </c>
      <c r="J144" s="2"/>
      <c r="M144" s="4"/>
      <c r="N144" s="4"/>
      <c r="O144" s="2"/>
      <c r="P144" s="6"/>
    </row>
    <row r="145" spans="1:16" x14ac:dyDescent="0.2">
      <c r="A145" s="2">
        <v>144</v>
      </c>
      <c r="B145" s="2">
        <v>72</v>
      </c>
      <c r="C145" s="7" t="s">
        <v>731</v>
      </c>
      <c r="D145" s="4">
        <v>70</v>
      </c>
      <c r="E145" s="4">
        <v>118</v>
      </c>
      <c r="F145" s="2">
        <v>7</v>
      </c>
      <c r="G145" s="6">
        <v>0.10416666666666667</v>
      </c>
      <c r="J145" s="2"/>
      <c r="M145" s="4"/>
      <c r="N145" s="4"/>
      <c r="O145" s="2"/>
      <c r="P145" s="6"/>
    </row>
    <row r="146" spans="1:16" x14ac:dyDescent="0.2">
      <c r="A146" s="2">
        <v>145</v>
      </c>
      <c r="B146" s="2">
        <v>4</v>
      </c>
      <c r="C146" s="7" t="s">
        <v>732</v>
      </c>
      <c r="D146" s="4">
        <v>31</v>
      </c>
      <c r="E146" s="4">
        <v>52</v>
      </c>
      <c r="F146" s="2">
        <v>5</v>
      </c>
      <c r="G146" s="6">
        <v>7.3611111111111113E-2</v>
      </c>
      <c r="J146" s="2"/>
      <c r="M146" s="4"/>
      <c r="N146" s="4"/>
      <c r="O146" s="2"/>
      <c r="P146" s="6"/>
    </row>
    <row r="147" spans="1:16" x14ac:dyDescent="0.2">
      <c r="A147" s="2">
        <v>146</v>
      </c>
      <c r="B147" s="2">
        <v>8</v>
      </c>
      <c r="C147" s="7" t="s">
        <v>682</v>
      </c>
      <c r="D147" s="4">
        <v>19</v>
      </c>
      <c r="E147" s="4">
        <v>31</v>
      </c>
      <c r="F147" s="2">
        <v>2</v>
      </c>
      <c r="G147" s="6">
        <v>3.2638888888888891E-2</v>
      </c>
      <c r="J147" s="2"/>
      <c r="M147" s="4"/>
      <c r="N147" s="4"/>
      <c r="O147" s="2"/>
      <c r="P147" s="6"/>
    </row>
    <row r="148" spans="1:16" x14ac:dyDescent="0.2">
      <c r="A148" s="2">
        <v>147</v>
      </c>
      <c r="B148" s="2">
        <v>10</v>
      </c>
      <c r="C148" s="7" t="s">
        <v>733</v>
      </c>
      <c r="D148" s="4">
        <v>38</v>
      </c>
      <c r="E148" s="4">
        <v>62</v>
      </c>
      <c r="F148" s="2">
        <v>3</v>
      </c>
      <c r="G148" s="6">
        <v>2.2916666666666669E-2</v>
      </c>
      <c r="J148" s="2"/>
      <c r="M148" s="4"/>
      <c r="N148" s="4"/>
      <c r="O148" s="2"/>
      <c r="P148" s="6"/>
    </row>
    <row r="149" spans="1:16" x14ac:dyDescent="0.2">
      <c r="A149" s="2">
        <v>148</v>
      </c>
      <c r="B149" s="2">
        <v>40</v>
      </c>
      <c r="C149" s="7" t="s">
        <v>734</v>
      </c>
      <c r="D149" s="4">
        <v>64</v>
      </c>
      <c r="E149" s="4">
        <v>109</v>
      </c>
      <c r="F149" s="2">
        <v>8</v>
      </c>
      <c r="G149" s="6">
        <v>0.11041666666666666</v>
      </c>
      <c r="J149" s="2"/>
      <c r="M149" s="4"/>
      <c r="N149" s="4"/>
      <c r="O149" s="2"/>
      <c r="P149" s="6"/>
    </row>
    <row r="150" spans="1:16" x14ac:dyDescent="0.2">
      <c r="A150" s="2">
        <v>149</v>
      </c>
      <c r="B150" s="2">
        <v>72</v>
      </c>
      <c r="C150" s="7" t="s">
        <v>735</v>
      </c>
      <c r="D150" s="4">
        <v>65</v>
      </c>
      <c r="E150" s="4">
        <v>111</v>
      </c>
      <c r="F150" s="2">
        <v>8</v>
      </c>
      <c r="G150" s="6">
        <v>9.6527777777777768E-2</v>
      </c>
      <c r="J150" s="2"/>
      <c r="M150" s="4"/>
      <c r="N150" s="4"/>
      <c r="O150" s="2"/>
      <c r="P150" s="6"/>
    </row>
    <row r="151" spans="1:16" x14ac:dyDescent="0.2">
      <c r="A151" s="2">
        <v>150</v>
      </c>
      <c r="B151" s="2">
        <v>54</v>
      </c>
      <c r="C151" s="7" t="s">
        <v>736</v>
      </c>
      <c r="D151" s="4">
        <v>45</v>
      </c>
      <c r="E151" s="4">
        <v>75</v>
      </c>
      <c r="F151" s="2">
        <v>6</v>
      </c>
      <c r="G151" s="6">
        <v>7.3611111111111113E-2</v>
      </c>
      <c r="J151" s="2"/>
      <c r="M151" s="4"/>
      <c r="N151" s="4"/>
      <c r="O151" s="2"/>
      <c r="P151" s="6"/>
    </row>
    <row r="152" spans="1:16" x14ac:dyDescent="0.2">
      <c r="A152" s="2">
        <v>151</v>
      </c>
      <c r="B152" s="2">
        <v>12</v>
      </c>
      <c r="C152" s="7" t="s">
        <v>737</v>
      </c>
      <c r="D152" s="4">
        <v>27</v>
      </c>
      <c r="E152" s="4">
        <v>44</v>
      </c>
      <c r="F152" s="2">
        <v>6</v>
      </c>
      <c r="G152" s="6">
        <v>1.3194444444444446E-2</v>
      </c>
      <c r="J152" s="2"/>
      <c r="M152" s="4"/>
      <c r="N152" s="4"/>
      <c r="O152" s="2"/>
      <c r="P152" s="6"/>
    </row>
    <row r="153" spans="1:16" x14ac:dyDescent="0.2">
      <c r="A153" s="2">
        <v>152</v>
      </c>
      <c r="B153" s="2">
        <v>5</v>
      </c>
      <c r="C153" s="7" t="s">
        <v>618</v>
      </c>
      <c r="D153" s="4">
        <v>16</v>
      </c>
      <c r="E153" s="4">
        <v>28</v>
      </c>
      <c r="F153" s="2">
        <v>2</v>
      </c>
      <c r="G153" s="6">
        <v>8.3333333333333332E-3</v>
      </c>
      <c r="J153" s="2"/>
      <c r="M153" s="4"/>
      <c r="N153" s="4"/>
      <c r="O153" s="2"/>
      <c r="P153" s="6"/>
    </row>
    <row r="154" spans="1:16" x14ac:dyDescent="0.2">
      <c r="A154" s="2">
        <v>153</v>
      </c>
      <c r="B154" s="2">
        <v>30</v>
      </c>
      <c r="C154" s="7" t="s">
        <v>738</v>
      </c>
      <c r="D154" s="4">
        <v>59</v>
      </c>
      <c r="E154" s="4">
        <v>97</v>
      </c>
      <c r="F154" s="2">
        <v>6</v>
      </c>
      <c r="G154" s="6">
        <v>6.1805555555555558E-2</v>
      </c>
      <c r="J154" s="2"/>
      <c r="M154" s="4"/>
      <c r="N154" s="4"/>
      <c r="O154" s="2"/>
      <c r="P154" s="6"/>
    </row>
    <row r="155" spans="1:16" x14ac:dyDescent="0.2">
      <c r="A155" s="2">
        <v>154</v>
      </c>
      <c r="B155" s="2">
        <v>22</v>
      </c>
      <c r="C155" s="7" t="s">
        <v>739</v>
      </c>
      <c r="D155" s="4">
        <v>32</v>
      </c>
      <c r="E155" s="4">
        <v>54</v>
      </c>
      <c r="F155" s="2">
        <v>5</v>
      </c>
      <c r="G155" s="6">
        <v>5.694444444444445E-2</v>
      </c>
      <c r="J155" s="2"/>
      <c r="M155" s="4"/>
      <c r="N155" s="4"/>
      <c r="O155" s="2"/>
      <c r="P155" s="6"/>
    </row>
    <row r="156" spans="1:16" x14ac:dyDescent="0.2">
      <c r="A156" s="2">
        <v>155</v>
      </c>
      <c r="B156" s="2">
        <v>21</v>
      </c>
      <c r="C156" s="7" t="s">
        <v>740</v>
      </c>
      <c r="D156" s="4">
        <v>47</v>
      </c>
      <c r="E156" s="4">
        <v>78</v>
      </c>
      <c r="F156" s="2">
        <v>5</v>
      </c>
      <c r="G156" s="6">
        <v>6.9444444444444448E-2</v>
      </c>
      <c r="J156" s="2"/>
      <c r="M156" s="4"/>
      <c r="N156" s="4"/>
      <c r="O156" s="2"/>
      <c r="P156" s="6"/>
    </row>
    <row r="157" spans="1:16" x14ac:dyDescent="0.2">
      <c r="A157" s="2">
        <v>156</v>
      </c>
      <c r="B157" s="2">
        <v>6</v>
      </c>
      <c r="C157" s="7" t="s">
        <v>618</v>
      </c>
      <c r="D157" s="4">
        <v>16</v>
      </c>
      <c r="E157" s="4">
        <v>28</v>
      </c>
      <c r="F157" s="2">
        <v>2</v>
      </c>
      <c r="G157" s="6">
        <v>4.1666666666666666E-3</v>
      </c>
      <c r="J157" s="2"/>
      <c r="M157" s="4"/>
      <c r="N157" s="4"/>
      <c r="O157" s="2"/>
      <c r="P157" s="6"/>
    </row>
    <row r="158" spans="1:16" x14ac:dyDescent="0.2">
      <c r="A158" s="2">
        <v>157</v>
      </c>
      <c r="B158" s="2">
        <v>52</v>
      </c>
      <c r="C158" s="7" t="s">
        <v>741</v>
      </c>
      <c r="D158" s="4">
        <v>71</v>
      </c>
      <c r="E158" s="4">
        <v>119</v>
      </c>
      <c r="F158" s="2">
        <v>9</v>
      </c>
      <c r="G158" s="6">
        <v>0.10416666666666667</v>
      </c>
      <c r="J158" s="2"/>
      <c r="M158" s="4"/>
      <c r="N158" s="4"/>
      <c r="O158" s="2"/>
      <c r="P158" s="6"/>
    </row>
    <row r="159" spans="1:16" x14ac:dyDescent="0.2">
      <c r="A159" s="2">
        <v>158</v>
      </c>
      <c r="B159" s="2">
        <v>20</v>
      </c>
      <c r="C159" s="7" t="s">
        <v>742</v>
      </c>
      <c r="D159" s="4">
        <v>69</v>
      </c>
      <c r="E159" s="4">
        <v>116</v>
      </c>
      <c r="F159" s="2">
        <v>10</v>
      </c>
      <c r="G159" s="6">
        <v>9.375E-2</v>
      </c>
      <c r="J159" s="2"/>
      <c r="M159" s="4"/>
      <c r="N159" s="4"/>
      <c r="O159" s="2"/>
      <c r="P159" s="6"/>
    </row>
    <row r="160" spans="1:16" x14ac:dyDescent="0.2">
      <c r="A160" s="2">
        <v>159</v>
      </c>
      <c r="B160" s="2">
        <v>64</v>
      </c>
      <c r="C160" s="7" t="s">
        <v>743</v>
      </c>
      <c r="D160" s="4">
        <v>66</v>
      </c>
      <c r="E160" s="4">
        <v>111</v>
      </c>
      <c r="F160" s="2">
        <v>9</v>
      </c>
      <c r="G160" s="6">
        <v>5.1388888888888887E-2</v>
      </c>
      <c r="J160" s="2"/>
      <c r="M160" s="4"/>
      <c r="N160" s="4"/>
      <c r="O160" s="2"/>
      <c r="P160" s="6"/>
    </row>
    <row r="161" spans="1:16" x14ac:dyDescent="0.2">
      <c r="A161" s="2">
        <v>160</v>
      </c>
      <c r="B161" s="2">
        <v>38</v>
      </c>
      <c r="C161" s="7" t="s">
        <v>744</v>
      </c>
      <c r="D161" s="4">
        <v>36</v>
      </c>
      <c r="E161" s="4">
        <v>60</v>
      </c>
      <c r="F161" s="2">
        <v>5</v>
      </c>
      <c r="G161" s="6">
        <v>4.6527777777777779E-2</v>
      </c>
      <c r="J161" s="2"/>
      <c r="M161" s="4"/>
      <c r="N161" s="4"/>
      <c r="O161" s="2"/>
      <c r="P161" s="6"/>
    </row>
    <row r="162" spans="1:16" x14ac:dyDescent="0.2">
      <c r="A162" s="2">
        <v>161</v>
      </c>
      <c r="B162" s="2">
        <v>13</v>
      </c>
      <c r="C162" s="7" t="s">
        <v>618</v>
      </c>
      <c r="D162" s="4">
        <v>16</v>
      </c>
      <c r="E162" s="4">
        <v>28</v>
      </c>
      <c r="F162" s="2">
        <v>3</v>
      </c>
      <c r="G162" s="6">
        <v>3.9583333333333331E-2</v>
      </c>
      <c r="J162" s="2"/>
      <c r="M162" s="4"/>
      <c r="N162" s="4"/>
      <c r="O162" s="2"/>
      <c r="P162" s="6"/>
    </row>
    <row r="163" spans="1:16" x14ac:dyDescent="0.2">
      <c r="A163" s="2">
        <v>162</v>
      </c>
      <c r="B163" s="2">
        <v>14</v>
      </c>
      <c r="C163" s="7" t="s">
        <v>717</v>
      </c>
      <c r="D163" s="4">
        <v>14</v>
      </c>
      <c r="E163" s="4">
        <v>24</v>
      </c>
      <c r="F163" s="2">
        <v>3</v>
      </c>
      <c r="G163" s="6">
        <v>1.7361111111111112E-2</v>
      </c>
      <c r="J163" s="2"/>
      <c r="M163" s="4"/>
      <c r="N163" s="4"/>
      <c r="O163" s="2"/>
      <c r="P163" s="6"/>
    </row>
    <row r="164" spans="1:16" x14ac:dyDescent="0.2">
      <c r="A164" s="2">
        <v>163</v>
      </c>
      <c r="B164" s="2">
        <v>24</v>
      </c>
      <c r="C164" s="7" t="s">
        <v>745</v>
      </c>
      <c r="D164" s="4">
        <v>70</v>
      </c>
      <c r="E164" s="4">
        <v>116</v>
      </c>
      <c r="F164" s="2">
        <v>9</v>
      </c>
      <c r="G164" s="6">
        <v>4.9305555555555547E-2</v>
      </c>
      <c r="J164" s="2"/>
      <c r="M164" s="4"/>
      <c r="N164" s="4"/>
      <c r="O164" s="2"/>
      <c r="P164" s="6"/>
    </row>
    <row r="165" spans="1:16" x14ac:dyDescent="0.2">
      <c r="A165" s="2">
        <v>164</v>
      </c>
      <c r="B165" s="2">
        <v>32</v>
      </c>
      <c r="C165" s="7" t="s">
        <v>746</v>
      </c>
      <c r="D165" s="4">
        <v>68</v>
      </c>
      <c r="E165" s="4">
        <v>114</v>
      </c>
      <c r="F165" s="2">
        <v>6</v>
      </c>
      <c r="G165" s="6">
        <v>7.2916666666666671E-2</v>
      </c>
      <c r="J165" s="2"/>
      <c r="M165" s="4"/>
      <c r="N165" s="4"/>
      <c r="O165" s="2"/>
      <c r="P165" s="6"/>
    </row>
    <row r="166" spans="1:16" x14ac:dyDescent="0.2">
      <c r="A166" s="2">
        <v>165</v>
      </c>
      <c r="B166" s="2">
        <v>20</v>
      </c>
      <c r="C166" s="7" t="s">
        <v>747</v>
      </c>
      <c r="D166" s="4">
        <v>27</v>
      </c>
      <c r="E166" s="4">
        <v>45</v>
      </c>
      <c r="F166" s="2">
        <v>4</v>
      </c>
      <c r="G166" s="6">
        <v>3.888888888888889E-2</v>
      </c>
      <c r="J166" s="2"/>
      <c r="M166" s="4"/>
      <c r="N166" s="4"/>
      <c r="O166" s="2"/>
      <c r="P166" s="6"/>
    </row>
    <row r="167" spans="1:16" x14ac:dyDescent="0.2">
      <c r="A167" s="2">
        <v>166</v>
      </c>
      <c r="B167" s="2">
        <v>12</v>
      </c>
      <c r="C167" s="7" t="s">
        <v>748</v>
      </c>
      <c r="D167" s="4">
        <v>14</v>
      </c>
      <c r="E167" s="4">
        <v>23</v>
      </c>
      <c r="F167" s="2">
        <v>2</v>
      </c>
      <c r="G167" s="6">
        <v>1.5277777777777777E-2</v>
      </c>
      <c r="J167" s="2"/>
      <c r="M167" s="4"/>
      <c r="N167" s="4"/>
      <c r="O167" s="2"/>
      <c r="P167" s="6"/>
    </row>
    <row r="168" spans="1:16" x14ac:dyDescent="0.2">
      <c r="A168" s="2">
        <v>167</v>
      </c>
      <c r="B168" s="2">
        <v>15</v>
      </c>
      <c r="C168" s="7" t="s">
        <v>749</v>
      </c>
      <c r="D168" s="4">
        <v>50</v>
      </c>
      <c r="E168" s="4">
        <v>84</v>
      </c>
      <c r="F168" s="2">
        <v>5</v>
      </c>
      <c r="G168" s="6">
        <v>5.2777777777777778E-2</v>
      </c>
      <c r="J168" s="2"/>
      <c r="M168" s="4"/>
      <c r="N168" s="4"/>
      <c r="O168" s="2"/>
      <c r="P168" s="6"/>
    </row>
    <row r="169" spans="1:16" x14ac:dyDescent="0.2">
      <c r="A169" s="2">
        <v>168</v>
      </c>
      <c r="B169" s="2">
        <v>17</v>
      </c>
      <c r="C169" s="7" t="s">
        <v>750</v>
      </c>
      <c r="D169" s="4">
        <v>13</v>
      </c>
      <c r="E169" s="4">
        <v>22</v>
      </c>
      <c r="F169" s="2">
        <v>2</v>
      </c>
      <c r="G169" s="6">
        <v>4.8611111111111112E-3</v>
      </c>
      <c r="J169" s="2"/>
      <c r="M169" s="4"/>
      <c r="N169" s="4"/>
      <c r="O169" s="2"/>
      <c r="P169" s="6"/>
    </row>
    <row r="170" spans="1:16" x14ac:dyDescent="0.2">
      <c r="A170" s="2">
        <v>169</v>
      </c>
      <c r="B170" s="2">
        <v>57</v>
      </c>
      <c r="C170" s="7" t="s">
        <v>751</v>
      </c>
      <c r="D170" s="4">
        <v>46</v>
      </c>
      <c r="E170" s="4">
        <v>77</v>
      </c>
      <c r="F170" s="2">
        <v>6</v>
      </c>
      <c r="G170" s="6">
        <v>7.6388888888888881E-2</v>
      </c>
      <c r="J170" s="2"/>
      <c r="M170" s="4"/>
      <c r="N170" s="4"/>
      <c r="O170" s="2"/>
      <c r="P170" s="6"/>
    </row>
    <row r="171" spans="1:16" x14ac:dyDescent="0.2">
      <c r="A171" s="2">
        <v>170</v>
      </c>
      <c r="B171" s="2">
        <v>48</v>
      </c>
      <c r="C171" s="7" t="s">
        <v>752</v>
      </c>
      <c r="D171" s="4">
        <v>69</v>
      </c>
      <c r="E171" s="4">
        <v>115</v>
      </c>
      <c r="F171" s="2">
        <v>9</v>
      </c>
      <c r="G171" s="6">
        <v>5.0694444444444452E-2</v>
      </c>
      <c r="J171" s="2"/>
      <c r="M171" s="4"/>
      <c r="N171" s="4"/>
      <c r="O171" s="2"/>
      <c r="P171" s="6"/>
    </row>
    <row r="172" spans="1:16" x14ac:dyDescent="0.2">
      <c r="A172" s="2">
        <v>171</v>
      </c>
      <c r="B172" s="2">
        <v>32</v>
      </c>
      <c r="C172" s="7" t="s">
        <v>753</v>
      </c>
      <c r="D172" s="4">
        <v>32</v>
      </c>
      <c r="E172" s="4">
        <v>55</v>
      </c>
      <c r="F172" s="2">
        <v>5</v>
      </c>
      <c r="G172" s="6">
        <v>3.5416666666666666E-2</v>
      </c>
      <c r="J172" s="2"/>
      <c r="M172" s="4"/>
      <c r="N172" s="4"/>
      <c r="O172" s="2"/>
      <c r="P172" s="6"/>
    </row>
    <row r="173" spans="1:16" x14ac:dyDescent="0.2">
      <c r="A173" s="2">
        <v>172</v>
      </c>
      <c r="B173" s="2">
        <v>12</v>
      </c>
      <c r="C173" s="7" t="s">
        <v>627</v>
      </c>
      <c r="D173" s="4">
        <v>20</v>
      </c>
      <c r="E173" s="4">
        <v>34</v>
      </c>
      <c r="F173" s="2">
        <v>2</v>
      </c>
      <c r="G173" s="6">
        <v>1.8749999999999999E-2</v>
      </c>
      <c r="J173" s="2"/>
      <c r="M173" s="4"/>
      <c r="N173" s="4"/>
      <c r="O173" s="2"/>
      <c r="P173" s="6"/>
    </row>
    <row r="174" spans="1:16" x14ac:dyDescent="0.2">
      <c r="A174" s="2">
        <v>173</v>
      </c>
      <c r="B174" s="2">
        <v>22</v>
      </c>
      <c r="C174" s="7" t="s">
        <v>754</v>
      </c>
      <c r="D174" s="4">
        <v>35</v>
      </c>
      <c r="E174" s="4">
        <v>59</v>
      </c>
      <c r="F174" s="2">
        <v>6</v>
      </c>
      <c r="G174" s="6">
        <v>4.6527777777777779E-2</v>
      </c>
      <c r="J174" s="2"/>
      <c r="M174" s="4"/>
      <c r="N174" s="4"/>
      <c r="O174" s="2"/>
      <c r="P174" s="6"/>
    </row>
    <row r="175" spans="1:16" x14ac:dyDescent="0.2">
      <c r="A175" s="2">
        <v>174</v>
      </c>
      <c r="B175" s="2">
        <v>10</v>
      </c>
      <c r="C175" s="7" t="s">
        <v>638</v>
      </c>
      <c r="D175" s="4">
        <v>18</v>
      </c>
      <c r="E175" s="4">
        <v>30</v>
      </c>
      <c r="F175" s="2">
        <v>2</v>
      </c>
      <c r="G175" s="6">
        <v>8.3333333333333332E-3</v>
      </c>
      <c r="J175" s="2"/>
      <c r="M175" s="4"/>
      <c r="N175" s="4"/>
      <c r="O175" s="2"/>
      <c r="P175" s="6"/>
    </row>
    <row r="176" spans="1:16" x14ac:dyDescent="0.2">
      <c r="A176" s="2">
        <v>175</v>
      </c>
      <c r="B176" s="2">
        <v>28</v>
      </c>
      <c r="C176" s="7" t="s">
        <v>755</v>
      </c>
      <c r="D176" s="4">
        <v>33</v>
      </c>
      <c r="E176" s="4">
        <v>56</v>
      </c>
      <c r="F176" s="2">
        <v>5</v>
      </c>
      <c r="G176" s="6">
        <v>3.2638888888888891E-2</v>
      </c>
      <c r="J176" s="2"/>
      <c r="M176" s="4"/>
      <c r="N176" s="4"/>
      <c r="O176" s="2"/>
      <c r="P176" s="6"/>
    </row>
    <row r="177" spans="1:16" x14ac:dyDescent="0.2">
      <c r="A177" s="2">
        <v>176</v>
      </c>
      <c r="B177" s="2">
        <v>20</v>
      </c>
      <c r="C177" s="7" t="s">
        <v>639</v>
      </c>
      <c r="D177" s="4">
        <v>13</v>
      </c>
      <c r="E177" s="4">
        <v>21</v>
      </c>
      <c r="F177" s="2">
        <v>3</v>
      </c>
      <c r="G177" s="6">
        <v>3.3333333333333333E-2</v>
      </c>
      <c r="J177" s="2"/>
      <c r="M177" s="4"/>
      <c r="N177" s="4"/>
      <c r="O177" s="2"/>
      <c r="P177" s="6"/>
    </row>
    <row r="178" spans="1:16" x14ac:dyDescent="0.2">
      <c r="A178" s="2">
        <v>177</v>
      </c>
      <c r="B178" s="2">
        <v>16</v>
      </c>
      <c r="C178" s="7" t="s">
        <v>756</v>
      </c>
      <c r="D178" s="4">
        <v>53</v>
      </c>
      <c r="E178" s="4">
        <v>90</v>
      </c>
      <c r="F178" s="2">
        <v>8</v>
      </c>
      <c r="G178" s="6">
        <v>9.8611111111111122E-2</v>
      </c>
      <c r="J178" s="2"/>
      <c r="M178" s="4"/>
      <c r="N178" s="4"/>
      <c r="O178" s="2"/>
      <c r="P178" s="6"/>
    </row>
    <row r="179" spans="1:16" x14ac:dyDescent="0.2">
      <c r="A179" s="2">
        <v>178</v>
      </c>
      <c r="B179" s="2">
        <v>44</v>
      </c>
      <c r="C179" s="7" t="s">
        <v>757</v>
      </c>
      <c r="D179" s="4">
        <v>72</v>
      </c>
      <c r="E179" s="4">
        <v>120</v>
      </c>
      <c r="F179" s="2">
        <v>7</v>
      </c>
      <c r="G179" s="6">
        <v>0.10138888888888889</v>
      </c>
      <c r="J179" s="2"/>
      <c r="M179" s="4"/>
      <c r="N179" s="4"/>
      <c r="O179" s="2"/>
      <c r="P179" s="6"/>
    </row>
    <row r="180" spans="1:16" x14ac:dyDescent="0.2">
      <c r="A180" s="2">
        <v>179</v>
      </c>
      <c r="B180" s="2">
        <v>12</v>
      </c>
      <c r="C180" s="7" t="s">
        <v>682</v>
      </c>
      <c r="D180" s="4">
        <v>19</v>
      </c>
      <c r="E180" s="4">
        <v>31</v>
      </c>
      <c r="F180" s="2">
        <v>2</v>
      </c>
      <c r="G180" s="6">
        <v>1.8055555555555557E-2</v>
      </c>
      <c r="J180" s="2"/>
      <c r="M180" s="4"/>
      <c r="N180" s="4"/>
      <c r="O180" s="2"/>
      <c r="P180" s="6"/>
    </row>
    <row r="181" spans="1:16" x14ac:dyDescent="0.2">
      <c r="A181" s="2">
        <v>180</v>
      </c>
      <c r="B181" s="2">
        <v>40</v>
      </c>
      <c r="C181" s="7" t="s">
        <v>758</v>
      </c>
      <c r="D181" s="4">
        <v>63</v>
      </c>
      <c r="E181" s="4">
        <v>106</v>
      </c>
      <c r="F181" s="2">
        <v>6</v>
      </c>
      <c r="G181" s="6">
        <v>0.11180555555555556</v>
      </c>
      <c r="J181" s="2"/>
      <c r="M181" s="4"/>
      <c r="N181" s="4"/>
      <c r="O181" s="2"/>
      <c r="P181" s="6"/>
    </row>
    <row r="182" spans="1:16" x14ac:dyDescent="0.2">
      <c r="A182" s="2">
        <v>181</v>
      </c>
      <c r="B182" s="2">
        <v>15</v>
      </c>
      <c r="C182" s="7" t="s">
        <v>674</v>
      </c>
      <c r="D182" s="4">
        <v>16</v>
      </c>
      <c r="E182" s="4">
        <v>27</v>
      </c>
      <c r="F182" s="2">
        <v>1</v>
      </c>
      <c r="G182" s="6">
        <v>3.8194444444444441E-2</v>
      </c>
      <c r="J182" s="2"/>
      <c r="M182" s="4"/>
      <c r="N182" s="4"/>
      <c r="O182" s="2"/>
      <c r="P182" s="6"/>
    </row>
    <row r="183" spans="1:16" x14ac:dyDescent="0.2">
      <c r="A183" s="2">
        <v>182</v>
      </c>
      <c r="B183" s="2">
        <v>18</v>
      </c>
      <c r="C183" s="7" t="s">
        <v>679</v>
      </c>
      <c r="D183" s="4">
        <v>11</v>
      </c>
      <c r="E183" s="4">
        <v>19</v>
      </c>
      <c r="F183" s="2">
        <v>2</v>
      </c>
      <c r="G183" s="6">
        <v>7.6388888888888886E-3</v>
      </c>
      <c r="J183" s="2"/>
      <c r="M183" s="4"/>
      <c r="N183" s="4"/>
      <c r="O183" s="2"/>
      <c r="P183" s="6"/>
    </row>
    <row r="184" spans="1:16" x14ac:dyDescent="0.2">
      <c r="A184" s="2">
        <v>183</v>
      </c>
      <c r="B184" s="2">
        <v>72</v>
      </c>
      <c r="C184" s="7" t="s">
        <v>759</v>
      </c>
      <c r="D184" s="4">
        <v>67</v>
      </c>
      <c r="E184" s="4">
        <v>113</v>
      </c>
      <c r="F184" s="2">
        <v>9</v>
      </c>
      <c r="G184" s="6">
        <v>0.11527777777777778</v>
      </c>
      <c r="J184" s="2"/>
      <c r="M184" s="4"/>
      <c r="N184" s="4"/>
      <c r="O184" s="2"/>
      <c r="P184" s="6"/>
    </row>
    <row r="185" spans="1:16" x14ac:dyDescent="0.2">
      <c r="A185" s="2">
        <v>184</v>
      </c>
      <c r="B185" s="2">
        <v>12</v>
      </c>
      <c r="C185" s="7" t="s">
        <v>760</v>
      </c>
      <c r="D185" s="4">
        <v>44</v>
      </c>
      <c r="E185" s="4">
        <v>75</v>
      </c>
      <c r="F185" s="2">
        <v>8</v>
      </c>
      <c r="G185" s="6">
        <v>2.0138888888888887E-2</v>
      </c>
      <c r="J185" s="2"/>
      <c r="M185" s="4"/>
      <c r="N185" s="4"/>
      <c r="O185" s="2"/>
      <c r="P185" s="6"/>
    </row>
    <row r="186" spans="1:16" x14ac:dyDescent="0.2">
      <c r="A186" s="2">
        <v>185</v>
      </c>
      <c r="B186" s="2">
        <v>32</v>
      </c>
      <c r="C186" s="7" t="s">
        <v>761</v>
      </c>
      <c r="D186" s="4">
        <v>29</v>
      </c>
      <c r="E186" s="4">
        <v>49</v>
      </c>
      <c r="F186" s="2">
        <v>4</v>
      </c>
      <c r="G186" s="6">
        <v>2.7777777777777776E-2</v>
      </c>
      <c r="J186" s="2"/>
      <c r="M186" s="4"/>
      <c r="N186" s="4"/>
      <c r="O186" s="2"/>
      <c r="P186" s="6"/>
    </row>
    <row r="187" spans="1:16" x14ac:dyDescent="0.2">
      <c r="A187" s="2">
        <v>186</v>
      </c>
      <c r="B187" s="2">
        <v>39</v>
      </c>
      <c r="C187" s="7" t="s">
        <v>762</v>
      </c>
      <c r="D187" s="4">
        <v>54</v>
      </c>
      <c r="E187" s="4">
        <v>90</v>
      </c>
      <c r="F187" s="2">
        <v>9</v>
      </c>
      <c r="G187" s="6">
        <v>6.4583333333333326E-2</v>
      </c>
      <c r="J187" s="2"/>
      <c r="M187" s="4"/>
      <c r="N187" s="4"/>
      <c r="O187" s="2"/>
      <c r="P187" s="6"/>
    </row>
    <row r="188" spans="1:16" x14ac:dyDescent="0.2">
      <c r="A188" s="2">
        <v>187</v>
      </c>
      <c r="B188" s="2">
        <v>20</v>
      </c>
      <c r="C188" s="7" t="s">
        <v>763</v>
      </c>
      <c r="D188" s="4">
        <v>68</v>
      </c>
      <c r="E188" s="4">
        <v>116</v>
      </c>
      <c r="F188" s="2">
        <v>7</v>
      </c>
      <c r="G188" s="6">
        <v>8.7499999999999994E-2</v>
      </c>
      <c r="J188" s="2"/>
      <c r="M188" s="4"/>
      <c r="N188" s="4"/>
      <c r="O188" s="2"/>
      <c r="P188" s="6"/>
    </row>
    <row r="189" spans="1:16" x14ac:dyDescent="0.2">
      <c r="A189" s="2">
        <v>188</v>
      </c>
      <c r="B189" s="2">
        <v>40</v>
      </c>
      <c r="C189" s="7" t="s">
        <v>715</v>
      </c>
      <c r="D189" s="4">
        <v>34</v>
      </c>
      <c r="E189" s="4">
        <v>57</v>
      </c>
      <c r="F189" s="2">
        <v>3</v>
      </c>
      <c r="G189" s="6">
        <v>7.2916666666666671E-2</v>
      </c>
      <c r="J189" s="2"/>
      <c r="M189" s="4"/>
      <c r="N189" s="4"/>
      <c r="O189" s="2"/>
      <c r="P189" s="6"/>
    </row>
    <row r="190" spans="1:16" x14ac:dyDescent="0.2">
      <c r="A190" s="2">
        <v>189</v>
      </c>
      <c r="B190" s="2">
        <v>33</v>
      </c>
      <c r="C190" s="7" t="s">
        <v>764</v>
      </c>
      <c r="D190" s="4">
        <v>49</v>
      </c>
      <c r="E190" s="4">
        <v>84</v>
      </c>
      <c r="F190" s="2">
        <v>7</v>
      </c>
      <c r="G190" s="6">
        <v>8.1249999999999989E-2</v>
      </c>
      <c r="J190" s="2"/>
      <c r="M190" s="4"/>
      <c r="N190" s="4"/>
      <c r="O190" s="2"/>
      <c r="P190" s="6"/>
    </row>
    <row r="191" spans="1:16" x14ac:dyDescent="0.2">
      <c r="A191" s="2">
        <v>190</v>
      </c>
      <c r="B191" s="2">
        <v>20</v>
      </c>
      <c r="C191" s="7" t="s">
        <v>765</v>
      </c>
      <c r="D191" s="4">
        <v>70</v>
      </c>
      <c r="E191" s="4">
        <v>116</v>
      </c>
      <c r="F191" s="2">
        <v>7</v>
      </c>
      <c r="G191" s="6">
        <v>7.0833333333333331E-2</v>
      </c>
      <c r="J191" s="2"/>
      <c r="M191" s="4"/>
      <c r="N191" s="4"/>
      <c r="O191" s="2"/>
      <c r="P191" s="6"/>
    </row>
    <row r="192" spans="1:16" x14ac:dyDescent="0.2">
      <c r="A192" s="2">
        <v>191</v>
      </c>
      <c r="B192" s="2">
        <v>24</v>
      </c>
      <c r="C192" s="7" t="s">
        <v>766</v>
      </c>
      <c r="D192" s="4">
        <v>32</v>
      </c>
      <c r="E192" s="4">
        <v>54</v>
      </c>
      <c r="F192" s="2">
        <v>6</v>
      </c>
      <c r="G192" s="6">
        <v>6.041666666666666E-2</v>
      </c>
      <c r="J192" s="2"/>
      <c r="M192" s="4"/>
      <c r="N192" s="4"/>
      <c r="O192" s="2"/>
      <c r="P192" s="6"/>
    </row>
    <row r="193" spans="1:16" x14ac:dyDescent="0.2">
      <c r="A193" s="2">
        <v>192</v>
      </c>
      <c r="B193" s="2">
        <v>17</v>
      </c>
      <c r="C193" s="7" t="s">
        <v>686</v>
      </c>
      <c r="D193" s="4">
        <v>15</v>
      </c>
      <c r="E193" s="4">
        <v>25</v>
      </c>
      <c r="F193" s="2">
        <v>3</v>
      </c>
      <c r="G193" s="6">
        <v>1.8055555555555557E-2</v>
      </c>
      <c r="J193" s="2"/>
      <c r="M193" s="4"/>
      <c r="N193" s="4"/>
      <c r="O193" s="2"/>
      <c r="P193" s="6"/>
    </row>
    <row r="194" spans="1:16" x14ac:dyDescent="0.2">
      <c r="A194" s="2">
        <v>193</v>
      </c>
      <c r="B194" s="2">
        <v>12</v>
      </c>
      <c r="C194" s="7" t="s">
        <v>767</v>
      </c>
      <c r="D194" s="4">
        <v>67</v>
      </c>
      <c r="E194" s="4">
        <v>112</v>
      </c>
      <c r="F194" s="2">
        <v>8</v>
      </c>
      <c r="G194" s="6">
        <v>0.11874999999999999</v>
      </c>
      <c r="J194" s="2"/>
      <c r="M194" s="4"/>
      <c r="N194" s="4"/>
      <c r="O194" s="2"/>
      <c r="P194" s="6"/>
    </row>
    <row r="195" spans="1:16" x14ac:dyDescent="0.2">
      <c r="A195" s="2">
        <v>194</v>
      </c>
      <c r="B195" s="2">
        <v>6</v>
      </c>
      <c r="C195" s="7" t="s">
        <v>768</v>
      </c>
      <c r="D195" s="4">
        <v>38</v>
      </c>
      <c r="E195" s="4">
        <v>63</v>
      </c>
      <c r="F195" s="2">
        <v>3</v>
      </c>
      <c r="G195" s="6">
        <v>4.7222222222222221E-2</v>
      </c>
      <c r="J195" s="2"/>
      <c r="M195" s="4"/>
      <c r="N195" s="4"/>
      <c r="O195" s="2"/>
      <c r="P195" s="6"/>
    </row>
    <row r="196" spans="1:16" x14ac:dyDescent="0.2">
      <c r="A196" s="2">
        <v>195</v>
      </c>
      <c r="B196" s="2">
        <v>2</v>
      </c>
      <c r="C196" s="7" t="s">
        <v>686</v>
      </c>
      <c r="D196" s="4">
        <v>15</v>
      </c>
      <c r="E196" s="4">
        <v>25</v>
      </c>
      <c r="F196" s="2">
        <v>2</v>
      </c>
      <c r="G196" s="6">
        <v>3.5416666666666666E-2</v>
      </c>
      <c r="J196" s="2"/>
      <c r="M196" s="4"/>
      <c r="N196" s="4"/>
      <c r="O196" s="2"/>
      <c r="P196" s="6"/>
    </row>
    <row r="197" spans="1:16" x14ac:dyDescent="0.2">
      <c r="A197" s="2">
        <v>196</v>
      </c>
      <c r="B197" s="2">
        <v>16</v>
      </c>
      <c r="C197" s="7" t="s">
        <v>769</v>
      </c>
      <c r="D197" s="4">
        <v>59</v>
      </c>
      <c r="E197" s="4">
        <v>100</v>
      </c>
      <c r="F197" s="2">
        <v>8</v>
      </c>
      <c r="G197" s="6">
        <v>0.12222222222222223</v>
      </c>
      <c r="J197" s="2"/>
      <c r="M197" s="4"/>
      <c r="N197" s="4"/>
      <c r="O197" s="2"/>
      <c r="P197" s="6"/>
    </row>
    <row r="198" spans="1:16" x14ac:dyDescent="0.2">
      <c r="A198" s="2">
        <v>197</v>
      </c>
      <c r="B198" s="2">
        <v>10</v>
      </c>
      <c r="C198" s="7" t="s">
        <v>770</v>
      </c>
      <c r="D198" s="4">
        <v>36</v>
      </c>
      <c r="E198" s="4">
        <v>61</v>
      </c>
      <c r="F198" s="2">
        <v>4</v>
      </c>
      <c r="G198" s="6">
        <v>0.05</v>
      </c>
      <c r="J198" s="2"/>
      <c r="M198" s="4"/>
      <c r="N198" s="4"/>
      <c r="O198" s="2"/>
      <c r="P198" s="6"/>
    </row>
    <row r="199" spans="1:16" x14ac:dyDescent="0.2">
      <c r="A199" s="2">
        <v>198</v>
      </c>
      <c r="B199" s="2">
        <v>9</v>
      </c>
      <c r="C199" s="7" t="s">
        <v>674</v>
      </c>
      <c r="D199" s="4">
        <v>16</v>
      </c>
      <c r="E199" s="4">
        <v>27</v>
      </c>
      <c r="F199" s="2">
        <v>2</v>
      </c>
      <c r="G199" s="6">
        <v>2.2916666666666669E-2</v>
      </c>
      <c r="J199" s="2"/>
      <c r="M199" s="4"/>
      <c r="N199" s="4"/>
      <c r="O199" s="2"/>
      <c r="P199" s="6"/>
    </row>
    <row r="200" spans="1:16" x14ac:dyDescent="0.2">
      <c r="A200" s="2">
        <v>199</v>
      </c>
      <c r="B200" s="2">
        <v>44</v>
      </c>
      <c r="C200" s="7" t="s">
        <v>771</v>
      </c>
      <c r="D200" s="4">
        <v>67</v>
      </c>
      <c r="E200" s="4">
        <v>112</v>
      </c>
      <c r="F200" s="2">
        <v>9</v>
      </c>
      <c r="G200" s="6">
        <v>9.8611111111111122E-2</v>
      </c>
      <c r="J200" s="2"/>
      <c r="M200" s="4"/>
      <c r="N200" s="4"/>
      <c r="O200" s="2"/>
      <c r="P200" s="6"/>
    </row>
    <row r="201" spans="1:16" x14ac:dyDescent="0.2">
      <c r="A201" s="2">
        <v>200</v>
      </c>
      <c r="B201" s="2">
        <v>22</v>
      </c>
      <c r="C201" s="7" t="s">
        <v>772</v>
      </c>
      <c r="D201" s="4">
        <v>26</v>
      </c>
      <c r="E201" s="4">
        <v>44</v>
      </c>
      <c r="F201" s="2">
        <v>4</v>
      </c>
      <c r="G201" s="6">
        <v>4.6527777777777779E-2</v>
      </c>
      <c r="J201" s="2"/>
      <c r="M201" s="4"/>
      <c r="N201" s="4"/>
      <c r="O201" s="2"/>
      <c r="P201" s="6"/>
    </row>
    <row r="202" spans="1:16" x14ac:dyDescent="0.2">
      <c r="A202" s="2">
        <v>201</v>
      </c>
      <c r="B202" s="2">
        <v>3</v>
      </c>
      <c r="C202" s="7" t="s">
        <v>717</v>
      </c>
      <c r="D202" s="4">
        <v>14</v>
      </c>
      <c r="E202" s="4">
        <v>24</v>
      </c>
      <c r="F202" s="2">
        <v>3</v>
      </c>
      <c r="G202" s="6">
        <v>4.027777777777778E-2</v>
      </c>
      <c r="J202" s="2"/>
      <c r="M202" s="4"/>
      <c r="N202" s="4"/>
      <c r="O202" s="2"/>
      <c r="P202" s="6"/>
    </row>
    <row r="203" spans="1:16" x14ac:dyDescent="0.2">
      <c r="A203" s="2">
        <v>202</v>
      </c>
      <c r="B203" s="2">
        <v>64</v>
      </c>
      <c r="C203" s="7" t="s">
        <v>773</v>
      </c>
      <c r="D203" s="4">
        <v>79</v>
      </c>
      <c r="E203" s="4">
        <v>130</v>
      </c>
      <c r="F203" s="2">
        <v>6</v>
      </c>
      <c r="G203" s="6">
        <v>0.10833333333333334</v>
      </c>
      <c r="J203" s="2"/>
      <c r="M203" s="4"/>
      <c r="N203" s="4"/>
      <c r="O203" s="2"/>
      <c r="P203" s="6"/>
    </row>
    <row r="204" spans="1:16" x14ac:dyDescent="0.2">
      <c r="A204" s="2">
        <v>203</v>
      </c>
      <c r="B204" s="2">
        <v>10</v>
      </c>
      <c r="C204" s="7" t="s">
        <v>774</v>
      </c>
      <c r="D204" s="4">
        <v>32</v>
      </c>
      <c r="E204" s="4">
        <v>52</v>
      </c>
      <c r="F204" s="2">
        <v>6</v>
      </c>
      <c r="G204" s="6">
        <v>5.9027777777777776E-2</v>
      </c>
      <c r="J204" s="2"/>
      <c r="M204" s="4"/>
      <c r="N204" s="4"/>
      <c r="O204" s="2"/>
      <c r="P204" s="6"/>
    </row>
    <row r="205" spans="1:16" x14ac:dyDescent="0.2">
      <c r="A205" s="2">
        <v>204</v>
      </c>
      <c r="B205" s="2">
        <v>16</v>
      </c>
      <c r="C205" s="7" t="s">
        <v>717</v>
      </c>
      <c r="D205" s="4">
        <v>14</v>
      </c>
      <c r="E205" s="4">
        <v>24</v>
      </c>
      <c r="F205" s="2">
        <v>2</v>
      </c>
      <c r="G205" s="6">
        <v>1.4583333333333332E-2</v>
      </c>
      <c r="J205" s="2"/>
      <c r="M205" s="4"/>
      <c r="N205" s="4"/>
      <c r="O205" s="2"/>
      <c r="P205" s="6"/>
    </row>
    <row r="206" spans="1:16" x14ac:dyDescent="0.2">
      <c r="A206" s="2">
        <v>205</v>
      </c>
      <c r="B206" s="2">
        <v>28</v>
      </c>
      <c r="C206" s="7" t="s">
        <v>775</v>
      </c>
      <c r="D206" s="4">
        <v>36</v>
      </c>
      <c r="E206" s="4">
        <v>61</v>
      </c>
      <c r="F206" s="2">
        <v>2</v>
      </c>
      <c r="G206" s="6">
        <v>5.9722222222222225E-2</v>
      </c>
      <c r="J206" s="2"/>
      <c r="M206" s="4"/>
      <c r="N206" s="4"/>
      <c r="O206" s="2"/>
      <c r="P206" s="6"/>
    </row>
    <row r="207" spans="1:16" x14ac:dyDescent="0.2">
      <c r="A207" s="2">
        <v>206</v>
      </c>
      <c r="B207" s="2">
        <v>4</v>
      </c>
      <c r="C207" s="7" t="s">
        <v>638</v>
      </c>
      <c r="D207" s="4">
        <v>18</v>
      </c>
      <c r="E207" s="4">
        <v>30</v>
      </c>
      <c r="F207" s="2">
        <v>1</v>
      </c>
      <c r="G207" s="6">
        <v>4.027777777777778E-2</v>
      </c>
      <c r="J207" s="2"/>
      <c r="M207" s="4"/>
      <c r="N207" s="4"/>
      <c r="O207" s="2"/>
      <c r="P207" s="6"/>
    </row>
    <row r="208" spans="1:16" x14ac:dyDescent="0.2">
      <c r="A208" s="2">
        <v>207</v>
      </c>
      <c r="B208" s="2">
        <v>60</v>
      </c>
      <c r="C208" s="7" t="s">
        <v>776</v>
      </c>
      <c r="D208" s="4">
        <v>55</v>
      </c>
      <c r="E208" s="4">
        <v>92</v>
      </c>
      <c r="F208" s="2">
        <v>6</v>
      </c>
      <c r="G208" s="6">
        <v>7.7083333333333323E-2</v>
      </c>
      <c r="J208" s="2"/>
      <c r="M208" s="4"/>
      <c r="N208" s="4"/>
      <c r="O208" s="2"/>
      <c r="P208" s="6"/>
    </row>
    <row r="209" spans="1:16" x14ac:dyDescent="0.2">
      <c r="A209" s="2">
        <v>208</v>
      </c>
      <c r="B209" s="2">
        <v>48</v>
      </c>
      <c r="C209" s="7" t="s">
        <v>777</v>
      </c>
      <c r="D209" s="4">
        <v>53</v>
      </c>
      <c r="E209" s="4">
        <v>88</v>
      </c>
      <c r="F209" s="2">
        <v>6</v>
      </c>
      <c r="G209" s="6">
        <v>6.9444444444444448E-2</v>
      </c>
      <c r="J209" s="2"/>
      <c r="M209" s="4"/>
      <c r="N209" s="4"/>
      <c r="O209" s="2"/>
      <c r="P209" s="6"/>
    </row>
    <row r="210" spans="1:16" x14ac:dyDescent="0.2">
      <c r="A210" s="2">
        <v>209</v>
      </c>
      <c r="B210" s="2">
        <v>36</v>
      </c>
      <c r="C210" s="7" t="s">
        <v>778</v>
      </c>
      <c r="D210" s="4">
        <v>64</v>
      </c>
      <c r="E210" s="4">
        <v>108</v>
      </c>
      <c r="F210" s="2">
        <v>8</v>
      </c>
      <c r="G210" s="6">
        <v>0.11874999999999999</v>
      </c>
      <c r="J210" s="2"/>
      <c r="M210" s="4"/>
      <c r="N210" s="4"/>
      <c r="O210" s="2"/>
      <c r="P210" s="6"/>
    </row>
    <row r="211" spans="1:16" x14ac:dyDescent="0.2">
      <c r="A211" s="2">
        <v>210</v>
      </c>
      <c r="B211" s="2">
        <v>40</v>
      </c>
      <c r="C211" s="7" t="s">
        <v>779</v>
      </c>
      <c r="D211" s="4">
        <v>70</v>
      </c>
      <c r="E211" s="4">
        <v>115</v>
      </c>
      <c r="F211" s="2">
        <v>6</v>
      </c>
      <c r="G211" s="6">
        <v>0.10972222222222222</v>
      </c>
      <c r="J211" s="2"/>
      <c r="M211" s="4"/>
      <c r="N211" s="4"/>
      <c r="O211" s="2"/>
      <c r="P211" s="6"/>
    </row>
    <row r="212" spans="1:16" x14ac:dyDescent="0.2">
      <c r="A212" s="2">
        <v>211</v>
      </c>
      <c r="B212" s="2">
        <v>4</v>
      </c>
      <c r="C212" s="7" t="s">
        <v>780</v>
      </c>
      <c r="D212" s="4">
        <v>50</v>
      </c>
      <c r="E212" s="4">
        <v>84</v>
      </c>
      <c r="F212" s="2">
        <v>8</v>
      </c>
      <c r="G212" s="6">
        <v>9.3750000000000014E-2</v>
      </c>
      <c r="J212" s="2"/>
      <c r="M212" s="4"/>
      <c r="N212" s="4"/>
      <c r="O212" s="2"/>
      <c r="P212" s="6"/>
    </row>
    <row r="213" spans="1:16" x14ac:dyDescent="0.2">
      <c r="A213" s="2">
        <v>212</v>
      </c>
      <c r="B213" s="2">
        <v>56</v>
      </c>
      <c r="C213" s="7" t="s">
        <v>781</v>
      </c>
      <c r="D213" s="4">
        <v>62</v>
      </c>
      <c r="E213" s="4">
        <v>105</v>
      </c>
      <c r="F213" s="2">
        <v>9</v>
      </c>
      <c r="G213" s="6">
        <v>0.1138888888888889</v>
      </c>
      <c r="J213" s="2"/>
      <c r="M213" s="4"/>
      <c r="N213" s="4"/>
      <c r="O213" s="2"/>
      <c r="P213" s="6"/>
    </row>
    <row r="214" spans="1:16" x14ac:dyDescent="0.2">
      <c r="A214" s="2">
        <v>213</v>
      </c>
      <c r="B214" s="2">
        <v>26</v>
      </c>
      <c r="C214" s="7" t="s">
        <v>782</v>
      </c>
      <c r="D214" s="4">
        <v>34</v>
      </c>
      <c r="E214" s="4">
        <v>57</v>
      </c>
      <c r="F214" s="2">
        <v>3</v>
      </c>
      <c r="G214" s="6">
        <v>6.9444444444444448E-2</v>
      </c>
      <c r="J214" s="2"/>
      <c r="M214" s="4"/>
      <c r="N214" s="4"/>
      <c r="O214" s="2"/>
      <c r="P214" s="6"/>
    </row>
    <row r="215" spans="1:16" x14ac:dyDescent="0.2">
      <c r="A215" s="2">
        <v>214</v>
      </c>
      <c r="B215" s="2">
        <v>6</v>
      </c>
      <c r="C215" s="7" t="s">
        <v>783</v>
      </c>
      <c r="D215" s="4">
        <v>57</v>
      </c>
      <c r="E215" s="4">
        <v>94</v>
      </c>
      <c r="F215" s="2">
        <v>7</v>
      </c>
      <c r="G215" s="6">
        <v>2.6388888888888885E-2</v>
      </c>
      <c r="J215" s="2"/>
      <c r="M215" s="4"/>
      <c r="N215" s="4"/>
      <c r="O215" s="2"/>
      <c r="P215" s="6"/>
    </row>
    <row r="216" spans="1:16" x14ac:dyDescent="0.2">
      <c r="A216" s="2">
        <v>215</v>
      </c>
      <c r="B216" s="2">
        <v>12</v>
      </c>
      <c r="C216" s="7" t="s">
        <v>784</v>
      </c>
      <c r="D216" s="4">
        <v>38</v>
      </c>
      <c r="E216" s="4">
        <v>64</v>
      </c>
      <c r="F216" s="2">
        <v>5</v>
      </c>
      <c r="G216" s="6">
        <v>3.1944444444444442E-2</v>
      </c>
      <c r="J216" s="2"/>
      <c r="M216" s="4"/>
      <c r="N216" s="4"/>
      <c r="O216" s="2"/>
      <c r="P216" s="6"/>
    </row>
    <row r="217" spans="1:16" x14ac:dyDescent="0.2">
      <c r="A217" s="2">
        <v>216</v>
      </c>
      <c r="B217" s="2">
        <v>51</v>
      </c>
      <c r="C217" s="7" t="s">
        <v>785</v>
      </c>
      <c r="D217" s="4">
        <v>44</v>
      </c>
      <c r="E217" s="4">
        <v>73</v>
      </c>
      <c r="F217" s="2">
        <v>6</v>
      </c>
      <c r="G217" s="6">
        <v>8.3333333333333329E-2</v>
      </c>
      <c r="J217" s="2"/>
      <c r="M217" s="4"/>
      <c r="N217" s="4"/>
      <c r="O217" s="2"/>
      <c r="P217" s="6"/>
    </row>
    <row r="218" spans="1:16" x14ac:dyDescent="0.2">
      <c r="A218" s="2">
        <v>217</v>
      </c>
      <c r="B218" s="2">
        <v>1</v>
      </c>
      <c r="C218" s="7" t="s">
        <v>786</v>
      </c>
      <c r="D218" s="4">
        <v>19</v>
      </c>
      <c r="E218" s="4">
        <v>32</v>
      </c>
      <c r="F218" s="2">
        <v>3</v>
      </c>
      <c r="G218" s="6">
        <v>9.0277777777777787E-3</v>
      </c>
      <c r="J218" s="2"/>
      <c r="M218" s="4"/>
      <c r="N218" s="4"/>
      <c r="O218" s="2"/>
      <c r="P218" s="6"/>
    </row>
    <row r="219" spans="1:16" x14ac:dyDescent="0.2">
      <c r="A219" s="2">
        <v>218</v>
      </c>
      <c r="B219" s="2">
        <v>39</v>
      </c>
      <c r="C219" s="7" t="s">
        <v>787</v>
      </c>
      <c r="D219" s="4">
        <v>41</v>
      </c>
      <c r="E219" s="4">
        <v>69</v>
      </c>
      <c r="F219" s="2">
        <v>8</v>
      </c>
      <c r="G219" s="6">
        <v>3.1944444444444442E-2</v>
      </c>
      <c r="J219" s="2"/>
      <c r="M219" s="4"/>
      <c r="N219" s="4"/>
      <c r="O219" s="2"/>
      <c r="P219" s="6"/>
    </row>
    <row r="220" spans="1:16" x14ac:dyDescent="0.2">
      <c r="A220" s="2">
        <v>219</v>
      </c>
      <c r="B220" s="2">
        <v>2</v>
      </c>
      <c r="C220" s="7" t="s">
        <v>702</v>
      </c>
      <c r="D220" s="4">
        <v>33</v>
      </c>
      <c r="E220" s="4">
        <v>54</v>
      </c>
      <c r="F220" s="2">
        <v>5</v>
      </c>
      <c r="G220" s="6">
        <v>1.5972222222222221E-2</v>
      </c>
      <c r="J220" s="2"/>
      <c r="M220" s="4"/>
      <c r="N220" s="4"/>
      <c r="O220" s="2"/>
      <c r="P220" s="6"/>
    </row>
    <row r="221" spans="1:16" x14ac:dyDescent="0.2">
      <c r="A221" s="2">
        <v>220</v>
      </c>
      <c r="B221" s="2">
        <v>15</v>
      </c>
      <c r="C221" s="7" t="s">
        <v>717</v>
      </c>
      <c r="D221" s="4">
        <v>14</v>
      </c>
      <c r="E221" s="4">
        <v>24</v>
      </c>
      <c r="F221" s="2">
        <v>1</v>
      </c>
      <c r="G221" s="6">
        <v>9.0277777777777787E-3</v>
      </c>
      <c r="J221" s="2"/>
      <c r="M221" s="4"/>
      <c r="N221" s="4"/>
      <c r="O221" s="2"/>
      <c r="P221" s="6"/>
    </row>
    <row r="222" spans="1:16" x14ac:dyDescent="0.2">
      <c r="A222" s="2">
        <v>221</v>
      </c>
      <c r="B222" s="2">
        <v>48</v>
      </c>
      <c r="C222" s="7" t="s">
        <v>788</v>
      </c>
      <c r="D222" s="4">
        <v>56</v>
      </c>
      <c r="E222" s="4">
        <v>95</v>
      </c>
      <c r="F222" s="2">
        <v>6</v>
      </c>
      <c r="G222" s="6">
        <v>7.5000000000000011E-2</v>
      </c>
      <c r="J222" s="2"/>
      <c r="M222" s="4"/>
      <c r="N222" s="4"/>
      <c r="O222" s="2"/>
      <c r="P222" s="6"/>
    </row>
    <row r="223" spans="1:16" x14ac:dyDescent="0.2">
      <c r="A223" s="2">
        <v>222</v>
      </c>
      <c r="B223" s="2">
        <v>6</v>
      </c>
      <c r="C223" s="7" t="s">
        <v>789</v>
      </c>
      <c r="D223" s="4">
        <v>30</v>
      </c>
      <c r="E223" s="4">
        <v>51</v>
      </c>
      <c r="F223" s="2">
        <v>4</v>
      </c>
      <c r="G223" s="6">
        <v>5.9027777777777776E-2</v>
      </c>
      <c r="J223" s="2"/>
      <c r="M223" s="4"/>
      <c r="N223" s="4"/>
      <c r="O223" s="2"/>
      <c r="P223" s="6"/>
    </row>
    <row r="224" spans="1:16" x14ac:dyDescent="0.2">
      <c r="A224" s="2">
        <v>223</v>
      </c>
      <c r="B224" s="2">
        <v>19</v>
      </c>
      <c r="C224" s="7" t="s">
        <v>786</v>
      </c>
      <c r="D224" s="4">
        <v>19</v>
      </c>
      <c r="E224" s="4">
        <v>32</v>
      </c>
      <c r="F224" s="2">
        <v>1</v>
      </c>
      <c r="G224" s="6">
        <v>3.6805555555555557E-2</v>
      </c>
      <c r="J224" s="2"/>
      <c r="M224" s="4"/>
      <c r="N224" s="4"/>
      <c r="O224" s="2"/>
      <c r="P224" s="6"/>
    </row>
    <row r="225" spans="1:16" x14ac:dyDescent="0.2">
      <c r="A225" s="2">
        <v>224</v>
      </c>
      <c r="B225" s="2">
        <v>7</v>
      </c>
      <c r="C225" s="7" t="s">
        <v>716</v>
      </c>
      <c r="D225" s="4">
        <v>15</v>
      </c>
      <c r="E225" s="4">
        <v>26</v>
      </c>
      <c r="F225" s="2">
        <v>2</v>
      </c>
      <c r="G225" s="6">
        <v>1.3888888888888888E-2</v>
      </c>
      <c r="J225" s="2"/>
      <c r="M225" s="4"/>
      <c r="N225" s="4"/>
      <c r="O225" s="2"/>
      <c r="P225" s="6"/>
    </row>
    <row r="226" spans="1:16" x14ac:dyDescent="0.2">
      <c r="A226" s="2">
        <v>225</v>
      </c>
      <c r="B226" s="2">
        <v>38</v>
      </c>
      <c r="C226" s="7" t="s">
        <v>790</v>
      </c>
      <c r="D226" s="4">
        <v>34</v>
      </c>
      <c r="E226" s="4">
        <v>56</v>
      </c>
      <c r="F226" s="2">
        <v>6</v>
      </c>
      <c r="G226" s="6">
        <v>6.5277777777777782E-2</v>
      </c>
      <c r="J226" s="2"/>
      <c r="M226" s="4"/>
      <c r="N226" s="4"/>
      <c r="O226" s="2"/>
      <c r="P226" s="6"/>
    </row>
    <row r="227" spans="1:16" x14ac:dyDescent="0.2">
      <c r="A227" s="2">
        <v>226</v>
      </c>
      <c r="B227" s="2">
        <v>28</v>
      </c>
      <c r="C227" s="7" t="s">
        <v>791</v>
      </c>
      <c r="D227" s="4">
        <v>58</v>
      </c>
      <c r="E227" s="4">
        <v>97</v>
      </c>
      <c r="F227" s="2">
        <v>7</v>
      </c>
      <c r="G227" s="6">
        <v>0.10138888888888889</v>
      </c>
      <c r="J227" s="2"/>
      <c r="M227" s="4"/>
      <c r="N227" s="4"/>
      <c r="O227" s="2"/>
      <c r="P227" s="6"/>
    </row>
    <row r="228" spans="1:16" x14ac:dyDescent="0.2">
      <c r="A228" s="2">
        <v>227</v>
      </c>
      <c r="B228" s="2">
        <v>68</v>
      </c>
      <c r="C228" s="7" t="s">
        <v>792</v>
      </c>
      <c r="D228" s="4">
        <v>69</v>
      </c>
      <c r="E228" s="4">
        <v>116</v>
      </c>
      <c r="F228" s="2">
        <v>7</v>
      </c>
      <c r="G228" s="6">
        <v>8.2638888888888901E-2</v>
      </c>
      <c r="J228" s="2"/>
      <c r="M228" s="4"/>
      <c r="N228" s="4"/>
      <c r="O228" s="2"/>
      <c r="P228" s="6"/>
    </row>
    <row r="229" spans="1:16" x14ac:dyDescent="0.2">
      <c r="A229" s="2">
        <v>228</v>
      </c>
      <c r="B229" s="2">
        <v>16</v>
      </c>
      <c r="C229" s="7" t="s">
        <v>748</v>
      </c>
      <c r="D229" s="4">
        <v>14</v>
      </c>
      <c r="E229" s="4">
        <v>23</v>
      </c>
      <c r="F229" s="2">
        <v>3</v>
      </c>
      <c r="G229" s="6">
        <v>2.4305555555555556E-2</v>
      </c>
      <c r="J229" s="2"/>
      <c r="M229" s="4"/>
      <c r="N229" s="4"/>
      <c r="O229" s="2"/>
      <c r="P229" s="6"/>
    </row>
    <row r="230" spans="1:16" x14ac:dyDescent="0.2">
      <c r="A230" s="2">
        <v>229</v>
      </c>
      <c r="B230" s="2">
        <v>56</v>
      </c>
      <c r="C230" s="7" t="s">
        <v>793</v>
      </c>
      <c r="D230" s="4">
        <v>74</v>
      </c>
      <c r="E230" s="4">
        <v>124</v>
      </c>
      <c r="F230" s="2">
        <v>4</v>
      </c>
      <c r="G230" s="6">
        <v>8.1250000000000003E-2</v>
      </c>
      <c r="J230" s="2"/>
      <c r="M230" s="4"/>
      <c r="N230" s="4"/>
      <c r="O230" s="2"/>
      <c r="P230" s="6"/>
    </row>
    <row r="231" spans="1:16" x14ac:dyDescent="0.2">
      <c r="A231" s="2">
        <v>230</v>
      </c>
      <c r="B231" s="2">
        <v>15</v>
      </c>
      <c r="C231" s="7" t="s">
        <v>794</v>
      </c>
      <c r="D231" s="4">
        <v>54</v>
      </c>
      <c r="E231" s="4">
        <v>91</v>
      </c>
      <c r="F231" s="2">
        <v>7</v>
      </c>
      <c r="G231" s="6">
        <v>6.3194444444444442E-2</v>
      </c>
      <c r="J231" s="2"/>
      <c r="M231" s="4"/>
      <c r="N231" s="4"/>
      <c r="O231" s="2"/>
      <c r="P231" s="6"/>
    </row>
    <row r="232" spans="1:16" x14ac:dyDescent="0.2">
      <c r="A232" s="2">
        <v>231</v>
      </c>
      <c r="B232" s="2">
        <v>32</v>
      </c>
      <c r="C232" s="7" t="s">
        <v>795</v>
      </c>
      <c r="D232" s="4">
        <v>72</v>
      </c>
      <c r="E232" s="4">
        <v>119</v>
      </c>
      <c r="F232" s="2">
        <v>7</v>
      </c>
      <c r="G232" s="6">
        <v>0.10416666666666667</v>
      </c>
      <c r="J232" s="2"/>
      <c r="M232" s="4"/>
      <c r="N232" s="4"/>
      <c r="O232" s="2"/>
      <c r="P232" s="6"/>
    </row>
    <row r="233" spans="1:16" x14ac:dyDescent="0.2">
      <c r="A233" s="2">
        <v>232</v>
      </c>
      <c r="B233" s="2">
        <v>8</v>
      </c>
      <c r="C233" s="7" t="s">
        <v>796</v>
      </c>
      <c r="D233" s="4">
        <v>63</v>
      </c>
      <c r="E233" s="4">
        <v>107</v>
      </c>
      <c r="F233" s="2">
        <v>7</v>
      </c>
      <c r="G233" s="6">
        <v>9.6527777777777768E-2</v>
      </c>
      <c r="J233" s="2"/>
      <c r="M233" s="4"/>
      <c r="N233" s="4"/>
      <c r="O233" s="2"/>
      <c r="P233" s="6"/>
    </row>
    <row r="234" spans="1:16" x14ac:dyDescent="0.2">
      <c r="A234" s="2">
        <v>233</v>
      </c>
      <c r="B234" s="2">
        <v>8</v>
      </c>
      <c r="C234" s="7" t="s">
        <v>679</v>
      </c>
      <c r="D234" s="4">
        <v>11</v>
      </c>
      <c r="E234" s="4">
        <v>19</v>
      </c>
      <c r="F234" s="2">
        <v>2</v>
      </c>
      <c r="G234" s="6">
        <v>2.1527777777777781E-2</v>
      </c>
      <c r="J234" s="2"/>
      <c r="M234" s="4"/>
      <c r="N234" s="4"/>
      <c r="O234" s="2"/>
      <c r="P234" s="6"/>
    </row>
    <row r="235" spans="1:16" x14ac:dyDescent="0.2">
      <c r="A235" s="2">
        <v>234</v>
      </c>
      <c r="B235" s="2">
        <v>51</v>
      </c>
      <c r="C235" s="7" t="s">
        <v>797</v>
      </c>
      <c r="D235" s="4">
        <v>51</v>
      </c>
      <c r="E235" s="4">
        <v>85</v>
      </c>
      <c r="F235" s="2">
        <v>8</v>
      </c>
      <c r="G235" s="6">
        <v>6.8750000000000006E-2</v>
      </c>
      <c r="J235" s="2"/>
      <c r="M235" s="4"/>
      <c r="N235" s="4"/>
      <c r="O235" s="2"/>
      <c r="P235" s="6"/>
    </row>
    <row r="236" spans="1:16" x14ac:dyDescent="0.2">
      <c r="A236" s="2">
        <v>235</v>
      </c>
      <c r="B236" s="2">
        <v>13</v>
      </c>
      <c r="C236" s="7" t="s">
        <v>798</v>
      </c>
      <c r="D236" s="4">
        <v>20</v>
      </c>
      <c r="E236" s="4">
        <v>33</v>
      </c>
      <c r="F236" s="2">
        <v>1</v>
      </c>
      <c r="G236" s="6">
        <v>1.7361111111111112E-2</v>
      </c>
      <c r="J236" s="2"/>
      <c r="M236" s="4"/>
      <c r="N236" s="4"/>
      <c r="O236" s="2"/>
      <c r="P236" s="6"/>
    </row>
    <row r="237" spans="1:16" x14ac:dyDescent="0.2">
      <c r="A237" s="2">
        <v>236</v>
      </c>
      <c r="B237" s="2">
        <v>48</v>
      </c>
      <c r="C237" s="7" t="s">
        <v>799</v>
      </c>
      <c r="D237" s="4">
        <v>73</v>
      </c>
      <c r="E237" s="4">
        <v>122</v>
      </c>
      <c r="F237" s="2">
        <v>8</v>
      </c>
      <c r="G237" s="6">
        <v>7.013888888888889E-2</v>
      </c>
      <c r="J237" s="2"/>
      <c r="M237" s="4"/>
      <c r="N237" s="4"/>
      <c r="O237" s="2"/>
      <c r="P237" s="6"/>
    </row>
    <row r="238" spans="1:16" x14ac:dyDescent="0.2">
      <c r="A238" s="2">
        <v>237</v>
      </c>
      <c r="B238" s="2">
        <v>8</v>
      </c>
      <c r="C238" s="7" t="s">
        <v>800</v>
      </c>
      <c r="D238" s="4">
        <v>32</v>
      </c>
      <c r="E238" s="4">
        <v>53</v>
      </c>
      <c r="F238" s="2">
        <v>4</v>
      </c>
      <c r="G238" s="6">
        <v>2.5694444444444443E-2</v>
      </c>
      <c r="J238" s="2"/>
      <c r="M238" s="4"/>
      <c r="N238" s="4"/>
      <c r="O238" s="2"/>
      <c r="P238" s="6"/>
    </row>
    <row r="239" spans="1:16" x14ac:dyDescent="0.2">
      <c r="A239" s="2">
        <v>238</v>
      </c>
      <c r="B239" s="2">
        <v>13</v>
      </c>
      <c r="C239" s="7" t="s">
        <v>641</v>
      </c>
      <c r="D239" s="4">
        <v>22</v>
      </c>
      <c r="E239" s="4">
        <v>36</v>
      </c>
      <c r="F239" s="2">
        <v>2</v>
      </c>
      <c r="G239" s="6">
        <v>3.125E-2</v>
      </c>
      <c r="J239" s="2"/>
      <c r="M239" s="4"/>
      <c r="N239" s="4"/>
      <c r="O239" s="2"/>
      <c r="P239" s="6"/>
    </row>
    <row r="240" spans="1:16" x14ac:dyDescent="0.2">
      <c r="A240" s="2">
        <v>239</v>
      </c>
      <c r="B240" s="2">
        <v>24</v>
      </c>
      <c r="C240" s="7" t="s">
        <v>801</v>
      </c>
      <c r="D240" s="4">
        <v>29</v>
      </c>
      <c r="E240" s="4">
        <v>50</v>
      </c>
      <c r="F240" s="2">
        <v>3</v>
      </c>
      <c r="G240" s="6">
        <v>5.0694444444444445E-2</v>
      </c>
      <c r="J240" s="2"/>
      <c r="M240" s="4"/>
      <c r="N240" s="4"/>
      <c r="O240" s="2"/>
      <c r="P240" s="6"/>
    </row>
    <row r="241" spans="1:16" x14ac:dyDescent="0.2">
      <c r="A241" s="2">
        <v>240</v>
      </c>
      <c r="B241" s="2">
        <v>36</v>
      </c>
      <c r="C241" s="7" t="s">
        <v>802</v>
      </c>
      <c r="D241" s="4">
        <v>62</v>
      </c>
      <c r="E241" s="4">
        <v>104</v>
      </c>
      <c r="F241" s="2">
        <v>11</v>
      </c>
      <c r="G241" s="6">
        <v>8.9583333333333334E-2</v>
      </c>
      <c r="J241" s="2"/>
      <c r="M241" s="4"/>
      <c r="N241" s="4"/>
      <c r="O241" s="2"/>
      <c r="P241" s="6"/>
    </row>
    <row r="242" spans="1:16" x14ac:dyDescent="0.2">
      <c r="A242" s="2">
        <v>241</v>
      </c>
      <c r="B242" s="2">
        <v>12</v>
      </c>
      <c r="C242" s="7" t="s">
        <v>647</v>
      </c>
      <c r="D242" s="4">
        <v>10</v>
      </c>
      <c r="E242" s="4">
        <v>18</v>
      </c>
      <c r="F242" s="2">
        <v>1</v>
      </c>
      <c r="G242" s="6">
        <v>7.6388888888888886E-3</v>
      </c>
      <c r="J242" s="2"/>
      <c r="M242" s="4"/>
      <c r="N242" s="4"/>
      <c r="O242" s="2"/>
      <c r="P242" s="6"/>
    </row>
    <row r="243" spans="1:16" x14ac:dyDescent="0.2">
      <c r="A243" s="2">
        <v>242</v>
      </c>
      <c r="B243" s="2">
        <v>36</v>
      </c>
      <c r="C243" s="7" t="s">
        <v>803</v>
      </c>
      <c r="D243" s="4">
        <v>50</v>
      </c>
      <c r="E243" s="4">
        <v>84</v>
      </c>
      <c r="F243" s="2">
        <v>5</v>
      </c>
      <c r="G243" s="6">
        <v>6.8749999999999992E-2</v>
      </c>
      <c r="J243" s="2"/>
      <c r="M243" s="4"/>
      <c r="N243" s="4"/>
      <c r="O243" s="2"/>
      <c r="P243" s="6"/>
    </row>
    <row r="244" spans="1:16" x14ac:dyDescent="0.2">
      <c r="A244" s="2">
        <v>243</v>
      </c>
      <c r="B244" s="2">
        <v>4</v>
      </c>
      <c r="C244" s="7" t="s">
        <v>621</v>
      </c>
      <c r="D244" s="4">
        <v>25</v>
      </c>
      <c r="E244" s="4">
        <v>40</v>
      </c>
      <c r="F244" s="2">
        <v>3</v>
      </c>
      <c r="G244" s="6">
        <v>1.5277777777777777E-2</v>
      </c>
      <c r="J244" s="2"/>
      <c r="M244" s="4"/>
      <c r="N244" s="4"/>
      <c r="O244" s="2"/>
      <c r="P244" s="6"/>
    </row>
    <row r="245" spans="1:16" x14ac:dyDescent="0.2">
      <c r="A245" s="2">
        <v>244</v>
      </c>
      <c r="B245" s="2">
        <v>34</v>
      </c>
      <c r="C245" s="7" t="s">
        <v>804</v>
      </c>
      <c r="D245" s="4">
        <v>36</v>
      </c>
      <c r="E245" s="4">
        <v>59</v>
      </c>
      <c r="F245" s="2">
        <v>5</v>
      </c>
      <c r="G245" s="6">
        <v>6.1805555555555558E-2</v>
      </c>
      <c r="J245" s="2"/>
      <c r="M245" s="4"/>
      <c r="N245" s="4"/>
      <c r="O245" s="2"/>
      <c r="P245" s="6"/>
    </row>
    <row r="246" spans="1:16" x14ac:dyDescent="0.2">
      <c r="A246" s="2">
        <v>245</v>
      </c>
      <c r="B246" s="2">
        <v>44</v>
      </c>
      <c r="C246" s="7" t="s">
        <v>805</v>
      </c>
      <c r="D246" s="4">
        <v>76</v>
      </c>
      <c r="E246" s="4">
        <v>125</v>
      </c>
      <c r="F246" s="2">
        <v>9</v>
      </c>
      <c r="G246" s="6">
        <v>8.0555555555555547E-2</v>
      </c>
      <c r="J246" s="2"/>
      <c r="M246" s="4"/>
      <c r="N246" s="4"/>
      <c r="O246" s="2"/>
      <c r="P246" s="6"/>
    </row>
    <row r="247" spans="1:16" x14ac:dyDescent="0.2">
      <c r="A247" s="2">
        <v>246</v>
      </c>
      <c r="B247" s="2">
        <v>8</v>
      </c>
      <c r="C247" s="7" t="s">
        <v>806</v>
      </c>
      <c r="D247" s="4">
        <v>70</v>
      </c>
      <c r="E247" s="4">
        <v>117</v>
      </c>
      <c r="F247" s="2">
        <v>11</v>
      </c>
      <c r="G247" s="6">
        <v>0.10138888888888889</v>
      </c>
      <c r="J247" s="2"/>
      <c r="M247" s="4"/>
      <c r="N247" s="4"/>
      <c r="O247" s="2"/>
      <c r="P247" s="6"/>
    </row>
    <row r="248" spans="1:16" x14ac:dyDescent="0.2">
      <c r="A248" s="2">
        <v>247</v>
      </c>
      <c r="B248" s="2">
        <v>11</v>
      </c>
      <c r="C248" s="7" t="s">
        <v>798</v>
      </c>
      <c r="D248" s="4">
        <v>20</v>
      </c>
      <c r="E248" s="4">
        <v>33</v>
      </c>
      <c r="F248" s="2">
        <v>2</v>
      </c>
      <c r="G248" s="6">
        <v>4.0972222222222222E-2</v>
      </c>
      <c r="J248" s="2"/>
      <c r="M248" s="4"/>
      <c r="N248" s="4"/>
      <c r="O248" s="2"/>
      <c r="P248" s="6"/>
    </row>
    <row r="249" spans="1:16" x14ac:dyDescent="0.2">
      <c r="A249" s="2">
        <v>248</v>
      </c>
      <c r="B249" s="2">
        <v>48</v>
      </c>
      <c r="C249" s="7" t="s">
        <v>807</v>
      </c>
      <c r="D249" s="4">
        <v>68</v>
      </c>
      <c r="E249" s="4">
        <v>115</v>
      </c>
      <c r="F249" s="2">
        <v>8</v>
      </c>
      <c r="G249" s="6">
        <v>8.3333333333333343E-2</v>
      </c>
      <c r="J249" s="2"/>
      <c r="M249" s="4"/>
      <c r="N249" s="4"/>
      <c r="O249" s="2"/>
      <c r="P249" s="6"/>
    </row>
    <row r="250" spans="1:16" x14ac:dyDescent="0.2">
      <c r="A250" s="2">
        <v>249</v>
      </c>
      <c r="B250" s="2">
        <v>16</v>
      </c>
      <c r="C250" s="7" t="s">
        <v>808</v>
      </c>
      <c r="D250" s="4">
        <v>23</v>
      </c>
      <c r="E250" s="4">
        <v>40</v>
      </c>
      <c r="F250" s="2">
        <v>4</v>
      </c>
      <c r="G250" s="6">
        <v>7.5694444444444453E-2</v>
      </c>
      <c r="J250" s="2"/>
      <c r="M250" s="4"/>
      <c r="N250" s="4"/>
      <c r="O250" s="2"/>
      <c r="P250" s="6"/>
    </row>
    <row r="251" spans="1:16" x14ac:dyDescent="0.2">
      <c r="A251" s="2">
        <v>250</v>
      </c>
      <c r="B251" s="2">
        <v>8</v>
      </c>
      <c r="C251" s="7" t="s">
        <v>709</v>
      </c>
      <c r="D251" s="4">
        <v>12</v>
      </c>
      <c r="E251" s="4">
        <v>20</v>
      </c>
      <c r="F251" s="2">
        <v>1</v>
      </c>
      <c r="G251" s="6">
        <v>2.013888888888889E-2</v>
      </c>
      <c r="J251" s="2"/>
      <c r="M251" s="4"/>
      <c r="N251" s="4"/>
      <c r="O251" s="2"/>
      <c r="P251" s="6"/>
    </row>
    <row r="252" spans="1:16" x14ac:dyDescent="0.2">
      <c r="A252" s="2">
        <v>251</v>
      </c>
      <c r="B252" s="2">
        <v>48</v>
      </c>
      <c r="C252" s="7" t="s">
        <v>809</v>
      </c>
      <c r="D252" s="4">
        <v>53</v>
      </c>
      <c r="E252" s="4">
        <v>90</v>
      </c>
      <c r="F252" s="2">
        <v>5</v>
      </c>
      <c r="G252" s="6">
        <v>8.4722222222222227E-2</v>
      </c>
      <c r="J252" s="2"/>
      <c r="M252" s="4"/>
      <c r="N252" s="4"/>
      <c r="O252" s="2"/>
      <c r="P252" s="6"/>
    </row>
    <row r="253" spans="1:16" x14ac:dyDescent="0.2">
      <c r="A253" s="2">
        <v>252</v>
      </c>
      <c r="B253" s="2">
        <v>8</v>
      </c>
      <c r="C253" s="7" t="s">
        <v>810</v>
      </c>
      <c r="D253" s="4">
        <v>30</v>
      </c>
      <c r="E253" s="4">
        <v>51</v>
      </c>
      <c r="F253" s="2">
        <v>4</v>
      </c>
      <c r="G253" s="6">
        <v>5.8333333333333334E-2</v>
      </c>
      <c r="J253" s="2"/>
      <c r="M253" s="4"/>
      <c r="N253" s="4"/>
      <c r="O253" s="2"/>
      <c r="P253" s="6"/>
    </row>
    <row r="254" spans="1:16" x14ac:dyDescent="0.2">
      <c r="A254" s="2">
        <v>253</v>
      </c>
      <c r="B254" s="2">
        <v>24</v>
      </c>
      <c r="C254" s="7" t="s">
        <v>811</v>
      </c>
      <c r="D254" s="4">
        <v>45</v>
      </c>
      <c r="E254" s="4">
        <v>75</v>
      </c>
      <c r="F254" s="2">
        <v>6</v>
      </c>
      <c r="G254" s="6">
        <v>3.8194444444444448E-2</v>
      </c>
      <c r="J254" s="2"/>
      <c r="M254" s="4"/>
      <c r="N254" s="4"/>
      <c r="O254" s="2"/>
      <c r="P254" s="6"/>
    </row>
    <row r="255" spans="1:16" x14ac:dyDescent="0.2">
      <c r="A255" s="2">
        <v>254</v>
      </c>
      <c r="B255" s="2">
        <v>40</v>
      </c>
      <c r="C255" s="7" t="s">
        <v>812</v>
      </c>
      <c r="D255" s="4">
        <v>70</v>
      </c>
      <c r="E255" s="4">
        <v>119</v>
      </c>
      <c r="F255" s="2">
        <v>10</v>
      </c>
      <c r="G255" s="6">
        <v>9.7916666666666666E-2</v>
      </c>
      <c r="J255" s="2"/>
      <c r="M255" s="4"/>
      <c r="N255" s="4"/>
      <c r="O255" s="2"/>
      <c r="P255" s="6"/>
    </row>
    <row r="256" spans="1:16" x14ac:dyDescent="0.2">
      <c r="A256" s="2">
        <v>255</v>
      </c>
      <c r="B256" s="2">
        <v>8</v>
      </c>
      <c r="C256" s="7" t="s">
        <v>686</v>
      </c>
      <c r="D256" s="4">
        <v>15</v>
      </c>
      <c r="E256" s="4">
        <v>25</v>
      </c>
      <c r="F256" s="2">
        <v>1</v>
      </c>
      <c r="G256" s="6">
        <v>2.5694444444444447E-2</v>
      </c>
      <c r="J256" s="2"/>
      <c r="M256" s="4"/>
      <c r="N256" s="4"/>
      <c r="O256" s="2"/>
      <c r="P256" s="6"/>
    </row>
    <row r="257" spans="1:16" x14ac:dyDescent="0.2">
      <c r="A257" s="2">
        <v>256</v>
      </c>
      <c r="B257" s="2">
        <v>5</v>
      </c>
      <c r="C257" s="7" t="s">
        <v>639</v>
      </c>
      <c r="D257" s="4">
        <v>13</v>
      </c>
      <c r="E257" s="4">
        <v>21</v>
      </c>
      <c r="F257" s="2">
        <v>1</v>
      </c>
      <c r="G257" s="6">
        <v>1.1111111111111112E-2</v>
      </c>
      <c r="J257" s="2"/>
      <c r="M257" s="4"/>
      <c r="N257" s="4"/>
      <c r="O257" s="2"/>
      <c r="P257" s="6"/>
    </row>
    <row r="258" spans="1:16" x14ac:dyDescent="0.2">
      <c r="A258" s="2">
        <v>257</v>
      </c>
      <c r="B258" s="2">
        <v>12</v>
      </c>
      <c r="C258" s="7" t="s">
        <v>748</v>
      </c>
      <c r="D258" s="4">
        <v>14</v>
      </c>
      <c r="E258" s="4">
        <v>23</v>
      </c>
      <c r="F258" s="2">
        <v>2</v>
      </c>
      <c r="G258" s="6">
        <v>1.9444444444444445E-2</v>
      </c>
      <c r="J258" s="2"/>
      <c r="M258" s="4"/>
      <c r="N258" s="4"/>
      <c r="O258" s="2"/>
      <c r="P258" s="6"/>
    </row>
    <row r="259" spans="1:16" x14ac:dyDescent="0.2">
      <c r="A259" s="2">
        <v>258</v>
      </c>
      <c r="B259" s="2">
        <v>48</v>
      </c>
      <c r="C259" s="7" t="s">
        <v>813</v>
      </c>
      <c r="D259" s="4">
        <v>71</v>
      </c>
      <c r="E259" s="4">
        <v>117</v>
      </c>
      <c r="F259" s="2">
        <v>4</v>
      </c>
      <c r="G259" s="6">
        <v>7.2916666666666671E-2</v>
      </c>
      <c r="J259" s="2"/>
      <c r="M259" s="4"/>
      <c r="N259" s="4"/>
      <c r="O259" s="2"/>
      <c r="P259" s="6"/>
    </row>
    <row r="260" spans="1:16" x14ac:dyDescent="0.2">
      <c r="A260" s="2">
        <v>259</v>
      </c>
      <c r="B260" s="2">
        <v>10</v>
      </c>
      <c r="C260" s="7" t="s">
        <v>674</v>
      </c>
      <c r="D260" s="4">
        <v>16</v>
      </c>
      <c r="E260" s="4">
        <v>27</v>
      </c>
      <c r="F260" s="2">
        <v>3</v>
      </c>
      <c r="G260" s="6">
        <v>7.6388888888888886E-3</v>
      </c>
      <c r="J260" s="2"/>
      <c r="M260" s="4"/>
      <c r="N260" s="4"/>
      <c r="O260" s="2"/>
      <c r="P260" s="6"/>
    </row>
    <row r="261" spans="1:16" x14ac:dyDescent="0.2">
      <c r="A261" s="2">
        <v>260</v>
      </c>
      <c r="B261" s="2">
        <v>20</v>
      </c>
      <c r="C261" s="7" t="s">
        <v>748</v>
      </c>
      <c r="D261" s="4">
        <v>14</v>
      </c>
      <c r="E261" s="4">
        <v>23</v>
      </c>
      <c r="F261" s="2">
        <v>3</v>
      </c>
      <c r="G261" s="6">
        <v>3.4027777777777775E-2</v>
      </c>
      <c r="J261" s="2"/>
      <c r="M261" s="4"/>
      <c r="N261" s="4"/>
      <c r="O261" s="2"/>
      <c r="P261" s="6"/>
    </row>
    <row r="262" spans="1:16" x14ac:dyDescent="0.2">
      <c r="A262" s="2">
        <v>261</v>
      </c>
      <c r="B262" s="2">
        <v>16</v>
      </c>
      <c r="C262" s="7" t="s">
        <v>775</v>
      </c>
      <c r="D262" s="4">
        <v>36</v>
      </c>
      <c r="E262" s="4">
        <v>61</v>
      </c>
      <c r="F262" s="2">
        <v>5</v>
      </c>
      <c r="G262" s="6">
        <v>3.8194444444444441E-2</v>
      </c>
      <c r="J262" s="2"/>
      <c r="M262" s="4"/>
      <c r="N262" s="4"/>
      <c r="O262" s="2"/>
      <c r="P262" s="6"/>
    </row>
    <row r="263" spans="1:16" x14ac:dyDescent="0.2">
      <c r="A263" s="2">
        <v>262</v>
      </c>
      <c r="B263" s="2">
        <v>36</v>
      </c>
      <c r="C263" s="7" t="s">
        <v>814</v>
      </c>
      <c r="D263" s="4">
        <v>32</v>
      </c>
      <c r="E263" s="4">
        <v>53</v>
      </c>
      <c r="F263" s="2">
        <v>4</v>
      </c>
      <c r="G263" s="6">
        <v>3.3333333333333333E-2</v>
      </c>
      <c r="J263" s="2"/>
      <c r="M263" s="4"/>
      <c r="N263" s="4"/>
      <c r="O263" s="2"/>
      <c r="P263" s="6"/>
    </row>
    <row r="264" spans="1:16" x14ac:dyDescent="0.2">
      <c r="A264" s="2">
        <v>263</v>
      </c>
      <c r="B264" s="2">
        <v>20</v>
      </c>
      <c r="C264" s="7" t="s">
        <v>815</v>
      </c>
      <c r="D264" s="4">
        <v>72</v>
      </c>
      <c r="E264" s="4">
        <v>121</v>
      </c>
      <c r="F264" s="2">
        <v>4</v>
      </c>
      <c r="G264" s="6">
        <v>0.10347222222222222</v>
      </c>
      <c r="J264" s="2"/>
      <c r="M264" s="4"/>
      <c r="N264" s="4"/>
      <c r="O264" s="2"/>
      <c r="P264" s="6"/>
    </row>
    <row r="265" spans="1:16" x14ac:dyDescent="0.2">
      <c r="A265" s="2">
        <v>264</v>
      </c>
      <c r="B265" s="2">
        <v>8</v>
      </c>
      <c r="C265" s="7" t="s">
        <v>816</v>
      </c>
      <c r="D265" s="4">
        <v>73</v>
      </c>
      <c r="E265" s="4">
        <v>122</v>
      </c>
      <c r="F265" s="2">
        <v>6</v>
      </c>
      <c r="G265" s="6">
        <v>8.1250000000000017E-2</v>
      </c>
      <c r="J265" s="2"/>
      <c r="M265" s="4"/>
      <c r="N265" s="4"/>
      <c r="O265" s="2"/>
      <c r="P265" s="6"/>
    </row>
    <row r="266" spans="1:16" x14ac:dyDescent="0.2">
      <c r="A266" s="2">
        <v>265</v>
      </c>
      <c r="B266" s="2">
        <v>24</v>
      </c>
      <c r="C266" s="7" t="s">
        <v>817</v>
      </c>
      <c r="D266" s="4">
        <v>67</v>
      </c>
      <c r="E266" s="4">
        <v>111</v>
      </c>
      <c r="F266" s="2">
        <v>6</v>
      </c>
      <c r="G266" s="6">
        <v>9.375E-2</v>
      </c>
      <c r="J266" s="2"/>
      <c r="M266" s="4"/>
      <c r="N266" s="4"/>
      <c r="O266" s="2"/>
      <c r="P266" s="6"/>
    </row>
    <row r="267" spans="1:16" x14ac:dyDescent="0.2">
      <c r="A267" s="2">
        <v>266</v>
      </c>
      <c r="B267" s="2">
        <v>8</v>
      </c>
      <c r="C267" s="7" t="s">
        <v>818</v>
      </c>
      <c r="D267" s="4">
        <v>29</v>
      </c>
      <c r="E267" s="4">
        <v>49</v>
      </c>
      <c r="F267" s="2">
        <v>4</v>
      </c>
      <c r="G267" s="6">
        <v>7.3611111111111113E-2</v>
      </c>
      <c r="J267" s="2"/>
      <c r="M267" s="4"/>
      <c r="N267" s="4"/>
      <c r="O267" s="2"/>
      <c r="P267" s="6"/>
    </row>
    <row r="268" spans="1:16" x14ac:dyDescent="0.2">
      <c r="A268" s="2">
        <v>267</v>
      </c>
      <c r="B268" s="2">
        <v>21</v>
      </c>
      <c r="C268" s="7" t="s">
        <v>819</v>
      </c>
      <c r="D268" s="4">
        <v>53</v>
      </c>
      <c r="E268" s="4">
        <v>90</v>
      </c>
      <c r="F268" s="2">
        <v>4</v>
      </c>
      <c r="G268" s="6">
        <v>6.6666666666666666E-2</v>
      </c>
      <c r="J268" s="2"/>
      <c r="M268" s="4"/>
      <c r="N268" s="4"/>
      <c r="O268" s="2"/>
      <c r="P268" s="6"/>
    </row>
    <row r="269" spans="1:16" x14ac:dyDescent="0.2">
      <c r="A269" s="2">
        <v>268</v>
      </c>
      <c r="B269" s="2">
        <v>28</v>
      </c>
      <c r="C269" s="7" t="s">
        <v>820</v>
      </c>
      <c r="D269" s="4">
        <v>27</v>
      </c>
      <c r="E269" s="4">
        <v>46</v>
      </c>
      <c r="F269" s="2">
        <v>3</v>
      </c>
      <c r="G269" s="6">
        <v>5.7638888888888892E-2</v>
      </c>
      <c r="J269" s="2"/>
      <c r="M269" s="4"/>
      <c r="N269" s="4"/>
      <c r="O269" s="2"/>
      <c r="P269" s="6"/>
    </row>
    <row r="270" spans="1:16" x14ac:dyDescent="0.2">
      <c r="A270" s="2">
        <v>269</v>
      </c>
      <c r="B270" s="2">
        <v>33</v>
      </c>
      <c r="C270" s="7" t="s">
        <v>821</v>
      </c>
      <c r="D270" s="4">
        <v>67</v>
      </c>
      <c r="E270" s="4">
        <v>110</v>
      </c>
      <c r="F270" s="2">
        <v>7</v>
      </c>
      <c r="G270" s="6">
        <v>7.013888888888889E-2</v>
      </c>
      <c r="J270" s="2"/>
      <c r="M270" s="4"/>
      <c r="N270" s="4"/>
      <c r="O270" s="2"/>
      <c r="P270" s="6"/>
    </row>
    <row r="271" spans="1:16" x14ac:dyDescent="0.2">
      <c r="A271" s="2">
        <v>270</v>
      </c>
      <c r="B271" s="2">
        <v>10</v>
      </c>
      <c r="C271" s="7" t="s">
        <v>627</v>
      </c>
      <c r="D271" s="4">
        <v>20</v>
      </c>
      <c r="E271" s="4">
        <v>34</v>
      </c>
      <c r="F271" s="2">
        <v>3</v>
      </c>
      <c r="G271" s="6">
        <v>1.8055555555555557E-2</v>
      </c>
      <c r="J271" s="2"/>
      <c r="M271" s="4"/>
      <c r="N271" s="4"/>
      <c r="O271" s="2"/>
      <c r="P271" s="6"/>
    </row>
    <row r="272" spans="1:16" x14ac:dyDescent="0.2">
      <c r="A272" s="2">
        <v>271</v>
      </c>
      <c r="B272" s="2">
        <v>3</v>
      </c>
      <c r="C272" s="7" t="s">
        <v>750</v>
      </c>
      <c r="D272" s="4">
        <v>13</v>
      </c>
      <c r="E272" s="4">
        <v>22</v>
      </c>
      <c r="F272" s="2">
        <v>2</v>
      </c>
      <c r="G272" s="6">
        <v>3.8194444444444441E-2</v>
      </c>
      <c r="J272" s="2"/>
      <c r="M272" s="4"/>
      <c r="N272" s="4"/>
      <c r="O272" s="2"/>
      <c r="P272" s="6"/>
    </row>
    <row r="273" spans="1:16" x14ac:dyDescent="0.2">
      <c r="A273" s="2">
        <v>272</v>
      </c>
      <c r="B273" s="2">
        <v>14</v>
      </c>
      <c r="C273" s="7" t="s">
        <v>822</v>
      </c>
      <c r="D273" s="4">
        <v>35</v>
      </c>
      <c r="E273" s="4">
        <v>59</v>
      </c>
      <c r="F273" s="2">
        <v>3</v>
      </c>
      <c r="G273" s="6">
        <v>5.7638888888888892E-2</v>
      </c>
      <c r="J273" s="2"/>
      <c r="M273" s="4"/>
      <c r="N273" s="4"/>
      <c r="O273" s="2"/>
      <c r="P273" s="6"/>
    </row>
    <row r="274" spans="1:16" x14ac:dyDescent="0.2">
      <c r="A274" s="2">
        <v>273</v>
      </c>
      <c r="B274" s="2">
        <v>60</v>
      </c>
      <c r="C274" s="7" t="s">
        <v>823</v>
      </c>
      <c r="D274" s="4">
        <v>47</v>
      </c>
      <c r="E274" s="4">
        <v>79</v>
      </c>
      <c r="F274" s="2">
        <v>5</v>
      </c>
      <c r="G274" s="6">
        <v>4.6527777777777779E-2</v>
      </c>
      <c r="J274" s="2"/>
      <c r="M274" s="4"/>
      <c r="N274" s="4"/>
      <c r="O274" s="2"/>
      <c r="P274" s="6"/>
    </row>
    <row r="275" spans="1:16" x14ac:dyDescent="0.2">
      <c r="A275" s="2">
        <v>274</v>
      </c>
      <c r="B275" s="2">
        <v>14</v>
      </c>
      <c r="C275" s="7" t="s">
        <v>824</v>
      </c>
      <c r="D275" s="4">
        <v>26</v>
      </c>
      <c r="E275" s="4">
        <v>45</v>
      </c>
      <c r="F275" s="2">
        <v>5</v>
      </c>
      <c r="G275" s="6">
        <v>5.2083333333333329E-2</v>
      </c>
      <c r="J275" s="2"/>
      <c r="M275" s="4"/>
      <c r="N275" s="4"/>
      <c r="O275" s="2"/>
      <c r="P275" s="6"/>
    </row>
    <row r="276" spans="1:16" x14ac:dyDescent="0.2">
      <c r="A276" s="2">
        <v>275</v>
      </c>
      <c r="B276" s="2">
        <v>15</v>
      </c>
      <c r="C276" s="7" t="s">
        <v>825</v>
      </c>
      <c r="D276" s="4">
        <v>54</v>
      </c>
      <c r="E276" s="4">
        <v>90</v>
      </c>
      <c r="F276" s="2">
        <v>4</v>
      </c>
      <c r="G276" s="6">
        <v>8.4722222222222227E-2</v>
      </c>
      <c r="J276" s="2"/>
      <c r="M276" s="4"/>
      <c r="N276" s="4"/>
      <c r="O276" s="2"/>
      <c r="P276" s="6"/>
    </row>
    <row r="277" spans="1:16" x14ac:dyDescent="0.2">
      <c r="A277" s="2">
        <v>276</v>
      </c>
      <c r="B277" s="2">
        <v>30</v>
      </c>
      <c r="C277" s="7" t="s">
        <v>826</v>
      </c>
      <c r="D277" s="4">
        <v>28</v>
      </c>
      <c r="E277" s="4">
        <v>48</v>
      </c>
      <c r="F277" s="2">
        <v>3</v>
      </c>
      <c r="G277" s="6">
        <v>5.9027777777777776E-2</v>
      </c>
      <c r="J277" s="2"/>
      <c r="M277" s="4"/>
      <c r="N277" s="4"/>
      <c r="O277" s="2"/>
      <c r="P277" s="6"/>
    </row>
    <row r="278" spans="1:16" x14ac:dyDescent="0.2">
      <c r="A278" s="2">
        <v>277</v>
      </c>
      <c r="B278" s="2">
        <v>4</v>
      </c>
      <c r="C278" s="7" t="s">
        <v>682</v>
      </c>
      <c r="D278" s="4">
        <v>19</v>
      </c>
      <c r="E278" s="4">
        <v>31</v>
      </c>
      <c r="F278" s="2">
        <v>3</v>
      </c>
      <c r="G278" s="6">
        <v>2.013888888888889E-2</v>
      </c>
      <c r="J278" s="2"/>
      <c r="M278" s="4"/>
      <c r="N278" s="4"/>
      <c r="O278" s="2"/>
      <c r="P278" s="6"/>
    </row>
    <row r="279" spans="1:16" x14ac:dyDescent="0.2">
      <c r="A279" s="2">
        <v>278</v>
      </c>
      <c r="B279" s="2">
        <v>10</v>
      </c>
      <c r="C279" s="7" t="s">
        <v>827</v>
      </c>
      <c r="D279" s="4">
        <v>33</v>
      </c>
      <c r="E279" s="4">
        <v>55</v>
      </c>
      <c r="F279" s="2">
        <v>5</v>
      </c>
      <c r="G279" s="6">
        <v>4.2361111111111113E-2</v>
      </c>
      <c r="J279" s="2"/>
      <c r="M279" s="4"/>
      <c r="N279" s="4"/>
      <c r="O279" s="2"/>
      <c r="P279" s="6"/>
    </row>
    <row r="280" spans="1:16" x14ac:dyDescent="0.2">
      <c r="A280" s="2">
        <v>279</v>
      </c>
      <c r="B280" s="2">
        <v>44</v>
      </c>
      <c r="C280" s="7" t="s">
        <v>828</v>
      </c>
      <c r="D280" s="4">
        <v>72</v>
      </c>
      <c r="E280" s="4">
        <v>121</v>
      </c>
      <c r="F280" s="2">
        <v>6</v>
      </c>
      <c r="G280" s="6">
        <v>9.8611111111111108E-2</v>
      </c>
      <c r="J280" s="2"/>
      <c r="M280" s="4"/>
      <c r="N280" s="4"/>
      <c r="O280" s="2"/>
      <c r="P280" s="6"/>
    </row>
    <row r="281" spans="1:16" x14ac:dyDescent="0.2">
      <c r="A281" s="2">
        <v>280</v>
      </c>
      <c r="B281" s="2">
        <v>28</v>
      </c>
      <c r="C281" s="7" t="s">
        <v>829</v>
      </c>
      <c r="D281" s="4">
        <v>28</v>
      </c>
      <c r="E281" s="4">
        <v>47</v>
      </c>
      <c r="F281" s="2">
        <v>5</v>
      </c>
      <c r="G281" s="6">
        <v>5.9722222222222225E-2</v>
      </c>
      <c r="J281" s="2"/>
      <c r="M281" s="4"/>
      <c r="N281" s="4"/>
      <c r="O281" s="2"/>
      <c r="P281" s="6"/>
    </row>
    <row r="282" spans="1:16" x14ac:dyDescent="0.2">
      <c r="A282" s="2">
        <v>281</v>
      </c>
      <c r="B282" s="2">
        <v>18</v>
      </c>
      <c r="C282" s="7" t="s">
        <v>798</v>
      </c>
      <c r="D282" s="4">
        <v>20</v>
      </c>
      <c r="E282" s="4">
        <v>33</v>
      </c>
      <c r="F282" s="2">
        <v>2</v>
      </c>
      <c r="G282" s="6">
        <v>6.2499999999999995E-3</v>
      </c>
      <c r="J282" s="2"/>
      <c r="M282" s="4"/>
      <c r="N282" s="4"/>
      <c r="O282" s="2"/>
      <c r="P282" s="6"/>
    </row>
    <row r="283" spans="1:16" x14ac:dyDescent="0.2">
      <c r="A283" s="2">
        <v>282</v>
      </c>
      <c r="B283" s="2">
        <v>12</v>
      </c>
      <c r="C283" s="7" t="s">
        <v>830</v>
      </c>
      <c r="D283" s="4">
        <v>22</v>
      </c>
      <c r="E283" s="4">
        <v>38</v>
      </c>
      <c r="F283" s="2">
        <v>4</v>
      </c>
      <c r="G283" s="6">
        <v>7.9166666666666663E-2</v>
      </c>
      <c r="J283" s="2"/>
      <c r="M283" s="4"/>
      <c r="N283" s="4"/>
      <c r="O283" s="2"/>
      <c r="P283" s="6"/>
    </row>
    <row r="284" spans="1:16" x14ac:dyDescent="0.2">
      <c r="A284" s="2">
        <v>283</v>
      </c>
      <c r="B284" s="2">
        <v>19</v>
      </c>
      <c r="C284" s="7" t="s">
        <v>716</v>
      </c>
      <c r="D284" s="4">
        <v>15</v>
      </c>
      <c r="E284" s="4">
        <v>26</v>
      </c>
      <c r="F284" s="2">
        <v>3</v>
      </c>
      <c r="G284" s="6">
        <v>4.1666666666666666E-3</v>
      </c>
      <c r="J284" s="2"/>
      <c r="M284" s="4"/>
      <c r="N284" s="4"/>
      <c r="O284" s="2"/>
      <c r="P284" s="6"/>
    </row>
    <row r="285" spans="1:16" x14ac:dyDescent="0.2">
      <c r="A285" s="2">
        <v>284</v>
      </c>
      <c r="B285" s="2">
        <v>44</v>
      </c>
      <c r="C285" s="7" t="s">
        <v>831</v>
      </c>
      <c r="D285" s="4">
        <v>59</v>
      </c>
      <c r="E285" s="4">
        <v>99</v>
      </c>
      <c r="F285" s="2">
        <v>7</v>
      </c>
      <c r="G285" s="6">
        <v>0.13541666666666666</v>
      </c>
      <c r="J285" s="2"/>
      <c r="M285" s="4"/>
      <c r="N285" s="4"/>
      <c r="O285" s="2"/>
      <c r="P285" s="6"/>
    </row>
    <row r="286" spans="1:16" x14ac:dyDescent="0.2">
      <c r="A286" s="2">
        <v>285</v>
      </c>
      <c r="B286" s="2">
        <v>18</v>
      </c>
      <c r="C286" s="7" t="s">
        <v>639</v>
      </c>
      <c r="D286" s="4">
        <v>13</v>
      </c>
      <c r="E286" s="4">
        <v>21</v>
      </c>
      <c r="F286" s="2">
        <v>2</v>
      </c>
      <c r="G286" s="6">
        <v>8.3333333333333332E-3</v>
      </c>
      <c r="J286" s="2"/>
      <c r="M286" s="4"/>
      <c r="N286" s="4"/>
      <c r="O286" s="2"/>
      <c r="P286" s="6"/>
    </row>
    <row r="287" spans="1:16" x14ac:dyDescent="0.2">
      <c r="A287" s="2">
        <v>286</v>
      </c>
      <c r="B287" s="2">
        <v>15</v>
      </c>
      <c r="C287" s="7" t="s">
        <v>627</v>
      </c>
      <c r="D287" s="4">
        <v>20</v>
      </c>
      <c r="E287" s="4">
        <v>34</v>
      </c>
      <c r="F287" s="2">
        <v>2</v>
      </c>
      <c r="G287" s="6">
        <v>1.7361111111111112E-2</v>
      </c>
      <c r="J287" s="2"/>
      <c r="M287" s="4"/>
      <c r="N287" s="4"/>
      <c r="O287" s="2"/>
      <c r="P287" s="6"/>
    </row>
    <row r="288" spans="1:16" x14ac:dyDescent="0.2">
      <c r="A288" s="2">
        <v>287</v>
      </c>
      <c r="B288" s="2">
        <v>60</v>
      </c>
      <c r="C288" s="7" t="s">
        <v>832</v>
      </c>
      <c r="D288" s="4">
        <v>51</v>
      </c>
      <c r="E288" s="4">
        <v>85</v>
      </c>
      <c r="F288" s="2">
        <v>7</v>
      </c>
      <c r="G288" s="6">
        <v>8.4027777777777785E-2</v>
      </c>
      <c r="J288" s="2"/>
      <c r="M288" s="4"/>
      <c r="N288" s="4"/>
      <c r="O288" s="2"/>
      <c r="P288" s="6"/>
    </row>
    <row r="289" spans="1:16" x14ac:dyDescent="0.2">
      <c r="A289" s="2">
        <v>288</v>
      </c>
      <c r="B289" s="2">
        <v>30</v>
      </c>
      <c r="C289" s="7" t="s">
        <v>833</v>
      </c>
      <c r="D289" s="4">
        <v>25</v>
      </c>
      <c r="E289" s="4">
        <v>43</v>
      </c>
      <c r="F289" s="2">
        <v>4</v>
      </c>
      <c r="G289" s="6">
        <v>2.6388888888888889E-2</v>
      </c>
      <c r="J289" s="2"/>
      <c r="M289" s="4"/>
      <c r="N289" s="4"/>
      <c r="O289" s="2"/>
      <c r="P289" s="6"/>
    </row>
    <row r="290" spans="1:16" x14ac:dyDescent="0.2">
      <c r="A290" s="2">
        <v>289</v>
      </c>
      <c r="B290" s="2">
        <v>30</v>
      </c>
      <c r="C290" s="7" t="s">
        <v>834</v>
      </c>
      <c r="D290" s="4">
        <v>27</v>
      </c>
      <c r="E290" s="4">
        <v>46</v>
      </c>
      <c r="F290" s="2">
        <v>6</v>
      </c>
      <c r="G290" s="6">
        <v>4.7222222222222221E-2</v>
      </c>
      <c r="J290" s="2"/>
      <c r="M290" s="4"/>
      <c r="N290" s="4"/>
      <c r="O290" s="2"/>
      <c r="P290" s="6"/>
    </row>
    <row r="291" spans="1:16" x14ac:dyDescent="0.2">
      <c r="A291" s="2">
        <v>290</v>
      </c>
      <c r="B291" s="2">
        <v>19</v>
      </c>
      <c r="C291" s="7" t="s">
        <v>621</v>
      </c>
      <c r="D291" s="4">
        <v>25</v>
      </c>
      <c r="E291" s="4">
        <v>40</v>
      </c>
      <c r="F291" s="2">
        <v>1</v>
      </c>
      <c r="G291" s="6">
        <v>3.9583333333333331E-2</v>
      </c>
      <c r="J291" s="2"/>
      <c r="M291" s="4"/>
      <c r="N291" s="4"/>
      <c r="O291" s="2"/>
      <c r="P291" s="6"/>
    </row>
    <row r="292" spans="1:16" x14ac:dyDescent="0.2">
      <c r="A292" s="2">
        <v>291</v>
      </c>
      <c r="B292" s="2">
        <v>8</v>
      </c>
      <c r="C292" s="7" t="s">
        <v>835</v>
      </c>
      <c r="D292" s="4">
        <v>75</v>
      </c>
      <c r="E292" s="4">
        <v>125</v>
      </c>
      <c r="F292" s="2">
        <v>8</v>
      </c>
      <c r="G292" s="6">
        <v>6.597222222222221E-2</v>
      </c>
      <c r="J292" s="2"/>
      <c r="M292" s="4"/>
      <c r="N292" s="4"/>
      <c r="O292" s="2"/>
      <c r="P292" s="6"/>
    </row>
    <row r="293" spans="1:16" x14ac:dyDescent="0.2">
      <c r="A293" s="2">
        <v>292</v>
      </c>
      <c r="B293" s="2">
        <v>10</v>
      </c>
      <c r="C293" s="7" t="s">
        <v>618</v>
      </c>
      <c r="D293" s="4">
        <v>16</v>
      </c>
      <c r="E293" s="4">
        <v>28</v>
      </c>
      <c r="F293" s="2">
        <v>3</v>
      </c>
      <c r="G293" s="6">
        <v>1.5972222222222224E-2</v>
      </c>
      <c r="J293" s="2"/>
      <c r="M293" s="4"/>
      <c r="N293" s="4"/>
      <c r="O293" s="2"/>
      <c r="P293" s="6"/>
    </row>
    <row r="294" spans="1:16" x14ac:dyDescent="0.2">
      <c r="A294" s="2">
        <v>293</v>
      </c>
      <c r="B294" s="2">
        <v>48</v>
      </c>
      <c r="C294" s="7" t="s">
        <v>836</v>
      </c>
      <c r="D294" s="4">
        <v>56</v>
      </c>
      <c r="E294" s="4">
        <v>94</v>
      </c>
      <c r="F294" s="2">
        <v>7</v>
      </c>
      <c r="G294" s="6">
        <v>8.3333333333333343E-2</v>
      </c>
      <c r="J294" s="2"/>
      <c r="M294" s="4"/>
      <c r="N294" s="4"/>
      <c r="O294" s="2"/>
      <c r="P294" s="6"/>
    </row>
    <row r="295" spans="1:16" x14ac:dyDescent="0.2">
      <c r="A295" s="2">
        <v>294</v>
      </c>
      <c r="B295" s="2">
        <v>68</v>
      </c>
      <c r="C295" s="7" t="s">
        <v>837</v>
      </c>
      <c r="D295" s="4">
        <v>71</v>
      </c>
      <c r="E295" s="4">
        <v>119</v>
      </c>
      <c r="F295" s="2">
        <v>11</v>
      </c>
      <c r="G295" s="6">
        <v>5.9722222222222225E-2</v>
      </c>
      <c r="J295" s="2"/>
      <c r="M295" s="4"/>
      <c r="N295" s="4"/>
      <c r="O295" s="2"/>
      <c r="P295" s="6"/>
    </row>
    <row r="296" spans="1:16" x14ac:dyDescent="0.2">
      <c r="A296" s="2">
        <v>295</v>
      </c>
      <c r="B296" s="2">
        <v>12</v>
      </c>
      <c r="C296" s="7" t="s">
        <v>838</v>
      </c>
      <c r="D296" s="4">
        <v>69</v>
      </c>
      <c r="E296" s="4">
        <v>114</v>
      </c>
      <c r="F296" s="2">
        <v>9</v>
      </c>
      <c r="G296" s="6">
        <v>0.12291666666666667</v>
      </c>
      <c r="J296" s="2"/>
      <c r="M296" s="4"/>
      <c r="N296" s="4"/>
      <c r="O296" s="2"/>
      <c r="P296" s="6"/>
    </row>
    <row r="297" spans="1:16" x14ac:dyDescent="0.2">
      <c r="A297" s="2">
        <v>296</v>
      </c>
      <c r="B297" s="2">
        <v>28</v>
      </c>
      <c r="C297" s="7" t="s">
        <v>839</v>
      </c>
      <c r="D297" s="4">
        <v>36</v>
      </c>
      <c r="E297" s="4">
        <v>59</v>
      </c>
      <c r="F297" s="2">
        <v>2</v>
      </c>
      <c r="G297" s="6">
        <v>3.1944444444444442E-2</v>
      </c>
      <c r="J297" s="2"/>
      <c r="M297" s="4"/>
      <c r="N297" s="4"/>
      <c r="O297" s="2"/>
      <c r="P297" s="6"/>
    </row>
    <row r="298" spans="1:16" x14ac:dyDescent="0.2">
      <c r="A298" s="2">
        <v>297</v>
      </c>
      <c r="B298" s="2">
        <v>12</v>
      </c>
      <c r="C298" s="7" t="s">
        <v>840</v>
      </c>
      <c r="D298" s="4">
        <v>40</v>
      </c>
      <c r="E298" s="4">
        <v>68</v>
      </c>
      <c r="F298" s="2">
        <v>8</v>
      </c>
      <c r="G298" s="6">
        <v>7.7777777777777779E-2</v>
      </c>
      <c r="J298" s="2"/>
      <c r="M298" s="4"/>
      <c r="N298" s="4"/>
      <c r="O298" s="2"/>
      <c r="P298" s="6"/>
    </row>
    <row r="299" spans="1:16" x14ac:dyDescent="0.2">
      <c r="A299" s="2">
        <v>298</v>
      </c>
      <c r="B299" s="2">
        <v>33</v>
      </c>
      <c r="C299" s="7" t="s">
        <v>841</v>
      </c>
      <c r="D299" s="4">
        <v>51</v>
      </c>
      <c r="E299" s="4">
        <v>85</v>
      </c>
      <c r="F299" s="2">
        <v>9</v>
      </c>
      <c r="G299" s="6">
        <v>9.791666666666668E-2</v>
      </c>
      <c r="J299" s="2"/>
      <c r="M299" s="4"/>
      <c r="N299" s="4"/>
      <c r="O299" s="2"/>
      <c r="P299" s="6"/>
    </row>
    <row r="300" spans="1:16" x14ac:dyDescent="0.2">
      <c r="A300" s="2">
        <v>299</v>
      </c>
      <c r="B300" s="2">
        <v>24</v>
      </c>
      <c r="C300" s="7" t="s">
        <v>842</v>
      </c>
      <c r="D300" s="4">
        <v>58</v>
      </c>
      <c r="E300" s="4">
        <v>98</v>
      </c>
      <c r="F300" s="2">
        <v>7</v>
      </c>
      <c r="G300" s="6">
        <v>7.8472222222222221E-2</v>
      </c>
      <c r="J300" s="2"/>
      <c r="M300" s="4"/>
      <c r="N300" s="4"/>
      <c r="O300" s="2"/>
      <c r="P300" s="6"/>
    </row>
    <row r="301" spans="1:16" x14ac:dyDescent="0.2">
      <c r="A301" s="2">
        <v>300</v>
      </c>
      <c r="B301" s="2">
        <v>72</v>
      </c>
      <c r="C301" s="7" t="s">
        <v>843</v>
      </c>
      <c r="D301" s="4">
        <v>68</v>
      </c>
      <c r="E301" s="4">
        <v>114</v>
      </c>
      <c r="F301" s="2">
        <v>10</v>
      </c>
      <c r="G301" s="6">
        <v>8.1944444444444445E-2</v>
      </c>
      <c r="J301" s="2"/>
      <c r="M301" s="4"/>
      <c r="N301" s="4"/>
      <c r="O301" s="2"/>
      <c r="P301" s="6"/>
    </row>
    <row r="302" spans="1:16" x14ac:dyDescent="0.2">
      <c r="A302" s="2">
        <v>301</v>
      </c>
      <c r="B302" s="2">
        <v>32</v>
      </c>
      <c r="C302" s="7" t="s">
        <v>844</v>
      </c>
      <c r="D302" s="4">
        <v>63</v>
      </c>
      <c r="E302" s="4">
        <v>106</v>
      </c>
      <c r="F302" s="2">
        <v>8</v>
      </c>
      <c r="G302" s="6">
        <v>0.12708333333333333</v>
      </c>
      <c r="J302" s="2"/>
      <c r="M302" s="4"/>
      <c r="N302" s="4"/>
      <c r="O302" s="2"/>
      <c r="P302" s="6"/>
    </row>
    <row r="303" spans="1:16" x14ac:dyDescent="0.2">
      <c r="A303" s="2">
        <v>302</v>
      </c>
      <c r="B303" s="2">
        <v>5</v>
      </c>
      <c r="C303" s="7" t="s">
        <v>786</v>
      </c>
      <c r="D303" s="4">
        <v>19</v>
      </c>
      <c r="E303" s="4">
        <v>32</v>
      </c>
      <c r="F303" s="2">
        <v>3</v>
      </c>
      <c r="G303" s="6">
        <v>1.0416666666666666E-2</v>
      </c>
      <c r="J303" s="2"/>
      <c r="M303" s="4"/>
      <c r="N303" s="4"/>
      <c r="O303" s="2"/>
      <c r="P303" s="6"/>
    </row>
    <row r="304" spans="1:16" x14ac:dyDescent="0.2">
      <c r="A304" s="2">
        <v>303</v>
      </c>
      <c r="B304" s="2">
        <v>56</v>
      </c>
      <c r="C304" s="7" t="s">
        <v>845</v>
      </c>
      <c r="D304" s="4">
        <v>66</v>
      </c>
      <c r="E304" s="4">
        <v>110</v>
      </c>
      <c r="F304" s="2">
        <v>7</v>
      </c>
      <c r="G304" s="6">
        <v>6.3888888888888884E-2</v>
      </c>
      <c r="J304" s="2"/>
      <c r="M304" s="4"/>
      <c r="N304" s="4"/>
      <c r="O304" s="2"/>
      <c r="P304" s="6"/>
    </row>
    <row r="305" spans="1:16" x14ac:dyDescent="0.2">
      <c r="A305" s="2">
        <v>304</v>
      </c>
      <c r="B305" s="2">
        <v>24</v>
      </c>
      <c r="C305" s="7" t="s">
        <v>846</v>
      </c>
      <c r="D305" s="4">
        <v>76</v>
      </c>
      <c r="E305" s="4">
        <v>124</v>
      </c>
      <c r="F305" s="2">
        <v>9</v>
      </c>
      <c r="G305" s="6">
        <v>5.9027777777777769E-2</v>
      </c>
      <c r="J305" s="2"/>
      <c r="M305" s="4"/>
      <c r="N305" s="4"/>
      <c r="O305" s="2"/>
      <c r="P305" s="6"/>
    </row>
    <row r="306" spans="1:16" x14ac:dyDescent="0.2">
      <c r="A306" s="2">
        <v>305</v>
      </c>
      <c r="B306" s="2">
        <v>2</v>
      </c>
      <c r="C306" s="7" t="s">
        <v>847</v>
      </c>
      <c r="D306" s="4">
        <v>35</v>
      </c>
      <c r="E306" s="4">
        <v>58</v>
      </c>
      <c r="F306" s="2">
        <v>4</v>
      </c>
      <c r="G306" s="6">
        <v>4.5138888888888888E-2</v>
      </c>
      <c r="J306" s="2"/>
      <c r="M306" s="4"/>
      <c r="N306" s="4"/>
      <c r="O306" s="2"/>
      <c r="P306" s="6"/>
    </row>
    <row r="307" spans="1:16" x14ac:dyDescent="0.2">
      <c r="A307" s="2">
        <v>306</v>
      </c>
      <c r="B307" s="2">
        <v>7</v>
      </c>
      <c r="C307" s="7" t="s">
        <v>786</v>
      </c>
      <c r="D307" s="4">
        <v>19</v>
      </c>
      <c r="E307" s="4">
        <v>32</v>
      </c>
      <c r="F307" s="2">
        <v>1</v>
      </c>
      <c r="G307" s="6">
        <v>1.4583333333333332E-2</v>
      </c>
      <c r="J307" s="2"/>
      <c r="M307" s="4"/>
      <c r="N307" s="4"/>
      <c r="O307" s="2"/>
      <c r="P307" s="6"/>
    </row>
    <row r="308" spans="1:16" x14ac:dyDescent="0.2">
      <c r="A308" s="2">
        <v>307</v>
      </c>
      <c r="B308" s="2">
        <v>20</v>
      </c>
      <c r="C308" s="7" t="s">
        <v>639</v>
      </c>
      <c r="D308" s="4">
        <v>13</v>
      </c>
      <c r="E308" s="4">
        <v>21</v>
      </c>
      <c r="F308" s="2">
        <v>3</v>
      </c>
      <c r="G308" s="6">
        <v>2.7083333333333334E-2</v>
      </c>
      <c r="J308" s="2"/>
      <c r="M308" s="4"/>
      <c r="N308" s="4"/>
      <c r="O308" s="2"/>
      <c r="P308" s="6"/>
    </row>
    <row r="309" spans="1:16" x14ac:dyDescent="0.2">
      <c r="A309" s="2">
        <v>308</v>
      </c>
      <c r="B309" s="2">
        <v>56</v>
      </c>
      <c r="C309" s="7" t="s">
        <v>848</v>
      </c>
      <c r="D309" s="4">
        <v>76</v>
      </c>
      <c r="E309" s="4">
        <v>128</v>
      </c>
      <c r="F309" s="2">
        <v>7</v>
      </c>
      <c r="G309" s="6">
        <v>0.12916666666666665</v>
      </c>
      <c r="J309" s="2"/>
      <c r="M309" s="4"/>
      <c r="N309" s="4"/>
      <c r="O309" s="2"/>
      <c r="P309" s="6"/>
    </row>
    <row r="310" spans="1:16" x14ac:dyDescent="0.2">
      <c r="A310" s="2">
        <v>309</v>
      </c>
      <c r="B310" s="2">
        <v>27</v>
      </c>
      <c r="C310" s="7" t="s">
        <v>849</v>
      </c>
      <c r="D310" s="4">
        <v>65</v>
      </c>
      <c r="E310" s="4">
        <v>106</v>
      </c>
      <c r="F310" s="2">
        <v>5</v>
      </c>
      <c r="G310" s="6">
        <v>8.5416666666666669E-2</v>
      </c>
      <c r="J310" s="2"/>
      <c r="M310" s="4"/>
      <c r="N310" s="4"/>
      <c r="O310" s="2"/>
      <c r="P310" s="6"/>
    </row>
    <row r="311" spans="1:16" x14ac:dyDescent="0.2">
      <c r="A311" s="2">
        <v>310</v>
      </c>
      <c r="B311" s="2">
        <v>34</v>
      </c>
      <c r="C311" s="7" t="s">
        <v>850</v>
      </c>
      <c r="D311" s="4">
        <v>33</v>
      </c>
      <c r="E311" s="4">
        <v>56</v>
      </c>
      <c r="F311" s="2">
        <v>5</v>
      </c>
      <c r="G311" s="6">
        <v>6.7361111111111108E-2</v>
      </c>
      <c r="J311" s="2"/>
      <c r="M311" s="4"/>
      <c r="N311" s="4"/>
      <c r="O311" s="2"/>
      <c r="P311" s="6"/>
    </row>
    <row r="312" spans="1:16" x14ac:dyDescent="0.2">
      <c r="A312" s="2">
        <v>311</v>
      </c>
      <c r="B312" s="2">
        <v>12</v>
      </c>
      <c r="C312" s="7" t="s">
        <v>851</v>
      </c>
      <c r="D312" s="4">
        <v>31</v>
      </c>
      <c r="E312" s="4">
        <v>53</v>
      </c>
      <c r="F312" s="2">
        <v>2</v>
      </c>
      <c r="G312" s="6">
        <v>5.1388888888888894E-2</v>
      </c>
      <c r="J312" s="2"/>
      <c r="M312" s="4"/>
      <c r="N312" s="4"/>
      <c r="O312" s="2"/>
      <c r="P312" s="6"/>
    </row>
    <row r="313" spans="1:16" x14ac:dyDescent="0.2">
      <c r="A313" s="2">
        <v>312</v>
      </c>
      <c r="B313" s="2">
        <v>4</v>
      </c>
      <c r="C313" s="7" t="s">
        <v>852</v>
      </c>
      <c r="D313" s="4">
        <v>40</v>
      </c>
      <c r="E313" s="4">
        <v>67</v>
      </c>
      <c r="F313" s="2">
        <v>4</v>
      </c>
      <c r="G313" s="6">
        <v>3.8194444444444448E-2</v>
      </c>
      <c r="J313" s="2"/>
      <c r="M313" s="4"/>
      <c r="N313" s="4"/>
      <c r="O313" s="2"/>
      <c r="P313" s="6"/>
    </row>
    <row r="314" spans="1:16" x14ac:dyDescent="0.2">
      <c r="A314" s="2">
        <v>313</v>
      </c>
      <c r="B314" s="2">
        <v>40</v>
      </c>
      <c r="C314" s="7" t="s">
        <v>853</v>
      </c>
      <c r="D314" s="4">
        <v>66</v>
      </c>
      <c r="E314" s="4">
        <v>110</v>
      </c>
      <c r="F314" s="2">
        <v>8</v>
      </c>
      <c r="G314" s="6">
        <v>7.3611111111111113E-2</v>
      </c>
      <c r="J314" s="2"/>
      <c r="M314" s="4"/>
      <c r="N314" s="4"/>
      <c r="O314" s="2"/>
      <c r="P314" s="6"/>
    </row>
    <row r="315" spans="1:16" x14ac:dyDescent="0.2">
      <c r="A315" s="2">
        <v>314</v>
      </c>
      <c r="B315" s="2">
        <v>20</v>
      </c>
      <c r="C315" s="7" t="s">
        <v>674</v>
      </c>
      <c r="D315" s="4">
        <v>16</v>
      </c>
      <c r="E315" s="4">
        <v>27</v>
      </c>
      <c r="F315" s="2">
        <v>1</v>
      </c>
      <c r="G315" s="6">
        <v>3.472222222222222E-3</v>
      </c>
      <c r="J315" s="2"/>
      <c r="M315" s="4"/>
      <c r="N315" s="4"/>
      <c r="O315" s="2"/>
      <c r="P315" s="6"/>
    </row>
    <row r="316" spans="1:16" x14ac:dyDescent="0.2">
      <c r="A316" s="2">
        <v>315</v>
      </c>
      <c r="B316" s="2">
        <v>56</v>
      </c>
      <c r="C316" s="7" t="s">
        <v>854</v>
      </c>
      <c r="D316" s="4">
        <v>61</v>
      </c>
      <c r="E316" s="4">
        <v>103</v>
      </c>
      <c r="F316" s="2">
        <v>6</v>
      </c>
      <c r="G316" s="6">
        <v>8.7499999999999994E-2</v>
      </c>
      <c r="J316" s="2"/>
      <c r="M316" s="4"/>
      <c r="N316" s="4"/>
      <c r="O316" s="2"/>
      <c r="P316" s="6"/>
    </row>
    <row r="317" spans="1:16" x14ac:dyDescent="0.2">
      <c r="A317" s="2">
        <v>316</v>
      </c>
      <c r="B317" s="2">
        <v>8</v>
      </c>
      <c r="C317" s="7" t="s">
        <v>855</v>
      </c>
      <c r="D317" s="4">
        <v>64</v>
      </c>
      <c r="E317" s="4">
        <v>106</v>
      </c>
      <c r="F317" s="2">
        <v>6</v>
      </c>
      <c r="G317" s="6">
        <v>0.10972222222222222</v>
      </c>
      <c r="J317" s="2"/>
      <c r="M317" s="4"/>
      <c r="N317" s="4"/>
      <c r="O317" s="2"/>
      <c r="P317" s="6"/>
    </row>
    <row r="318" spans="1:16" x14ac:dyDescent="0.2">
      <c r="A318" s="2">
        <v>317</v>
      </c>
      <c r="B318" s="2">
        <v>51</v>
      </c>
      <c r="C318" s="7" t="s">
        <v>856</v>
      </c>
      <c r="D318" s="4">
        <v>52</v>
      </c>
      <c r="E318" s="4">
        <v>88</v>
      </c>
      <c r="F318" s="2">
        <v>6</v>
      </c>
      <c r="G318" s="6">
        <v>6.1111111111111116E-2</v>
      </c>
      <c r="J318" s="2"/>
      <c r="M318" s="4"/>
      <c r="N318" s="4"/>
      <c r="O318" s="2"/>
      <c r="P318" s="6"/>
    </row>
    <row r="319" spans="1:16" x14ac:dyDescent="0.2">
      <c r="A319" s="2">
        <v>318</v>
      </c>
      <c r="B319" s="2">
        <v>13</v>
      </c>
      <c r="C319" s="7" t="s">
        <v>615</v>
      </c>
      <c r="D319" s="4">
        <v>17</v>
      </c>
      <c r="E319" s="4">
        <v>29</v>
      </c>
      <c r="F319" s="2">
        <v>1</v>
      </c>
      <c r="G319" s="6">
        <v>2.7083333333333334E-2</v>
      </c>
      <c r="J319" s="2"/>
      <c r="M319" s="4"/>
      <c r="N319" s="4"/>
      <c r="O319" s="2"/>
      <c r="P319" s="6"/>
    </row>
    <row r="320" spans="1:16" x14ac:dyDescent="0.2">
      <c r="A320" s="2">
        <v>319</v>
      </c>
      <c r="B320" s="2">
        <v>4</v>
      </c>
      <c r="C320" s="7" t="s">
        <v>857</v>
      </c>
      <c r="D320" s="4">
        <v>84</v>
      </c>
      <c r="E320" s="4">
        <v>138</v>
      </c>
      <c r="F320" s="2">
        <v>8</v>
      </c>
      <c r="G320" s="6">
        <v>8.7499999999999994E-2</v>
      </c>
      <c r="J320" s="2"/>
      <c r="M320" s="4"/>
      <c r="N320" s="4"/>
      <c r="O320" s="2"/>
      <c r="P320" s="6"/>
    </row>
    <row r="321" spans="1:16" x14ac:dyDescent="0.2">
      <c r="A321" s="2">
        <v>320</v>
      </c>
      <c r="B321" s="2">
        <v>27</v>
      </c>
      <c r="C321" s="7" t="s">
        <v>858</v>
      </c>
      <c r="D321" s="4">
        <v>46</v>
      </c>
      <c r="E321" s="4">
        <v>77</v>
      </c>
      <c r="F321" s="2">
        <v>4</v>
      </c>
      <c r="G321" s="6">
        <v>9.0277777777777776E-2</v>
      </c>
      <c r="J321" s="2"/>
      <c r="M321" s="4"/>
      <c r="N321" s="4"/>
      <c r="O321" s="2"/>
      <c r="P321" s="6"/>
    </row>
    <row r="322" spans="1:16" x14ac:dyDescent="0.2">
      <c r="A322" s="2">
        <v>321</v>
      </c>
      <c r="B322" s="2">
        <v>54</v>
      </c>
      <c r="C322" s="7" t="s">
        <v>859</v>
      </c>
      <c r="D322" s="4">
        <v>43</v>
      </c>
      <c r="E322" s="4">
        <v>73</v>
      </c>
      <c r="F322" s="2">
        <v>6</v>
      </c>
      <c r="G322" s="6">
        <v>6.5972222222222224E-2</v>
      </c>
      <c r="J322" s="2"/>
      <c r="M322" s="4"/>
      <c r="N322" s="4"/>
      <c r="O322" s="2"/>
      <c r="P322" s="6"/>
    </row>
    <row r="323" spans="1:16" x14ac:dyDescent="0.2">
      <c r="A323" s="2">
        <v>322</v>
      </c>
      <c r="B323" s="2">
        <v>24</v>
      </c>
      <c r="C323" s="7" t="s">
        <v>860</v>
      </c>
      <c r="D323" s="4">
        <v>32</v>
      </c>
      <c r="E323" s="4">
        <v>53</v>
      </c>
      <c r="F323" s="2">
        <v>3</v>
      </c>
      <c r="G323" s="6">
        <v>4.1666666666666671E-2</v>
      </c>
      <c r="J323" s="2"/>
      <c r="M323" s="4"/>
      <c r="N323" s="4"/>
      <c r="O323" s="2"/>
      <c r="P323" s="6"/>
    </row>
    <row r="324" spans="1:16" x14ac:dyDescent="0.2">
      <c r="A324" s="2">
        <v>323</v>
      </c>
      <c r="B324" s="2">
        <v>32</v>
      </c>
      <c r="C324" s="7" t="s">
        <v>861</v>
      </c>
      <c r="D324" s="4">
        <v>54</v>
      </c>
      <c r="E324" s="4">
        <v>93</v>
      </c>
      <c r="F324" s="2">
        <v>9</v>
      </c>
      <c r="G324" s="6">
        <v>8.4722222222222227E-2</v>
      </c>
      <c r="J324" s="2"/>
      <c r="M324" s="4"/>
      <c r="N324" s="4"/>
      <c r="O324" s="2"/>
      <c r="P324" s="6"/>
    </row>
    <row r="325" spans="1:16" x14ac:dyDescent="0.2">
      <c r="A325" s="2">
        <v>324</v>
      </c>
      <c r="B325" s="2">
        <v>27</v>
      </c>
      <c r="C325" s="7" t="s">
        <v>862</v>
      </c>
      <c r="D325" s="4">
        <v>49</v>
      </c>
      <c r="E325" s="4">
        <v>83</v>
      </c>
      <c r="F325" s="2">
        <v>5</v>
      </c>
      <c r="G325" s="6">
        <v>6.25E-2</v>
      </c>
      <c r="J325" s="2"/>
      <c r="M325" s="4"/>
      <c r="N325" s="4"/>
      <c r="O325" s="2"/>
      <c r="P325" s="6"/>
    </row>
    <row r="326" spans="1:16" x14ac:dyDescent="0.2">
      <c r="A326" s="2">
        <v>325</v>
      </c>
      <c r="B326" s="2">
        <v>72</v>
      </c>
      <c r="C326" s="7" t="s">
        <v>863</v>
      </c>
      <c r="D326" s="4">
        <v>72</v>
      </c>
      <c r="E326" s="4">
        <v>119</v>
      </c>
      <c r="F326" s="2">
        <v>5</v>
      </c>
      <c r="G326" s="6">
        <v>4.9305555555555561E-2</v>
      </c>
      <c r="J326" s="2"/>
      <c r="M326" s="4"/>
      <c r="N326" s="4"/>
      <c r="O326" s="2"/>
      <c r="P326" s="6"/>
    </row>
    <row r="327" spans="1:16" x14ac:dyDescent="0.2">
      <c r="A327" s="2">
        <v>326</v>
      </c>
      <c r="B327" s="2">
        <v>42</v>
      </c>
      <c r="C327" s="7" t="s">
        <v>864</v>
      </c>
      <c r="D327" s="4">
        <v>47</v>
      </c>
      <c r="E327" s="4">
        <v>81</v>
      </c>
      <c r="F327" s="2">
        <v>3</v>
      </c>
      <c r="G327" s="6">
        <v>6.3194444444444442E-2</v>
      </c>
      <c r="J327" s="2"/>
      <c r="M327" s="4"/>
      <c r="N327" s="4"/>
      <c r="O327" s="2"/>
      <c r="P327" s="6"/>
    </row>
    <row r="328" spans="1:16" x14ac:dyDescent="0.2">
      <c r="A328" s="2">
        <v>327</v>
      </c>
      <c r="B328" s="2">
        <v>36</v>
      </c>
      <c r="C328" s="7" t="s">
        <v>865</v>
      </c>
      <c r="D328" s="4">
        <v>46</v>
      </c>
      <c r="E328" s="4">
        <v>79</v>
      </c>
      <c r="F328" s="2">
        <v>5</v>
      </c>
      <c r="G328" s="6">
        <v>5.1388888888888887E-2</v>
      </c>
      <c r="J328" s="2"/>
      <c r="M328" s="4"/>
      <c r="N328" s="4"/>
      <c r="O328" s="2"/>
      <c r="P328" s="6"/>
    </row>
    <row r="329" spans="1:16" x14ac:dyDescent="0.2">
      <c r="A329" s="2">
        <v>328</v>
      </c>
      <c r="B329" s="2">
        <v>4</v>
      </c>
      <c r="C329" s="7" t="s">
        <v>608</v>
      </c>
      <c r="D329" s="4">
        <v>21</v>
      </c>
      <c r="E329" s="4">
        <v>35</v>
      </c>
      <c r="F329" s="2">
        <v>1</v>
      </c>
      <c r="G329" s="6">
        <v>1.4583333333333332E-2</v>
      </c>
      <c r="J329" s="2"/>
      <c r="M329" s="4"/>
      <c r="N329" s="4"/>
      <c r="O329" s="2"/>
      <c r="P329" s="6"/>
    </row>
    <row r="330" spans="1:16" x14ac:dyDescent="0.2">
      <c r="A330" s="2">
        <v>329</v>
      </c>
      <c r="B330" s="2">
        <v>52</v>
      </c>
      <c r="C330" s="7" t="s">
        <v>866</v>
      </c>
      <c r="D330" s="4">
        <v>71</v>
      </c>
      <c r="E330" s="4">
        <v>115</v>
      </c>
      <c r="F330" s="2">
        <v>7</v>
      </c>
      <c r="G330" s="6">
        <v>9.6527777777777782E-2</v>
      </c>
      <c r="J330" s="2"/>
      <c r="M330" s="4"/>
      <c r="N330" s="4"/>
      <c r="O330" s="2"/>
      <c r="P330" s="6"/>
    </row>
    <row r="331" spans="1:16" x14ac:dyDescent="0.2">
      <c r="A331" s="2">
        <v>330</v>
      </c>
      <c r="B331" s="2">
        <v>40</v>
      </c>
      <c r="C331" s="7" t="s">
        <v>867</v>
      </c>
      <c r="D331" s="4">
        <v>58</v>
      </c>
      <c r="E331" s="4">
        <v>97</v>
      </c>
      <c r="F331" s="2">
        <v>9</v>
      </c>
      <c r="G331" s="6">
        <v>9.722222222222221E-2</v>
      </c>
      <c r="J331" s="2"/>
      <c r="M331" s="4"/>
      <c r="N331" s="4"/>
      <c r="O331" s="2"/>
      <c r="P331" s="6"/>
    </row>
    <row r="332" spans="1:16" x14ac:dyDescent="0.2">
      <c r="A332" s="2">
        <v>331</v>
      </c>
      <c r="B332" s="2">
        <v>80</v>
      </c>
      <c r="C332" s="7" t="s">
        <v>868</v>
      </c>
      <c r="D332" s="4">
        <v>61</v>
      </c>
      <c r="E332" s="4">
        <v>103</v>
      </c>
      <c r="F332" s="2">
        <v>6</v>
      </c>
      <c r="G332" s="6">
        <v>8.4027777777777771E-2</v>
      </c>
      <c r="J332" s="2"/>
      <c r="M332" s="4"/>
      <c r="N332" s="4"/>
      <c r="O332" s="2"/>
      <c r="P332" s="6"/>
    </row>
    <row r="333" spans="1:16" x14ac:dyDescent="0.2">
      <c r="A333" s="2">
        <v>332</v>
      </c>
      <c r="B333" s="2">
        <v>6</v>
      </c>
      <c r="C333" s="7" t="s">
        <v>621</v>
      </c>
      <c r="D333" s="4">
        <v>25</v>
      </c>
      <c r="E333" s="4">
        <v>40</v>
      </c>
      <c r="F333" s="2">
        <v>3</v>
      </c>
      <c r="G333" s="6">
        <v>1.1805555555555555E-2</v>
      </c>
      <c r="J333" s="2"/>
      <c r="M333" s="4"/>
      <c r="N333" s="4"/>
      <c r="O333" s="2"/>
      <c r="P333" s="6"/>
    </row>
    <row r="334" spans="1:16" x14ac:dyDescent="0.2">
      <c r="A334" s="2">
        <v>333</v>
      </c>
      <c r="B334" s="2">
        <v>12</v>
      </c>
      <c r="C334" s="7" t="s">
        <v>739</v>
      </c>
      <c r="D334" s="4">
        <v>32</v>
      </c>
      <c r="E334" s="4">
        <v>54</v>
      </c>
      <c r="F334" s="2">
        <v>3</v>
      </c>
      <c r="G334" s="6">
        <v>4.2361111111111113E-2</v>
      </c>
      <c r="J334" s="2"/>
      <c r="M334" s="4"/>
      <c r="N334" s="4"/>
      <c r="O334" s="2"/>
      <c r="P334" s="6"/>
    </row>
    <row r="335" spans="1:16" x14ac:dyDescent="0.2">
      <c r="A335" s="2">
        <v>334</v>
      </c>
      <c r="B335" s="2">
        <v>48</v>
      </c>
      <c r="C335" s="7" t="s">
        <v>869</v>
      </c>
      <c r="D335" s="4">
        <v>59</v>
      </c>
      <c r="E335" s="4">
        <v>98</v>
      </c>
      <c r="F335" s="2">
        <v>7</v>
      </c>
      <c r="G335" s="6">
        <v>0.10833333333333335</v>
      </c>
      <c r="J335" s="2"/>
      <c r="M335" s="4"/>
      <c r="N335" s="4"/>
      <c r="O335" s="2"/>
      <c r="P335" s="6"/>
    </row>
    <row r="336" spans="1:16" x14ac:dyDescent="0.2">
      <c r="A336" s="2">
        <v>335</v>
      </c>
      <c r="B336" s="2">
        <v>28</v>
      </c>
      <c r="C336" s="7" t="s">
        <v>870</v>
      </c>
      <c r="D336" s="4">
        <v>34</v>
      </c>
      <c r="E336" s="4">
        <v>58</v>
      </c>
      <c r="F336" s="2">
        <v>4</v>
      </c>
      <c r="G336" s="6">
        <v>4.7916666666666663E-2</v>
      </c>
      <c r="J336" s="2"/>
      <c r="M336" s="4"/>
      <c r="N336" s="4"/>
      <c r="O336" s="2"/>
      <c r="P336" s="6"/>
    </row>
    <row r="337" spans="1:16" x14ac:dyDescent="0.2">
      <c r="A337" s="2">
        <v>336</v>
      </c>
      <c r="B337" s="2">
        <v>12</v>
      </c>
      <c r="C337" s="7" t="s">
        <v>871</v>
      </c>
      <c r="D337" s="4">
        <v>39</v>
      </c>
      <c r="E337" s="4">
        <v>66</v>
      </c>
      <c r="F337" s="2">
        <v>7</v>
      </c>
      <c r="G337" s="6">
        <v>4.5138888888888888E-2</v>
      </c>
      <c r="J337" s="2"/>
      <c r="M337" s="4"/>
      <c r="N337" s="4"/>
      <c r="O337" s="2"/>
      <c r="P337" s="6"/>
    </row>
    <row r="338" spans="1:16" x14ac:dyDescent="0.2">
      <c r="A338" s="2">
        <v>337</v>
      </c>
      <c r="B338" s="2">
        <v>22</v>
      </c>
      <c r="C338" s="7" t="s">
        <v>872</v>
      </c>
      <c r="D338" s="4">
        <v>30</v>
      </c>
      <c r="E338" s="4">
        <v>52</v>
      </c>
      <c r="F338" s="2">
        <v>4</v>
      </c>
      <c r="G338" s="6">
        <v>4.027777777777778E-2</v>
      </c>
      <c r="J338" s="2"/>
      <c r="M338" s="4"/>
      <c r="N338" s="4"/>
      <c r="O338" s="2"/>
      <c r="P338" s="6"/>
    </row>
    <row r="339" spans="1:16" x14ac:dyDescent="0.2">
      <c r="A339" s="2">
        <v>338</v>
      </c>
      <c r="B339" s="2">
        <v>72</v>
      </c>
      <c r="C339" s="7" t="s">
        <v>873</v>
      </c>
      <c r="D339" s="4">
        <v>64</v>
      </c>
      <c r="E339" s="4">
        <v>107</v>
      </c>
      <c r="F339" s="2">
        <v>10</v>
      </c>
      <c r="G339" s="6">
        <v>9.9305555555555564E-2</v>
      </c>
      <c r="J339" s="2"/>
      <c r="M339" s="4"/>
      <c r="N339" s="4"/>
      <c r="O339" s="2"/>
      <c r="P339" s="6"/>
    </row>
    <row r="340" spans="1:16" x14ac:dyDescent="0.2">
      <c r="A340" s="2">
        <v>339</v>
      </c>
      <c r="B340" s="2">
        <v>26</v>
      </c>
      <c r="C340" s="7" t="s">
        <v>874</v>
      </c>
      <c r="D340" s="4">
        <v>31</v>
      </c>
      <c r="E340" s="4">
        <v>52</v>
      </c>
      <c r="F340" s="2">
        <v>4</v>
      </c>
      <c r="G340" s="6">
        <v>3.1944444444444442E-2</v>
      </c>
      <c r="J340" s="2"/>
      <c r="M340" s="4"/>
      <c r="N340" s="4"/>
      <c r="O340" s="2"/>
      <c r="P340" s="6"/>
    </row>
    <row r="341" spans="1:16" x14ac:dyDescent="0.2">
      <c r="A341" s="2">
        <v>340</v>
      </c>
      <c r="B341" s="2">
        <v>30</v>
      </c>
      <c r="C341" s="7" t="s">
        <v>875</v>
      </c>
      <c r="D341" s="4">
        <v>41</v>
      </c>
      <c r="E341" s="4">
        <v>68</v>
      </c>
      <c r="F341" s="2">
        <v>5</v>
      </c>
      <c r="G341" s="6">
        <v>6.3194444444444442E-2</v>
      </c>
      <c r="J341" s="2"/>
      <c r="M341" s="4"/>
      <c r="N341" s="4"/>
      <c r="O341" s="2"/>
      <c r="P341" s="6"/>
    </row>
    <row r="342" spans="1:16" x14ac:dyDescent="0.2">
      <c r="A342" s="2">
        <v>341</v>
      </c>
      <c r="B342" s="2">
        <v>42</v>
      </c>
      <c r="C342" s="7" t="s">
        <v>876</v>
      </c>
      <c r="D342" s="4">
        <v>50</v>
      </c>
      <c r="E342" s="4">
        <v>85</v>
      </c>
      <c r="F342" s="2">
        <v>6</v>
      </c>
      <c r="G342" s="6">
        <v>6.1111111111111116E-2</v>
      </c>
      <c r="J342" s="2"/>
      <c r="M342" s="4"/>
      <c r="N342" s="4"/>
      <c r="O342" s="2"/>
      <c r="P342" s="6"/>
    </row>
    <row r="343" spans="1:16" x14ac:dyDescent="0.2">
      <c r="A343" s="2">
        <v>342</v>
      </c>
      <c r="B343" s="2">
        <v>38</v>
      </c>
      <c r="C343" s="7" t="s">
        <v>789</v>
      </c>
      <c r="D343" s="4">
        <v>30</v>
      </c>
      <c r="E343" s="4">
        <v>51</v>
      </c>
      <c r="F343" s="2">
        <v>4</v>
      </c>
      <c r="G343" s="6">
        <v>3.7500000000000006E-2</v>
      </c>
      <c r="J343" s="2"/>
      <c r="M343" s="4"/>
      <c r="N343" s="4"/>
      <c r="O343" s="2"/>
      <c r="P343" s="6"/>
    </row>
    <row r="344" spans="1:16" x14ac:dyDescent="0.2">
      <c r="A344" s="2">
        <v>343</v>
      </c>
      <c r="B344" s="2">
        <v>24</v>
      </c>
      <c r="C344" s="7" t="s">
        <v>877</v>
      </c>
      <c r="D344" s="4">
        <v>34</v>
      </c>
      <c r="E344" s="4">
        <v>57</v>
      </c>
      <c r="F344" s="2">
        <v>5</v>
      </c>
      <c r="G344" s="6">
        <v>7.013888888888889E-2</v>
      </c>
      <c r="J344" s="2"/>
      <c r="M344" s="4"/>
      <c r="N344" s="4"/>
      <c r="O344" s="2"/>
      <c r="P344" s="6"/>
    </row>
    <row r="345" spans="1:16" x14ac:dyDescent="0.2">
      <c r="A345" s="2">
        <v>344</v>
      </c>
      <c r="B345" s="2">
        <v>60</v>
      </c>
      <c r="C345" s="7" t="s">
        <v>878</v>
      </c>
      <c r="D345" s="4">
        <v>72</v>
      </c>
      <c r="E345" s="4">
        <v>120</v>
      </c>
      <c r="F345" s="2">
        <v>6</v>
      </c>
      <c r="G345" s="6">
        <v>5.9722222222222225E-2</v>
      </c>
      <c r="J345" s="2"/>
      <c r="M345" s="4"/>
      <c r="N345" s="4"/>
      <c r="O345" s="2"/>
      <c r="P345" s="6"/>
    </row>
    <row r="346" spans="1:16" x14ac:dyDescent="0.2">
      <c r="A346" s="2">
        <v>345</v>
      </c>
      <c r="B346" s="2">
        <v>16</v>
      </c>
      <c r="C346" s="7" t="s">
        <v>679</v>
      </c>
      <c r="D346" s="4">
        <v>11</v>
      </c>
      <c r="E346" s="4">
        <v>19</v>
      </c>
      <c r="F346" s="2">
        <v>2</v>
      </c>
      <c r="G346" s="6">
        <v>1.2499999999999999E-2</v>
      </c>
      <c r="J346" s="2"/>
      <c r="M346" s="4"/>
      <c r="N346" s="4"/>
      <c r="O346" s="2"/>
      <c r="P346" s="6"/>
    </row>
    <row r="347" spans="1:16" x14ac:dyDescent="0.2">
      <c r="A347" s="2">
        <v>346</v>
      </c>
      <c r="B347" s="2">
        <v>1</v>
      </c>
      <c r="C347" s="7" t="s">
        <v>641</v>
      </c>
      <c r="D347" s="4">
        <v>22</v>
      </c>
      <c r="E347" s="4">
        <v>36</v>
      </c>
      <c r="F347" s="2">
        <v>2</v>
      </c>
      <c r="G347" s="6">
        <v>1.5277777777777777E-2</v>
      </c>
      <c r="J347" s="2"/>
      <c r="M347" s="4"/>
      <c r="N347" s="4"/>
      <c r="O347" s="2"/>
      <c r="P347" s="6"/>
    </row>
    <row r="348" spans="1:16" x14ac:dyDescent="0.2">
      <c r="A348" s="2">
        <v>347</v>
      </c>
      <c r="B348" s="2">
        <v>7</v>
      </c>
      <c r="C348" s="7" t="s">
        <v>608</v>
      </c>
      <c r="D348" s="4">
        <v>21</v>
      </c>
      <c r="E348" s="4">
        <v>35</v>
      </c>
      <c r="F348" s="2">
        <v>2</v>
      </c>
      <c r="G348" s="6">
        <v>3.0555555555555555E-2</v>
      </c>
      <c r="J348" s="2"/>
      <c r="M348" s="4"/>
      <c r="N348" s="4"/>
      <c r="O348" s="2"/>
      <c r="P348" s="6"/>
    </row>
    <row r="349" spans="1:16" x14ac:dyDescent="0.2">
      <c r="A349" s="2">
        <v>348</v>
      </c>
      <c r="B349" s="2">
        <v>32</v>
      </c>
      <c r="C349" s="7" t="s">
        <v>632</v>
      </c>
      <c r="D349" s="4">
        <v>27</v>
      </c>
      <c r="E349" s="4">
        <v>46</v>
      </c>
      <c r="F349" s="2">
        <v>4</v>
      </c>
      <c r="G349" s="6">
        <v>6.1111111111111116E-2</v>
      </c>
      <c r="J349" s="2"/>
      <c r="M349" s="4"/>
      <c r="N349" s="4"/>
      <c r="O349" s="2"/>
      <c r="P349" s="6"/>
    </row>
    <row r="350" spans="1:16" x14ac:dyDescent="0.2">
      <c r="A350" s="2">
        <v>349</v>
      </c>
      <c r="B350" s="2">
        <v>39</v>
      </c>
      <c r="C350" s="7" t="s">
        <v>879</v>
      </c>
      <c r="D350" s="4">
        <v>50</v>
      </c>
      <c r="E350" s="4">
        <v>84</v>
      </c>
      <c r="F350" s="2">
        <v>6</v>
      </c>
      <c r="G350" s="6">
        <v>5.9027777777777776E-2</v>
      </c>
      <c r="J350" s="2"/>
      <c r="M350" s="4"/>
      <c r="N350" s="4"/>
      <c r="O350" s="2"/>
      <c r="P350" s="6"/>
    </row>
    <row r="351" spans="1:16" x14ac:dyDescent="0.2">
      <c r="A351" s="2">
        <v>350</v>
      </c>
      <c r="B351" s="2">
        <v>4</v>
      </c>
      <c r="C351" s="7" t="s">
        <v>604</v>
      </c>
      <c r="D351" s="4">
        <v>35</v>
      </c>
      <c r="E351" s="4">
        <v>58</v>
      </c>
      <c r="F351" s="2">
        <v>5</v>
      </c>
      <c r="G351" s="6">
        <v>7.5694444444444453E-2</v>
      </c>
      <c r="J351" s="2"/>
      <c r="M351" s="4"/>
      <c r="N351" s="4"/>
      <c r="O351" s="2"/>
      <c r="P351" s="6"/>
    </row>
    <row r="352" spans="1:16" x14ac:dyDescent="0.2">
      <c r="A352" s="2">
        <v>351</v>
      </c>
      <c r="B352" s="2">
        <v>2</v>
      </c>
      <c r="C352" s="7" t="s">
        <v>852</v>
      </c>
      <c r="D352" s="4">
        <v>40</v>
      </c>
      <c r="E352" s="4">
        <v>67</v>
      </c>
      <c r="F352" s="2">
        <v>6</v>
      </c>
      <c r="G352" s="6">
        <v>1.7361111111111112E-2</v>
      </c>
      <c r="J352" s="2"/>
      <c r="M352" s="4"/>
      <c r="N352" s="4"/>
      <c r="O352" s="2"/>
      <c r="P352" s="6"/>
    </row>
    <row r="353" spans="1:16" x14ac:dyDescent="0.2">
      <c r="A353" s="2">
        <v>352</v>
      </c>
      <c r="B353" s="2">
        <v>1</v>
      </c>
      <c r="C353" s="7" t="s">
        <v>798</v>
      </c>
      <c r="D353" s="4">
        <v>20</v>
      </c>
      <c r="E353" s="4">
        <v>33</v>
      </c>
      <c r="F353" s="2">
        <v>3</v>
      </c>
      <c r="G353" s="6">
        <v>4.8611111111111112E-3</v>
      </c>
      <c r="J353" s="2"/>
      <c r="M353" s="4"/>
      <c r="N353" s="4"/>
      <c r="O353" s="2"/>
      <c r="P353" s="6"/>
    </row>
    <row r="354" spans="1:16" x14ac:dyDescent="0.2">
      <c r="A354" s="2">
        <v>353</v>
      </c>
      <c r="B354" s="2">
        <v>28</v>
      </c>
      <c r="C354" s="7" t="s">
        <v>880</v>
      </c>
      <c r="D354" s="4">
        <v>72</v>
      </c>
      <c r="E354" s="4">
        <v>121</v>
      </c>
      <c r="F354" s="2">
        <v>7</v>
      </c>
      <c r="G354" s="6">
        <v>8.8888888888888906E-2</v>
      </c>
      <c r="J354" s="2"/>
      <c r="M354" s="4"/>
      <c r="N354" s="4"/>
      <c r="O354" s="2"/>
      <c r="P354" s="6"/>
    </row>
    <row r="355" spans="1:16" x14ac:dyDescent="0.2">
      <c r="A355" s="2">
        <v>354</v>
      </c>
      <c r="B355" s="2">
        <v>48</v>
      </c>
      <c r="C355" s="7" t="s">
        <v>881</v>
      </c>
      <c r="D355" s="4">
        <v>54</v>
      </c>
      <c r="E355" s="4">
        <v>93</v>
      </c>
      <c r="F355" s="2">
        <v>8</v>
      </c>
      <c r="G355" s="6">
        <v>9.5138888888888884E-2</v>
      </c>
      <c r="J355" s="2"/>
      <c r="M355" s="4"/>
      <c r="N355" s="4"/>
      <c r="O355" s="2"/>
      <c r="P355" s="6"/>
    </row>
    <row r="356" spans="1:16" x14ac:dyDescent="0.2">
      <c r="A356" s="2">
        <v>355</v>
      </c>
      <c r="B356" s="2">
        <v>4</v>
      </c>
      <c r="C356" s="7" t="s">
        <v>716</v>
      </c>
      <c r="D356" s="4">
        <v>15</v>
      </c>
      <c r="E356" s="4">
        <v>26</v>
      </c>
      <c r="F356" s="2">
        <v>1</v>
      </c>
      <c r="G356" s="6">
        <v>4.8611111111111112E-3</v>
      </c>
      <c r="J356" s="2"/>
      <c r="M356" s="4"/>
      <c r="N356" s="4"/>
      <c r="O356" s="2"/>
      <c r="P356" s="6"/>
    </row>
    <row r="357" spans="1:16" x14ac:dyDescent="0.2">
      <c r="A357" s="2">
        <v>356</v>
      </c>
      <c r="B357" s="2">
        <v>1</v>
      </c>
      <c r="C357" s="7" t="s">
        <v>647</v>
      </c>
      <c r="D357" s="4">
        <v>10</v>
      </c>
      <c r="E357" s="4">
        <v>18</v>
      </c>
      <c r="F357" s="2">
        <v>2</v>
      </c>
      <c r="G357" s="6">
        <v>4.8611111111111112E-3</v>
      </c>
      <c r="J357" s="2"/>
      <c r="M357" s="4"/>
      <c r="N357" s="4"/>
      <c r="O357" s="2"/>
      <c r="P357" s="6"/>
    </row>
    <row r="358" spans="1:16" x14ac:dyDescent="0.2">
      <c r="A358" s="2">
        <v>357</v>
      </c>
      <c r="B358" s="2">
        <v>68</v>
      </c>
      <c r="C358" s="7" t="s">
        <v>882</v>
      </c>
      <c r="D358" s="4">
        <v>56</v>
      </c>
      <c r="E358" s="4">
        <v>94</v>
      </c>
      <c r="F358" s="2">
        <v>7</v>
      </c>
      <c r="G358" s="6">
        <v>6.666666666666668E-2</v>
      </c>
      <c r="J358" s="2"/>
      <c r="M358" s="4"/>
      <c r="N358" s="4"/>
      <c r="O358" s="2"/>
      <c r="P358" s="6"/>
    </row>
    <row r="359" spans="1:16" x14ac:dyDescent="0.2">
      <c r="A359" s="2">
        <v>358</v>
      </c>
      <c r="B359" s="2">
        <v>39</v>
      </c>
      <c r="C359" s="7" t="s">
        <v>883</v>
      </c>
      <c r="D359" s="4">
        <v>37</v>
      </c>
      <c r="E359" s="4">
        <v>64</v>
      </c>
      <c r="F359" s="2">
        <v>8</v>
      </c>
      <c r="G359" s="6">
        <v>0.10555555555555557</v>
      </c>
      <c r="J359" s="2"/>
      <c r="M359" s="4"/>
      <c r="N359" s="4"/>
      <c r="O359" s="2"/>
      <c r="P359" s="6"/>
    </row>
    <row r="360" spans="1:16" x14ac:dyDescent="0.2">
      <c r="A360" s="2">
        <v>359</v>
      </c>
      <c r="B360" s="2">
        <v>44</v>
      </c>
      <c r="C360" s="7" t="s">
        <v>884</v>
      </c>
      <c r="D360" s="4">
        <v>61</v>
      </c>
      <c r="E360" s="4">
        <v>105</v>
      </c>
      <c r="F360" s="2">
        <v>7</v>
      </c>
      <c r="G360" s="6">
        <v>0.10069444444444445</v>
      </c>
      <c r="J360" s="2"/>
      <c r="M360" s="4"/>
      <c r="N360" s="4"/>
      <c r="O360" s="2"/>
      <c r="P360" s="6"/>
    </row>
    <row r="361" spans="1:16" x14ac:dyDescent="0.2">
      <c r="A361" s="2">
        <v>360</v>
      </c>
      <c r="B361" s="2">
        <v>64</v>
      </c>
      <c r="C361" s="7" t="s">
        <v>885</v>
      </c>
      <c r="D361" s="4">
        <v>65</v>
      </c>
      <c r="E361" s="4">
        <v>109</v>
      </c>
      <c r="F361" s="2">
        <v>8</v>
      </c>
      <c r="G361" s="6">
        <v>0.11041666666666665</v>
      </c>
      <c r="J361" s="2"/>
      <c r="M361" s="4"/>
      <c r="N361" s="4"/>
      <c r="O361" s="2"/>
      <c r="P361" s="6"/>
    </row>
    <row r="362" spans="1:16" x14ac:dyDescent="0.2">
      <c r="A362" s="2">
        <v>361</v>
      </c>
      <c r="B362" s="2">
        <v>32</v>
      </c>
      <c r="C362" s="7" t="s">
        <v>691</v>
      </c>
      <c r="D362" s="4">
        <v>31</v>
      </c>
      <c r="E362" s="4">
        <v>53</v>
      </c>
      <c r="F362" s="2">
        <v>4</v>
      </c>
      <c r="G362" s="6">
        <v>7.7777777777777779E-2</v>
      </c>
      <c r="J362" s="2"/>
      <c r="M362" s="4"/>
      <c r="N362" s="4"/>
      <c r="O362" s="2"/>
      <c r="P362" s="6"/>
    </row>
    <row r="363" spans="1:16" x14ac:dyDescent="0.2">
      <c r="A363" s="2">
        <v>362</v>
      </c>
      <c r="B363" s="2">
        <v>45</v>
      </c>
      <c r="C363" s="7" t="s">
        <v>886</v>
      </c>
      <c r="D363" s="4">
        <v>36</v>
      </c>
      <c r="E363" s="4">
        <v>62</v>
      </c>
      <c r="F363" s="2">
        <v>3</v>
      </c>
      <c r="G363" s="6">
        <v>8.5416666666666669E-2</v>
      </c>
      <c r="J363" s="2"/>
      <c r="M363" s="4"/>
      <c r="N363" s="4"/>
      <c r="O363" s="2"/>
      <c r="P363" s="6"/>
    </row>
    <row r="364" spans="1:16" x14ac:dyDescent="0.2">
      <c r="A364" s="2">
        <v>363</v>
      </c>
      <c r="B364" s="2">
        <v>20</v>
      </c>
      <c r="C364" s="7" t="s">
        <v>887</v>
      </c>
      <c r="D364" s="4">
        <v>74</v>
      </c>
      <c r="E364" s="4">
        <v>123</v>
      </c>
      <c r="F364" s="2">
        <v>8</v>
      </c>
      <c r="G364" s="6">
        <v>0.10347222222222222</v>
      </c>
      <c r="J364" s="2"/>
      <c r="M364" s="4"/>
      <c r="N364" s="4"/>
      <c r="O364" s="2"/>
      <c r="P364" s="6"/>
    </row>
    <row r="365" spans="1:16" x14ac:dyDescent="0.2">
      <c r="A365" s="2">
        <v>364</v>
      </c>
      <c r="B365" s="2">
        <v>60</v>
      </c>
      <c r="C365" s="7" t="s">
        <v>888</v>
      </c>
      <c r="D365" s="4">
        <v>61</v>
      </c>
      <c r="E365" s="4">
        <v>104</v>
      </c>
      <c r="F365" s="2">
        <v>6</v>
      </c>
      <c r="G365" s="6">
        <v>7.7777777777777779E-2</v>
      </c>
      <c r="J365" s="2"/>
      <c r="M365" s="4"/>
      <c r="N365" s="4"/>
      <c r="O365" s="2"/>
      <c r="P365" s="6"/>
    </row>
    <row r="366" spans="1:16" x14ac:dyDescent="0.2">
      <c r="A366" s="2">
        <v>365</v>
      </c>
      <c r="B366" s="2">
        <v>4</v>
      </c>
      <c r="C366" s="7" t="s">
        <v>641</v>
      </c>
      <c r="D366" s="4">
        <v>22</v>
      </c>
      <c r="E366" s="4">
        <v>36</v>
      </c>
      <c r="F366" s="2">
        <v>3</v>
      </c>
      <c r="G366" s="6">
        <v>1.7361111111111112E-2</v>
      </c>
      <c r="J366" s="2"/>
      <c r="M366" s="4"/>
      <c r="N366" s="4"/>
      <c r="O366" s="2"/>
      <c r="P366" s="6"/>
    </row>
    <row r="367" spans="1:16" x14ac:dyDescent="0.2">
      <c r="A367" s="2">
        <v>366</v>
      </c>
      <c r="B367" s="2">
        <v>51</v>
      </c>
      <c r="C367" s="7" t="s">
        <v>889</v>
      </c>
      <c r="D367" s="4">
        <v>62</v>
      </c>
      <c r="E367" s="4">
        <v>102</v>
      </c>
      <c r="F367" s="2">
        <v>7</v>
      </c>
      <c r="G367" s="6">
        <v>6.2499999999999993E-2</v>
      </c>
      <c r="J367" s="2"/>
      <c r="M367" s="4"/>
      <c r="N367" s="4"/>
      <c r="O367" s="2"/>
      <c r="P367" s="6"/>
    </row>
    <row r="368" spans="1:16" x14ac:dyDescent="0.2">
      <c r="A368" s="2">
        <v>367</v>
      </c>
      <c r="B368" s="2">
        <v>36</v>
      </c>
      <c r="C368" s="7" t="s">
        <v>890</v>
      </c>
      <c r="D368" s="4">
        <v>44</v>
      </c>
      <c r="E368" s="4">
        <v>75</v>
      </c>
      <c r="F368" s="2">
        <v>4</v>
      </c>
      <c r="G368" s="6">
        <v>5.0694444444444452E-2</v>
      </c>
      <c r="J368" s="2"/>
      <c r="M368" s="4"/>
      <c r="N368" s="4"/>
      <c r="O368" s="2"/>
      <c r="P368" s="6"/>
    </row>
    <row r="369" spans="1:16" x14ac:dyDescent="0.2">
      <c r="A369" s="2">
        <v>368</v>
      </c>
      <c r="B369" s="2">
        <v>26</v>
      </c>
      <c r="C369" s="7" t="s">
        <v>891</v>
      </c>
      <c r="D369" s="4">
        <v>34</v>
      </c>
      <c r="E369" s="4">
        <v>57</v>
      </c>
      <c r="F369" s="2">
        <v>4</v>
      </c>
      <c r="G369" s="6">
        <v>5.9027777777777776E-2</v>
      </c>
      <c r="J369" s="2"/>
      <c r="M369" s="4"/>
      <c r="N369" s="4"/>
      <c r="O369" s="2"/>
      <c r="P369" s="6"/>
    </row>
    <row r="370" spans="1:16" x14ac:dyDescent="0.2">
      <c r="A370" s="2">
        <v>369</v>
      </c>
      <c r="B370" s="2">
        <v>80</v>
      </c>
      <c r="C370" s="7" t="s">
        <v>892</v>
      </c>
      <c r="D370" s="4">
        <v>64</v>
      </c>
      <c r="E370" s="4">
        <v>108</v>
      </c>
      <c r="F370" s="2">
        <v>9</v>
      </c>
      <c r="G370" s="6">
        <v>2.9166666666666667E-2</v>
      </c>
      <c r="J370" s="2"/>
      <c r="M370" s="4"/>
      <c r="N370" s="4"/>
      <c r="O370" s="2"/>
      <c r="P370" s="6"/>
    </row>
    <row r="371" spans="1:16" x14ac:dyDescent="0.2">
      <c r="A371" s="2">
        <v>370</v>
      </c>
      <c r="B371" s="2">
        <v>13</v>
      </c>
      <c r="C371" s="7" t="s">
        <v>641</v>
      </c>
      <c r="D371" s="4">
        <v>22</v>
      </c>
      <c r="E371" s="4">
        <v>36</v>
      </c>
      <c r="F371" s="2">
        <v>2</v>
      </c>
      <c r="G371" s="6">
        <v>2.2916666666666669E-2</v>
      </c>
      <c r="J371" s="2"/>
      <c r="M371" s="4"/>
      <c r="N371" s="4"/>
      <c r="O371" s="2"/>
      <c r="P371" s="6"/>
    </row>
    <row r="372" spans="1:16" x14ac:dyDescent="0.2">
      <c r="A372" s="2">
        <v>371</v>
      </c>
      <c r="B372" s="2">
        <v>16</v>
      </c>
      <c r="C372" s="7" t="s">
        <v>893</v>
      </c>
      <c r="D372" s="4">
        <v>71</v>
      </c>
      <c r="E372" s="4">
        <v>118</v>
      </c>
      <c r="F372" s="2">
        <v>7</v>
      </c>
      <c r="G372" s="6">
        <v>3.4027777777777782E-2</v>
      </c>
      <c r="J372" s="2"/>
      <c r="M372" s="4"/>
      <c r="N372" s="4"/>
      <c r="O372" s="2"/>
      <c r="P372" s="6"/>
    </row>
    <row r="373" spans="1:16" x14ac:dyDescent="0.2">
      <c r="A373" s="2">
        <v>372</v>
      </c>
      <c r="B373" s="2">
        <v>14</v>
      </c>
      <c r="C373" s="7" t="s">
        <v>647</v>
      </c>
      <c r="D373" s="4">
        <v>10</v>
      </c>
      <c r="E373" s="4">
        <v>18</v>
      </c>
      <c r="F373" s="2">
        <v>2</v>
      </c>
      <c r="G373" s="6">
        <v>1.5277777777777777E-2</v>
      </c>
      <c r="J373" s="2"/>
      <c r="M373" s="4"/>
      <c r="N373" s="4"/>
      <c r="O373" s="2"/>
      <c r="P373" s="6"/>
    </row>
    <row r="374" spans="1:16" x14ac:dyDescent="0.2">
      <c r="A374" s="2">
        <v>373</v>
      </c>
      <c r="B374" s="2">
        <v>76</v>
      </c>
      <c r="C374" s="7" t="s">
        <v>894</v>
      </c>
      <c r="D374" s="4">
        <v>59</v>
      </c>
      <c r="E374" s="4">
        <v>98</v>
      </c>
      <c r="F374" s="2">
        <v>7</v>
      </c>
      <c r="G374" s="6">
        <v>8.0555555555555561E-2</v>
      </c>
      <c r="J374" s="2"/>
      <c r="M374" s="4"/>
      <c r="N374" s="4"/>
      <c r="O374" s="2"/>
      <c r="P374" s="6"/>
    </row>
    <row r="375" spans="1:16" x14ac:dyDescent="0.2">
      <c r="A375" s="2">
        <v>374</v>
      </c>
      <c r="B375" s="2">
        <v>18</v>
      </c>
      <c r="C375" s="7" t="s">
        <v>608</v>
      </c>
      <c r="D375" s="4">
        <v>21</v>
      </c>
      <c r="E375" s="4">
        <v>35</v>
      </c>
      <c r="F375" s="2">
        <v>1</v>
      </c>
      <c r="G375" s="6">
        <v>6.2499999999999995E-3</v>
      </c>
      <c r="J375" s="2"/>
      <c r="M375" s="4"/>
      <c r="N375" s="4"/>
      <c r="O375" s="2"/>
      <c r="P375" s="6"/>
    </row>
    <row r="376" spans="1:16" x14ac:dyDescent="0.2">
      <c r="A376" s="2">
        <v>375</v>
      </c>
      <c r="B376" s="2">
        <v>18</v>
      </c>
      <c r="C376" s="7" t="s">
        <v>682</v>
      </c>
      <c r="D376" s="4">
        <v>19</v>
      </c>
      <c r="E376" s="4">
        <v>31</v>
      </c>
      <c r="F376" s="2">
        <v>3</v>
      </c>
      <c r="G376" s="6">
        <v>1.8749999999999999E-2</v>
      </c>
      <c r="J376" s="2"/>
      <c r="M376" s="4"/>
      <c r="N376" s="4"/>
      <c r="O376" s="2"/>
      <c r="P376" s="6"/>
    </row>
    <row r="377" spans="1:16" x14ac:dyDescent="0.2">
      <c r="A377" s="2">
        <v>376</v>
      </c>
      <c r="B377" s="2">
        <v>16</v>
      </c>
      <c r="C377" s="7" t="s">
        <v>748</v>
      </c>
      <c r="D377" s="4">
        <v>14</v>
      </c>
      <c r="E377" s="4">
        <v>23</v>
      </c>
      <c r="F377" s="2">
        <v>2</v>
      </c>
      <c r="G377" s="6">
        <v>3.472222222222222E-3</v>
      </c>
      <c r="J377" s="2"/>
      <c r="M377" s="4"/>
      <c r="N377" s="4"/>
      <c r="O377" s="2"/>
      <c r="P377" s="6"/>
    </row>
    <row r="378" spans="1:16" x14ac:dyDescent="0.2">
      <c r="A378" s="2">
        <v>377</v>
      </c>
      <c r="B378" s="2">
        <v>10</v>
      </c>
      <c r="C378" s="7" t="s">
        <v>895</v>
      </c>
      <c r="D378" s="4">
        <v>39</v>
      </c>
      <c r="E378" s="4">
        <v>66</v>
      </c>
      <c r="F378" s="2">
        <v>3</v>
      </c>
      <c r="G378" s="6">
        <v>3.1944444444444449E-2</v>
      </c>
      <c r="J378" s="2"/>
      <c r="M378" s="4"/>
      <c r="N378" s="4"/>
      <c r="O378" s="2"/>
      <c r="P378" s="6"/>
    </row>
    <row r="379" spans="1:16" x14ac:dyDescent="0.2">
      <c r="A379" s="2">
        <v>378</v>
      </c>
      <c r="B379" s="2">
        <v>6</v>
      </c>
      <c r="C379" s="7" t="s">
        <v>896</v>
      </c>
      <c r="D379" s="4">
        <v>29</v>
      </c>
      <c r="E379" s="4">
        <v>49</v>
      </c>
      <c r="F379" s="2">
        <v>2</v>
      </c>
      <c r="G379" s="6">
        <v>1.4583333333333334E-2</v>
      </c>
      <c r="J379" s="2"/>
      <c r="M379" s="4"/>
      <c r="N379" s="4"/>
      <c r="O379" s="2"/>
      <c r="P379" s="6"/>
    </row>
    <row r="380" spans="1:16" x14ac:dyDescent="0.2">
      <c r="A380" s="2">
        <v>379</v>
      </c>
      <c r="B380" s="2">
        <v>4</v>
      </c>
      <c r="C380" s="7" t="s">
        <v>608</v>
      </c>
      <c r="D380" s="4">
        <v>21</v>
      </c>
      <c r="E380" s="4">
        <v>35</v>
      </c>
      <c r="F380" s="2">
        <v>2</v>
      </c>
      <c r="G380" s="6">
        <v>4.1666666666666666E-3</v>
      </c>
      <c r="J380" s="2"/>
      <c r="M380" s="4"/>
      <c r="N380" s="4"/>
      <c r="O380" s="2"/>
      <c r="P380" s="6"/>
    </row>
    <row r="381" spans="1:16" x14ac:dyDescent="0.2">
      <c r="A381" s="2">
        <v>380</v>
      </c>
      <c r="B381" s="2">
        <v>10</v>
      </c>
      <c r="C381" s="7" t="s">
        <v>897</v>
      </c>
      <c r="D381" s="4">
        <v>31</v>
      </c>
      <c r="E381" s="4">
        <v>52</v>
      </c>
      <c r="F381" s="2">
        <v>5</v>
      </c>
      <c r="G381" s="6">
        <v>6.458333333333334E-2</v>
      </c>
      <c r="J381" s="2"/>
      <c r="M381" s="4"/>
      <c r="N381" s="4"/>
      <c r="O381" s="2"/>
      <c r="P381" s="6"/>
    </row>
    <row r="382" spans="1:16" x14ac:dyDescent="0.2">
      <c r="A382" s="2">
        <v>381</v>
      </c>
      <c r="B382" s="2">
        <v>8</v>
      </c>
      <c r="C382" s="7" t="s">
        <v>898</v>
      </c>
      <c r="D382" s="4">
        <v>35</v>
      </c>
      <c r="E382" s="4">
        <v>59</v>
      </c>
      <c r="F382" s="2">
        <v>5</v>
      </c>
      <c r="G382" s="6">
        <v>3.2638888888888891E-2</v>
      </c>
      <c r="J382" s="2"/>
      <c r="M382" s="4"/>
      <c r="N382" s="4"/>
      <c r="O382" s="2"/>
      <c r="P382" s="6"/>
    </row>
    <row r="383" spans="1:16" x14ac:dyDescent="0.2">
      <c r="A383" s="2">
        <v>382</v>
      </c>
      <c r="B383" s="2">
        <v>20</v>
      </c>
      <c r="C383" s="7" t="s">
        <v>615</v>
      </c>
      <c r="D383" s="4">
        <v>17</v>
      </c>
      <c r="E383" s="4">
        <v>29</v>
      </c>
      <c r="F383" s="2">
        <v>3</v>
      </c>
      <c r="G383" s="6">
        <v>3.7499999999999999E-2</v>
      </c>
      <c r="J383" s="2"/>
      <c r="M383" s="4"/>
      <c r="N383" s="4"/>
      <c r="O383" s="2"/>
      <c r="P383" s="6"/>
    </row>
    <row r="384" spans="1:16" x14ac:dyDescent="0.2">
      <c r="A384" s="2">
        <v>383</v>
      </c>
      <c r="B384" s="2">
        <v>6</v>
      </c>
      <c r="C384" s="7" t="s">
        <v>641</v>
      </c>
      <c r="D384" s="4">
        <v>22</v>
      </c>
      <c r="E384" s="4">
        <v>36</v>
      </c>
      <c r="F384" s="2">
        <v>3</v>
      </c>
      <c r="G384" s="6">
        <v>6.2499999999999995E-3</v>
      </c>
      <c r="J384" s="2"/>
      <c r="M384" s="4"/>
      <c r="N384" s="4"/>
      <c r="O384" s="2"/>
      <c r="P384" s="6"/>
    </row>
    <row r="385" spans="1:16" x14ac:dyDescent="0.2">
      <c r="A385" s="2">
        <v>384</v>
      </c>
      <c r="B385" s="2">
        <v>3</v>
      </c>
      <c r="C385" s="7" t="s">
        <v>899</v>
      </c>
      <c r="D385" s="4">
        <v>37</v>
      </c>
      <c r="E385" s="4">
        <v>64</v>
      </c>
      <c r="F385" s="2">
        <v>6</v>
      </c>
      <c r="G385" s="6">
        <v>7.6388888888888895E-2</v>
      </c>
      <c r="J385" s="2"/>
      <c r="M385" s="4"/>
      <c r="N385" s="4"/>
      <c r="O385" s="2"/>
      <c r="P385" s="6"/>
    </row>
    <row r="386" spans="1:16" x14ac:dyDescent="0.2">
      <c r="A386" s="2">
        <v>385</v>
      </c>
      <c r="B386" s="2">
        <v>6</v>
      </c>
      <c r="C386" s="7" t="s">
        <v>638</v>
      </c>
      <c r="D386" s="4">
        <v>18</v>
      </c>
      <c r="E386" s="4">
        <v>30</v>
      </c>
      <c r="F386" s="2">
        <v>2</v>
      </c>
      <c r="G386" s="6">
        <v>1.5277777777777777E-2</v>
      </c>
      <c r="J386" s="2"/>
      <c r="M386" s="4"/>
      <c r="N386" s="4"/>
      <c r="O386" s="2"/>
      <c r="P386" s="6"/>
    </row>
    <row r="387" spans="1:16" x14ac:dyDescent="0.2">
      <c r="A387" s="2">
        <v>386</v>
      </c>
      <c r="B387" s="2">
        <v>5</v>
      </c>
      <c r="C387" s="7" t="s">
        <v>798</v>
      </c>
      <c r="D387" s="4">
        <v>20</v>
      </c>
      <c r="E387" s="4">
        <v>33</v>
      </c>
      <c r="F387" s="2">
        <v>3</v>
      </c>
      <c r="G387" s="6">
        <v>2.7777777777777776E-2</v>
      </c>
      <c r="J387" s="2"/>
      <c r="M387" s="4"/>
      <c r="N387" s="4"/>
      <c r="O387" s="2"/>
      <c r="P387" s="6"/>
    </row>
    <row r="388" spans="1:16" x14ac:dyDescent="0.2">
      <c r="A388" s="2">
        <v>387</v>
      </c>
      <c r="B388" s="2">
        <v>6</v>
      </c>
      <c r="C388" s="7" t="s">
        <v>682</v>
      </c>
      <c r="D388" s="4">
        <v>19</v>
      </c>
      <c r="E388" s="4">
        <v>31</v>
      </c>
      <c r="F388" s="2">
        <v>3</v>
      </c>
      <c r="G388" s="6">
        <v>1.2499999999999999E-2</v>
      </c>
      <c r="J388" s="2"/>
      <c r="M388" s="4"/>
      <c r="N388" s="4"/>
      <c r="O388" s="2"/>
      <c r="P388" s="6"/>
    </row>
    <row r="389" spans="1:16" x14ac:dyDescent="0.2">
      <c r="A389" s="2">
        <v>388</v>
      </c>
      <c r="B389" s="2">
        <v>72</v>
      </c>
      <c r="C389" s="7" t="s">
        <v>900</v>
      </c>
      <c r="D389" s="4">
        <v>78</v>
      </c>
      <c r="E389" s="4">
        <v>129</v>
      </c>
      <c r="F389" s="2">
        <v>9</v>
      </c>
      <c r="G389" s="6">
        <v>0.11875000000000001</v>
      </c>
      <c r="J389" s="2"/>
      <c r="M389" s="4"/>
      <c r="N389" s="4"/>
      <c r="O389" s="2"/>
      <c r="P389" s="6"/>
    </row>
    <row r="390" spans="1:16" x14ac:dyDescent="0.2">
      <c r="A390" s="2">
        <v>389</v>
      </c>
      <c r="B390" s="2">
        <v>19</v>
      </c>
      <c r="C390" s="7" t="s">
        <v>798</v>
      </c>
      <c r="D390" s="4">
        <v>20</v>
      </c>
      <c r="E390" s="4">
        <v>33</v>
      </c>
      <c r="F390" s="2">
        <v>1</v>
      </c>
      <c r="G390" s="6">
        <v>1.6666666666666666E-2</v>
      </c>
      <c r="J390" s="2"/>
      <c r="M390" s="4"/>
      <c r="N390" s="4"/>
      <c r="O390" s="2"/>
      <c r="P390" s="6"/>
    </row>
    <row r="391" spans="1:16" x14ac:dyDescent="0.2">
      <c r="A391" s="2">
        <v>390</v>
      </c>
      <c r="B391" s="2">
        <v>27</v>
      </c>
      <c r="C391" s="7" t="s">
        <v>901</v>
      </c>
      <c r="D391" s="4">
        <v>41</v>
      </c>
      <c r="E391" s="4">
        <v>69</v>
      </c>
      <c r="F391" s="2">
        <v>6</v>
      </c>
      <c r="G391" s="6">
        <v>6.458333333333334E-2</v>
      </c>
      <c r="J391" s="2"/>
      <c r="M391" s="4"/>
      <c r="N391" s="4"/>
      <c r="O391" s="2"/>
      <c r="P391" s="6"/>
    </row>
    <row r="392" spans="1:16" x14ac:dyDescent="0.2">
      <c r="A392" s="2">
        <v>391</v>
      </c>
      <c r="B392" s="2">
        <v>15</v>
      </c>
      <c r="C392" s="7" t="s">
        <v>750</v>
      </c>
      <c r="D392" s="4">
        <v>13</v>
      </c>
      <c r="E392" s="4">
        <v>22</v>
      </c>
      <c r="F392" s="2">
        <v>1</v>
      </c>
      <c r="G392" s="6">
        <v>2.4305555555555556E-2</v>
      </c>
      <c r="J392" s="2"/>
      <c r="M392" s="4"/>
      <c r="N392" s="4"/>
      <c r="O392" s="2"/>
      <c r="P392" s="6"/>
    </row>
    <row r="393" spans="1:16" x14ac:dyDescent="0.2">
      <c r="A393" s="2">
        <v>392</v>
      </c>
      <c r="B393" s="2">
        <v>28</v>
      </c>
      <c r="C393" s="7" t="s">
        <v>755</v>
      </c>
      <c r="D393" s="4">
        <v>33</v>
      </c>
      <c r="E393" s="4">
        <v>56</v>
      </c>
      <c r="F393" s="2">
        <v>4</v>
      </c>
      <c r="G393" s="6">
        <v>3.7500000000000006E-2</v>
      </c>
      <c r="J393" s="2"/>
      <c r="M393" s="4"/>
      <c r="N393" s="4"/>
      <c r="O393" s="2"/>
      <c r="P393" s="6"/>
    </row>
    <row r="394" spans="1:16" x14ac:dyDescent="0.2">
      <c r="A394" s="2">
        <v>393</v>
      </c>
      <c r="B394" s="2">
        <v>52</v>
      </c>
      <c r="C394" s="7" t="s">
        <v>902</v>
      </c>
      <c r="D394" s="4">
        <v>58</v>
      </c>
      <c r="E394" s="4">
        <v>97</v>
      </c>
      <c r="F394" s="2">
        <v>8</v>
      </c>
      <c r="G394" s="6">
        <v>7.5694444444444439E-2</v>
      </c>
      <c r="J394" s="2"/>
      <c r="M394" s="4"/>
      <c r="N394" s="4"/>
      <c r="O394" s="2"/>
      <c r="P394" s="6"/>
    </row>
    <row r="395" spans="1:16" x14ac:dyDescent="0.2">
      <c r="A395" s="2">
        <v>394</v>
      </c>
      <c r="B395" s="2">
        <v>34</v>
      </c>
      <c r="C395" s="7" t="s">
        <v>851</v>
      </c>
      <c r="D395" s="4">
        <v>31</v>
      </c>
      <c r="E395" s="4">
        <v>53</v>
      </c>
      <c r="F395" s="2">
        <v>3</v>
      </c>
      <c r="G395" s="6">
        <v>3.2638888888888884E-2</v>
      </c>
      <c r="J395" s="2"/>
      <c r="M395" s="4"/>
      <c r="N395" s="4"/>
      <c r="O395" s="2"/>
      <c r="P395" s="6"/>
    </row>
    <row r="396" spans="1:16" x14ac:dyDescent="0.2">
      <c r="A396" s="2">
        <v>395</v>
      </c>
      <c r="B396" s="2">
        <v>2</v>
      </c>
      <c r="C396" s="7" t="s">
        <v>679</v>
      </c>
      <c r="D396" s="4">
        <v>11</v>
      </c>
      <c r="E396" s="4">
        <v>19</v>
      </c>
      <c r="F396" s="2">
        <v>2</v>
      </c>
      <c r="G396" s="6">
        <v>5.5555555555555558E-3</v>
      </c>
      <c r="J396" s="2"/>
      <c r="M396" s="4"/>
      <c r="N396" s="4"/>
      <c r="O396" s="2"/>
      <c r="P396" s="6"/>
    </row>
    <row r="397" spans="1:16" x14ac:dyDescent="0.2">
      <c r="A397" s="2">
        <v>396</v>
      </c>
      <c r="B397" s="2">
        <v>22</v>
      </c>
      <c r="C397" s="7" t="s">
        <v>903</v>
      </c>
      <c r="D397" s="4">
        <v>25</v>
      </c>
      <c r="E397" s="4">
        <v>41</v>
      </c>
      <c r="F397" s="2">
        <v>4</v>
      </c>
      <c r="G397" s="6">
        <v>3.9583333333333338E-2</v>
      </c>
      <c r="J397" s="2"/>
      <c r="M397" s="4"/>
      <c r="N397" s="4"/>
      <c r="O397" s="2"/>
      <c r="P397" s="6"/>
    </row>
    <row r="398" spans="1:16" x14ac:dyDescent="0.2">
      <c r="A398" s="2">
        <v>397</v>
      </c>
      <c r="B398" s="2">
        <v>8</v>
      </c>
      <c r="C398" s="7" t="s">
        <v>904</v>
      </c>
      <c r="D398" s="4">
        <v>35</v>
      </c>
      <c r="E398" s="4">
        <v>58</v>
      </c>
      <c r="F398" s="2">
        <v>5</v>
      </c>
      <c r="G398" s="6">
        <v>4.7916666666666663E-2</v>
      </c>
      <c r="J398" s="2"/>
      <c r="M398" s="4"/>
      <c r="N398" s="4"/>
      <c r="O398" s="2"/>
      <c r="P398" s="6"/>
    </row>
    <row r="399" spans="1:16" x14ac:dyDescent="0.2">
      <c r="A399" s="2">
        <v>398</v>
      </c>
      <c r="B399" s="2">
        <v>18</v>
      </c>
      <c r="C399" s="7" t="s">
        <v>905</v>
      </c>
      <c r="D399" s="4">
        <v>36</v>
      </c>
      <c r="E399" s="4">
        <v>61</v>
      </c>
      <c r="F399" s="2">
        <v>4</v>
      </c>
      <c r="G399" s="6">
        <v>4.9305555555555554E-2</v>
      </c>
      <c r="J399" s="2"/>
      <c r="M399" s="4"/>
      <c r="N399" s="4"/>
      <c r="O399" s="2"/>
      <c r="P399" s="6"/>
    </row>
    <row r="400" spans="1:16" x14ac:dyDescent="0.2">
      <c r="A400" s="2">
        <v>399</v>
      </c>
      <c r="B400" s="2">
        <v>14</v>
      </c>
      <c r="C400" s="7" t="s">
        <v>906</v>
      </c>
      <c r="D400" s="4">
        <v>42</v>
      </c>
      <c r="E400" s="4">
        <v>69</v>
      </c>
      <c r="F400" s="2">
        <v>6</v>
      </c>
      <c r="G400" s="6">
        <v>6.3194444444444442E-2</v>
      </c>
      <c r="J400" s="2"/>
      <c r="M400" s="4"/>
      <c r="N400" s="4"/>
      <c r="O400" s="2"/>
      <c r="P400" s="6"/>
    </row>
    <row r="401" spans="1:16" x14ac:dyDescent="0.2">
      <c r="A401" s="2">
        <v>400</v>
      </c>
      <c r="B401" s="2">
        <v>27</v>
      </c>
      <c r="C401" s="7" t="s">
        <v>907</v>
      </c>
      <c r="D401" s="4">
        <v>60</v>
      </c>
      <c r="E401" s="4">
        <v>99</v>
      </c>
      <c r="F401" s="2">
        <v>6</v>
      </c>
      <c r="G401" s="6">
        <v>5.486111111111111E-2</v>
      </c>
      <c r="J401" s="2"/>
      <c r="M401" s="4"/>
      <c r="N401" s="4"/>
      <c r="O401" s="2"/>
      <c r="P401" s="6"/>
    </row>
    <row r="402" spans="1:16" x14ac:dyDescent="0.2">
      <c r="A402" s="2">
        <v>401</v>
      </c>
      <c r="B402" s="2">
        <v>16</v>
      </c>
      <c r="C402" s="7" t="s">
        <v>639</v>
      </c>
      <c r="D402" s="4">
        <v>13</v>
      </c>
      <c r="E402" s="4">
        <v>21</v>
      </c>
      <c r="F402" s="2">
        <v>2</v>
      </c>
      <c r="G402" s="6">
        <v>1.3888888888888888E-2</v>
      </c>
      <c r="J402" s="2"/>
      <c r="M402" s="4"/>
      <c r="N402" s="4"/>
      <c r="O402" s="2"/>
      <c r="P402" s="6"/>
    </row>
    <row r="403" spans="1:16" x14ac:dyDescent="0.2">
      <c r="A403" s="2">
        <v>402</v>
      </c>
      <c r="B403" s="2">
        <v>54</v>
      </c>
      <c r="C403" s="7" t="s">
        <v>908</v>
      </c>
      <c r="D403" s="4">
        <v>39</v>
      </c>
      <c r="E403" s="4">
        <v>66</v>
      </c>
      <c r="F403" s="2">
        <v>7</v>
      </c>
      <c r="G403" s="6">
        <v>4.583333333333333E-2</v>
      </c>
      <c r="J403" s="2"/>
      <c r="M403" s="4"/>
      <c r="N403" s="4"/>
      <c r="O403" s="2"/>
      <c r="P403" s="6"/>
    </row>
    <row r="404" spans="1:16" x14ac:dyDescent="0.2">
      <c r="A404" s="2">
        <v>403</v>
      </c>
      <c r="B404" s="2">
        <v>56</v>
      </c>
      <c r="C404" s="7" t="s">
        <v>909</v>
      </c>
      <c r="D404" s="4">
        <v>56</v>
      </c>
      <c r="E404" s="4">
        <v>96</v>
      </c>
      <c r="F404" s="2">
        <v>8</v>
      </c>
      <c r="G404" s="6">
        <v>5.9027777777777776E-2</v>
      </c>
      <c r="J404" s="2"/>
      <c r="M404" s="4"/>
      <c r="N404" s="4"/>
      <c r="O404" s="2"/>
      <c r="P404" s="6"/>
    </row>
    <row r="405" spans="1:16" x14ac:dyDescent="0.2">
      <c r="A405" s="2">
        <v>404</v>
      </c>
      <c r="B405" s="2">
        <v>51</v>
      </c>
      <c r="C405" s="7" t="s">
        <v>910</v>
      </c>
      <c r="D405" s="4">
        <v>50</v>
      </c>
      <c r="E405" s="4">
        <v>81</v>
      </c>
      <c r="F405" s="2">
        <v>6</v>
      </c>
      <c r="G405" s="6">
        <v>7.0833333333333331E-2</v>
      </c>
      <c r="J405" s="2"/>
      <c r="M405" s="4"/>
      <c r="N405" s="4"/>
      <c r="O405" s="2"/>
      <c r="P405" s="6"/>
    </row>
    <row r="406" spans="1:16" x14ac:dyDescent="0.2">
      <c r="A406" s="2">
        <v>405</v>
      </c>
      <c r="B406" s="2">
        <v>15</v>
      </c>
      <c r="C406" s="7" t="s">
        <v>911</v>
      </c>
      <c r="D406" s="4">
        <v>52</v>
      </c>
      <c r="E406" s="4">
        <v>86</v>
      </c>
      <c r="F406" s="2">
        <v>4</v>
      </c>
      <c r="G406" s="6">
        <v>6.805555555555555E-2</v>
      </c>
      <c r="J406" s="2"/>
      <c r="M406" s="4"/>
      <c r="N406" s="4"/>
      <c r="O406" s="2"/>
      <c r="P406" s="6"/>
    </row>
    <row r="407" spans="1:16" x14ac:dyDescent="0.2">
      <c r="A407" s="2">
        <v>406</v>
      </c>
      <c r="B407" s="2">
        <v>42</v>
      </c>
      <c r="C407" s="7" t="s">
        <v>912</v>
      </c>
      <c r="D407" s="4">
        <v>48</v>
      </c>
      <c r="E407" s="4">
        <v>80</v>
      </c>
      <c r="F407" s="2">
        <v>6</v>
      </c>
      <c r="G407" s="6">
        <v>8.1249999999999989E-2</v>
      </c>
      <c r="J407" s="2"/>
      <c r="M407" s="4"/>
      <c r="N407" s="4"/>
      <c r="O407" s="2"/>
      <c r="P407" s="6"/>
    </row>
    <row r="408" spans="1:16" x14ac:dyDescent="0.2">
      <c r="A408" s="2">
        <v>407</v>
      </c>
      <c r="B408" s="2">
        <v>8</v>
      </c>
      <c r="C408" s="7" t="s">
        <v>664</v>
      </c>
      <c r="D408" s="4">
        <v>33</v>
      </c>
      <c r="E408" s="4">
        <v>55</v>
      </c>
      <c r="F408" s="2">
        <v>4</v>
      </c>
      <c r="G408" s="6">
        <v>3.4722222222222224E-2</v>
      </c>
      <c r="J408" s="2"/>
      <c r="M408" s="4"/>
      <c r="N408" s="4"/>
      <c r="O408" s="2"/>
      <c r="P408" s="6"/>
    </row>
    <row r="409" spans="1:16" x14ac:dyDescent="0.2">
      <c r="A409" s="2">
        <v>408</v>
      </c>
      <c r="B409" s="2">
        <v>51</v>
      </c>
      <c r="C409" s="7" t="s">
        <v>913</v>
      </c>
      <c r="D409" s="4">
        <v>49</v>
      </c>
      <c r="E409" s="4">
        <v>83</v>
      </c>
      <c r="F409" s="2">
        <v>5</v>
      </c>
      <c r="G409" s="6">
        <v>7.3611111111111113E-2</v>
      </c>
      <c r="J409" s="2"/>
      <c r="M409" s="4"/>
      <c r="N409" s="4"/>
      <c r="O409" s="2"/>
      <c r="P409" s="6"/>
    </row>
    <row r="410" spans="1:16" x14ac:dyDescent="0.2">
      <c r="A410" s="2">
        <v>409</v>
      </c>
      <c r="B410" s="2">
        <v>60</v>
      </c>
      <c r="C410" s="7" t="s">
        <v>914</v>
      </c>
      <c r="D410" s="4">
        <v>68</v>
      </c>
      <c r="E410" s="4">
        <v>113</v>
      </c>
      <c r="F410" s="2">
        <v>8</v>
      </c>
      <c r="G410" s="6">
        <v>0.11319444444444444</v>
      </c>
      <c r="J410" s="2"/>
      <c r="M410" s="4"/>
      <c r="N410" s="4"/>
      <c r="O410" s="2"/>
      <c r="P410" s="6"/>
    </row>
    <row r="411" spans="1:16" x14ac:dyDescent="0.2">
      <c r="A411" s="2">
        <v>410</v>
      </c>
      <c r="B411" s="2">
        <v>2</v>
      </c>
      <c r="C411" s="7" t="s">
        <v>915</v>
      </c>
      <c r="D411" s="4">
        <v>34</v>
      </c>
      <c r="E411" s="4">
        <v>56</v>
      </c>
      <c r="F411" s="2">
        <v>2</v>
      </c>
      <c r="G411" s="6">
        <v>6.3194444444444442E-2</v>
      </c>
      <c r="J411" s="2"/>
      <c r="M411" s="4"/>
      <c r="N411" s="4"/>
      <c r="O411" s="2"/>
      <c r="P411" s="6"/>
    </row>
    <row r="412" spans="1:16" x14ac:dyDescent="0.2">
      <c r="A412" s="2">
        <v>411</v>
      </c>
      <c r="B412" s="2">
        <v>9</v>
      </c>
      <c r="C412" s="7" t="s">
        <v>916</v>
      </c>
      <c r="D412" s="4">
        <v>51</v>
      </c>
      <c r="E412" s="4">
        <v>85</v>
      </c>
      <c r="F412" s="2">
        <v>7</v>
      </c>
      <c r="G412" s="6">
        <v>5.4166666666666662E-2</v>
      </c>
      <c r="J412" s="2"/>
      <c r="M412" s="4"/>
      <c r="N412" s="4"/>
      <c r="O412" s="2"/>
      <c r="P412" s="6"/>
    </row>
    <row r="413" spans="1:16" x14ac:dyDescent="0.2">
      <c r="A413" s="2">
        <v>412</v>
      </c>
      <c r="B413" s="2">
        <v>11</v>
      </c>
      <c r="C413" s="7" t="s">
        <v>682</v>
      </c>
      <c r="D413" s="4">
        <v>19</v>
      </c>
      <c r="E413" s="4">
        <v>31</v>
      </c>
      <c r="F413" s="2">
        <v>3</v>
      </c>
      <c r="G413" s="6">
        <v>3.9583333333333331E-2</v>
      </c>
      <c r="J413" s="2"/>
      <c r="M413" s="4"/>
      <c r="N413" s="4"/>
      <c r="O413" s="2"/>
      <c r="P413" s="6"/>
    </row>
    <row r="414" spans="1:16" x14ac:dyDescent="0.2">
      <c r="A414" s="2">
        <v>413</v>
      </c>
      <c r="B414" s="2">
        <v>13</v>
      </c>
      <c r="C414" s="7" t="s">
        <v>608</v>
      </c>
      <c r="D414" s="4">
        <v>21</v>
      </c>
      <c r="E414" s="4">
        <v>35</v>
      </c>
      <c r="F414" s="2">
        <v>1</v>
      </c>
      <c r="G414" s="6">
        <v>8.3333333333333332E-3</v>
      </c>
      <c r="J414" s="2"/>
      <c r="M414" s="4"/>
      <c r="N414" s="4"/>
      <c r="O414" s="2"/>
      <c r="P414" s="6"/>
    </row>
    <row r="415" spans="1:16" x14ac:dyDescent="0.2">
      <c r="A415" s="2">
        <v>414</v>
      </c>
      <c r="B415" s="2">
        <v>14</v>
      </c>
      <c r="C415" s="7" t="s">
        <v>798</v>
      </c>
      <c r="D415" s="4">
        <v>20</v>
      </c>
      <c r="E415" s="4">
        <v>33</v>
      </c>
      <c r="F415" s="2">
        <v>1</v>
      </c>
      <c r="G415" s="6">
        <v>2.6388888888888889E-2</v>
      </c>
      <c r="J415" s="2"/>
      <c r="M415" s="4"/>
      <c r="N415" s="4"/>
      <c r="O415" s="2"/>
      <c r="P415" s="6"/>
    </row>
    <row r="416" spans="1:16" x14ac:dyDescent="0.2">
      <c r="A416" s="2">
        <v>415</v>
      </c>
      <c r="B416" s="2">
        <v>42</v>
      </c>
      <c r="C416" s="7" t="s">
        <v>917</v>
      </c>
      <c r="D416" s="4">
        <v>58</v>
      </c>
      <c r="E416" s="4">
        <v>97</v>
      </c>
      <c r="F416" s="2">
        <v>5</v>
      </c>
      <c r="G416" s="6">
        <v>6.0416666666666667E-2</v>
      </c>
      <c r="J416" s="2"/>
      <c r="M416" s="4"/>
      <c r="N416" s="4"/>
      <c r="O416" s="2"/>
      <c r="P416" s="6"/>
    </row>
    <row r="417" spans="1:16" x14ac:dyDescent="0.2">
      <c r="A417" s="2">
        <v>416</v>
      </c>
      <c r="B417" s="2">
        <v>20</v>
      </c>
      <c r="C417" s="7" t="s">
        <v>686</v>
      </c>
      <c r="D417" s="4">
        <v>15</v>
      </c>
      <c r="E417" s="4">
        <v>25</v>
      </c>
      <c r="F417" s="2">
        <v>1</v>
      </c>
      <c r="G417" s="6">
        <v>6.2499999999999995E-3</v>
      </c>
      <c r="J417" s="2"/>
      <c r="M417" s="4"/>
      <c r="N417" s="4"/>
      <c r="O417" s="2"/>
      <c r="P417" s="6"/>
    </row>
    <row r="418" spans="1:16" x14ac:dyDescent="0.2">
      <c r="A418" s="2">
        <v>417</v>
      </c>
      <c r="B418" s="2">
        <v>28</v>
      </c>
      <c r="C418" s="7" t="s">
        <v>918</v>
      </c>
      <c r="D418" s="4">
        <v>69</v>
      </c>
      <c r="E418" s="4">
        <v>115</v>
      </c>
      <c r="F418" s="2">
        <v>5</v>
      </c>
      <c r="G418" s="6">
        <v>6.25E-2</v>
      </c>
      <c r="J418" s="2"/>
      <c r="M418" s="4"/>
      <c r="N418" s="4"/>
      <c r="O418" s="2"/>
      <c r="P418" s="6"/>
    </row>
    <row r="419" spans="1:16" x14ac:dyDescent="0.2">
      <c r="A419" s="2">
        <v>418</v>
      </c>
      <c r="B419" s="2">
        <v>34</v>
      </c>
      <c r="C419" s="7" t="s">
        <v>919</v>
      </c>
      <c r="D419" s="4">
        <v>34</v>
      </c>
      <c r="E419" s="4">
        <v>56</v>
      </c>
      <c r="F419" s="2">
        <v>4</v>
      </c>
      <c r="G419" s="6">
        <v>6.9444444444444448E-2</v>
      </c>
      <c r="J419" s="2"/>
      <c r="M419" s="4"/>
      <c r="N419" s="4"/>
      <c r="O419" s="2"/>
      <c r="P419" s="6"/>
    </row>
    <row r="420" spans="1:16" x14ac:dyDescent="0.2">
      <c r="A420" s="2">
        <v>419</v>
      </c>
      <c r="B420" s="2">
        <v>22</v>
      </c>
      <c r="C420" s="7" t="s">
        <v>920</v>
      </c>
      <c r="D420" s="4">
        <v>40</v>
      </c>
      <c r="E420" s="4">
        <v>67</v>
      </c>
      <c r="F420" s="2">
        <v>2</v>
      </c>
      <c r="G420" s="6">
        <v>4.4444444444444439E-2</v>
      </c>
      <c r="J420" s="2"/>
      <c r="M420" s="4"/>
      <c r="N420" s="4"/>
      <c r="O420" s="2"/>
      <c r="P420" s="6"/>
    </row>
    <row r="421" spans="1:16" x14ac:dyDescent="0.2">
      <c r="A421" s="2">
        <v>420</v>
      </c>
      <c r="B421" s="2">
        <v>72</v>
      </c>
      <c r="C421" s="7" t="s">
        <v>921</v>
      </c>
      <c r="D421" s="4">
        <v>66</v>
      </c>
      <c r="E421" s="4">
        <v>111</v>
      </c>
      <c r="F421" s="2">
        <v>9</v>
      </c>
      <c r="G421" s="6">
        <v>7.2916666666666671E-2</v>
      </c>
      <c r="J421" s="2"/>
      <c r="M421" s="4"/>
      <c r="N421" s="4"/>
      <c r="O421" s="2"/>
      <c r="P421" s="6"/>
    </row>
    <row r="422" spans="1:16" x14ac:dyDescent="0.2">
      <c r="A422" s="2">
        <v>421</v>
      </c>
      <c r="B422" s="2">
        <v>20</v>
      </c>
      <c r="C422" s="7" t="s">
        <v>922</v>
      </c>
      <c r="D422" s="4">
        <v>29</v>
      </c>
      <c r="E422" s="4">
        <v>49</v>
      </c>
      <c r="F422" s="2">
        <v>4</v>
      </c>
      <c r="G422" s="6">
        <v>4.9305555555555554E-2</v>
      </c>
      <c r="J422" s="2"/>
      <c r="M422" s="4"/>
      <c r="N422" s="4"/>
      <c r="O422" s="2"/>
      <c r="P422" s="6"/>
    </row>
    <row r="423" spans="1:16" x14ac:dyDescent="0.2">
      <c r="A423" s="2">
        <v>422</v>
      </c>
      <c r="B423" s="2">
        <v>24</v>
      </c>
      <c r="C423" s="7" t="s">
        <v>923</v>
      </c>
      <c r="D423" s="4">
        <v>37</v>
      </c>
      <c r="E423" s="4">
        <v>62</v>
      </c>
      <c r="F423" s="2">
        <v>3</v>
      </c>
      <c r="G423" s="6">
        <v>2.361111111111111E-2</v>
      </c>
      <c r="J423" s="2"/>
      <c r="M423" s="4"/>
      <c r="N423" s="4"/>
      <c r="O423" s="2"/>
      <c r="P423" s="6"/>
    </row>
    <row r="424" spans="1:16" x14ac:dyDescent="0.2">
      <c r="A424" s="2">
        <v>423</v>
      </c>
      <c r="B424" s="2">
        <v>8</v>
      </c>
      <c r="C424" s="7" t="s">
        <v>924</v>
      </c>
      <c r="D424" s="4">
        <v>35</v>
      </c>
      <c r="E424" s="4">
        <v>60</v>
      </c>
      <c r="F424" s="2">
        <v>5</v>
      </c>
      <c r="G424" s="6">
        <v>2.1527777777777778E-2</v>
      </c>
      <c r="J424" s="2"/>
      <c r="M424" s="4"/>
      <c r="N424" s="4"/>
      <c r="O424" s="2"/>
      <c r="P424" s="6"/>
    </row>
    <row r="425" spans="1:16" x14ac:dyDescent="0.2">
      <c r="A425" s="2">
        <v>424</v>
      </c>
      <c r="B425" s="2">
        <v>26</v>
      </c>
      <c r="C425" s="7" t="s">
        <v>925</v>
      </c>
      <c r="D425" s="4">
        <v>29</v>
      </c>
      <c r="E425" s="4">
        <v>49</v>
      </c>
      <c r="F425" s="2">
        <v>6</v>
      </c>
      <c r="G425" s="6">
        <v>6.1111111111111116E-2</v>
      </c>
      <c r="J425" s="2"/>
      <c r="M425" s="4"/>
      <c r="N425" s="4"/>
      <c r="O425" s="2"/>
      <c r="P425" s="6"/>
    </row>
    <row r="426" spans="1:16" x14ac:dyDescent="0.2">
      <c r="A426" s="2">
        <v>425</v>
      </c>
      <c r="B426" s="2">
        <v>18</v>
      </c>
      <c r="C426" s="7" t="s">
        <v>679</v>
      </c>
      <c r="D426" s="4">
        <v>11</v>
      </c>
      <c r="E426" s="4">
        <v>19</v>
      </c>
      <c r="F426" s="2">
        <v>1</v>
      </c>
      <c r="G426" s="6">
        <v>1.9444444444444445E-2</v>
      </c>
      <c r="J426" s="2"/>
      <c r="M426" s="4"/>
      <c r="N426" s="4"/>
      <c r="O426" s="2"/>
      <c r="P426" s="6"/>
    </row>
    <row r="427" spans="1:16" x14ac:dyDescent="0.2">
      <c r="A427" s="2">
        <v>426</v>
      </c>
      <c r="B427" s="2">
        <v>20</v>
      </c>
      <c r="C427" s="7" t="s">
        <v>926</v>
      </c>
      <c r="D427" s="4">
        <v>73</v>
      </c>
      <c r="E427" s="4">
        <v>122</v>
      </c>
      <c r="F427" s="2">
        <v>8</v>
      </c>
      <c r="G427" s="6">
        <v>8.0555555555555547E-2</v>
      </c>
      <c r="J427" s="2"/>
      <c r="M427" s="4"/>
      <c r="N427" s="4"/>
      <c r="O427" s="2"/>
      <c r="P427" s="6"/>
    </row>
    <row r="428" spans="1:16" x14ac:dyDescent="0.2">
      <c r="A428" s="2">
        <v>427</v>
      </c>
      <c r="B428" s="2">
        <v>8</v>
      </c>
      <c r="C428" s="7" t="s">
        <v>927</v>
      </c>
      <c r="D428" s="4">
        <v>61</v>
      </c>
      <c r="E428" s="4">
        <v>102</v>
      </c>
      <c r="F428" s="2">
        <v>8</v>
      </c>
      <c r="G428" s="6">
        <v>0.11527777777777778</v>
      </c>
      <c r="J428" s="2"/>
      <c r="M428" s="4"/>
      <c r="N428" s="4"/>
      <c r="O428" s="2"/>
      <c r="P428" s="6"/>
    </row>
    <row r="429" spans="1:16" x14ac:dyDescent="0.2">
      <c r="A429" s="2">
        <v>428</v>
      </c>
      <c r="B429" s="2">
        <v>28</v>
      </c>
      <c r="C429" s="7" t="s">
        <v>928</v>
      </c>
      <c r="D429" s="4">
        <v>73</v>
      </c>
      <c r="E429" s="4">
        <v>119</v>
      </c>
      <c r="F429" s="2">
        <v>6</v>
      </c>
      <c r="G429" s="6">
        <v>0.12430555555555556</v>
      </c>
      <c r="J429" s="2"/>
      <c r="M429" s="4"/>
      <c r="N429" s="4"/>
      <c r="O429" s="2"/>
      <c r="P429" s="6"/>
    </row>
    <row r="430" spans="1:16" x14ac:dyDescent="0.2">
      <c r="A430" s="2">
        <v>429</v>
      </c>
      <c r="B430" s="2">
        <v>8</v>
      </c>
      <c r="C430" s="7" t="s">
        <v>716</v>
      </c>
      <c r="D430" s="4">
        <v>15</v>
      </c>
      <c r="E430" s="4">
        <v>26</v>
      </c>
      <c r="F430" s="2">
        <v>3</v>
      </c>
      <c r="G430" s="6">
        <v>1.8749999999999999E-2</v>
      </c>
      <c r="J430" s="2"/>
      <c r="M430" s="4"/>
      <c r="N430" s="4"/>
      <c r="O430" s="2"/>
      <c r="P430" s="6"/>
    </row>
    <row r="431" spans="1:16" x14ac:dyDescent="0.2">
      <c r="A431" s="2">
        <v>430</v>
      </c>
      <c r="B431" s="2">
        <v>7</v>
      </c>
      <c r="C431" s="7" t="s">
        <v>686</v>
      </c>
      <c r="D431" s="4">
        <v>15</v>
      </c>
      <c r="E431" s="4">
        <v>25</v>
      </c>
      <c r="F431" s="2">
        <v>1</v>
      </c>
      <c r="G431" s="6">
        <v>3.4027777777777775E-2</v>
      </c>
      <c r="J431" s="2"/>
      <c r="M431" s="4"/>
      <c r="N431" s="4"/>
      <c r="O431" s="2"/>
      <c r="P431" s="6"/>
    </row>
    <row r="432" spans="1:16" x14ac:dyDescent="0.2">
      <c r="A432" s="2">
        <v>431</v>
      </c>
      <c r="B432" s="2">
        <v>15</v>
      </c>
      <c r="C432" s="7" t="s">
        <v>638</v>
      </c>
      <c r="D432" s="4">
        <v>18</v>
      </c>
      <c r="E432" s="4">
        <v>30</v>
      </c>
      <c r="F432" s="2">
        <v>2</v>
      </c>
      <c r="G432" s="6">
        <v>1.3888888888888888E-2</v>
      </c>
      <c r="J432" s="2"/>
      <c r="M432" s="4"/>
      <c r="N432" s="4"/>
      <c r="O432" s="2"/>
      <c r="P432" s="6"/>
    </row>
    <row r="433" spans="1:16" x14ac:dyDescent="0.2">
      <c r="A433" s="2">
        <v>432</v>
      </c>
      <c r="B433" s="2">
        <v>30</v>
      </c>
      <c r="C433" s="7" t="s">
        <v>929</v>
      </c>
      <c r="D433" s="4">
        <v>41</v>
      </c>
      <c r="E433" s="4">
        <v>69</v>
      </c>
      <c r="F433" s="2">
        <v>5</v>
      </c>
      <c r="G433" s="6">
        <v>5.1388888888888887E-2</v>
      </c>
      <c r="J433" s="2"/>
      <c r="M433" s="4"/>
      <c r="N433" s="4"/>
      <c r="O433" s="2"/>
      <c r="P433" s="6"/>
    </row>
    <row r="434" spans="1:16" x14ac:dyDescent="0.2">
      <c r="A434" s="2">
        <v>433</v>
      </c>
      <c r="B434" s="2">
        <v>20</v>
      </c>
      <c r="C434" s="7" t="s">
        <v>930</v>
      </c>
      <c r="D434" s="4">
        <v>32</v>
      </c>
      <c r="E434" s="4">
        <v>54</v>
      </c>
      <c r="F434" s="2">
        <v>4</v>
      </c>
      <c r="G434" s="6">
        <v>5.1388888888888887E-2</v>
      </c>
      <c r="J434" s="2"/>
      <c r="M434" s="4"/>
      <c r="N434" s="4"/>
      <c r="O434" s="2"/>
      <c r="P434" s="6"/>
    </row>
    <row r="435" spans="1:16" x14ac:dyDescent="0.2">
      <c r="A435" s="2">
        <v>434</v>
      </c>
      <c r="B435" s="2">
        <v>30</v>
      </c>
      <c r="C435" s="7" t="s">
        <v>931</v>
      </c>
      <c r="D435" s="4">
        <v>28</v>
      </c>
      <c r="E435" s="4">
        <v>48</v>
      </c>
      <c r="F435" s="2">
        <v>4</v>
      </c>
      <c r="G435" s="6">
        <v>4.027777777777778E-2</v>
      </c>
      <c r="J435" s="2"/>
      <c r="M435" s="4"/>
      <c r="N435" s="4"/>
      <c r="O435" s="2"/>
      <c r="P435" s="6"/>
    </row>
    <row r="436" spans="1:16" x14ac:dyDescent="0.2">
      <c r="A436" s="2">
        <v>435</v>
      </c>
      <c r="B436" s="2">
        <v>51</v>
      </c>
      <c r="C436" s="7" t="s">
        <v>932</v>
      </c>
      <c r="D436" s="4">
        <v>46</v>
      </c>
      <c r="E436" s="4">
        <v>77</v>
      </c>
      <c r="F436" s="2">
        <v>6</v>
      </c>
      <c r="G436" s="6">
        <v>7.7083333333333337E-2</v>
      </c>
      <c r="J436" s="2"/>
      <c r="M436" s="4"/>
      <c r="N436" s="4"/>
      <c r="O436" s="2"/>
      <c r="P436" s="6"/>
    </row>
    <row r="437" spans="1:16" x14ac:dyDescent="0.2">
      <c r="A437" s="2">
        <v>436</v>
      </c>
      <c r="B437" s="2">
        <v>10</v>
      </c>
      <c r="C437" s="7" t="s">
        <v>618</v>
      </c>
      <c r="D437" s="4">
        <v>16</v>
      </c>
      <c r="E437" s="4">
        <v>28</v>
      </c>
      <c r="F437" s="2">
        <v>2</v>
      </c>
      <c r="G437" s="6">
        <v>3.125E-2</v>
      </c>
      <c r="J437" s="2"/>
      <c r="M437" s="4"/>
      <c r="N437" s="4"/>
      <c r="O437" s="2"/>
      <c r="P437" s="6"/>
    </row>
    <row r="438" spans="1:16" x14ac:dyDescent="0.2">
      <c r="A438" s="2">
        <v>437</v>
      </c>
      <c r="B438" s="2">
        <v>16</v>
      </c>
      <c r="C438" s="7" t="s">
        <v>608</v>
      </c>
      <c r="D438" s="4">
        <v>21</v>
      </c>
      <c r="E438" s="4">
        <v>35</v>
      </c>
      <c r="F438" s="2">
        <v>2</v>
      </c>
      <c r="G438" s="6">
        <v>3.5416666666666666E-2</v>
      </c>
      <c r="J438" s="2"/>
      <c r="M438" s="4"/>
      <c r="N438" s="4"/>
      <c r="O438" s="2"/>
      <c r="P438" s="6"/>
    </row>
    <row r="439" spans="1:16" x14ac:dyDescent="0.2">
      <c r="A439" s="2">
        <v>438</v>
      </c>
      <c r="B439" s="2">
        <v>2</v>
      </c>
      <c r="C439" s="7" t="s">
        <v>798</v>
      </c>
      <c r="D439" s="4">
        <v>20</v>
      </c>
      <c r="E439" s="4">
        <v>33</v>
      </c>
      <c r="F439" s="2">
        <v>1</v>
      </c>
      <c r="G439" s="6">
        <v>3.5416666666666666E-2</v>
      </c>
      <c r="J439" s="2"/>
      <c r="M439" s="4"/>
      <c r="N439" s="4"/>
      <c r="O439" s="2"/>
      <c r="P439" s="6"/>
    </row>
    <row r="440" spans="1:16" x14ac:dyDescent="0.2">
      <c r="A440" s="2">
        <v>439</v>
      </c>
      <c r="B440" s="2">
        <v>30</v>
      </c>
      <c r="C440" s="7" t="s">
        <v>933</v>
      </c>
      <c r="D440" s="4">
        <v>35</v>
      </c>
      <c r="E440" s="4">
        <v>59</v>
      </c>
      <c r="F440" s="2">
        <v>6</v>
      </c>
      <c r="G440" s="6">
        <v>4.4444444444444446E-2</v>
      </c>
      <c r="J440" s="2"/>
      <c r="M440" s="4"/>
      <c r="N440" s="4"/>
      <c r="O440" s="2"/>
      <c r="P440" s="6"/>
    </row>
    <row r="441" spans="1:16" x14ac:dyDescent="0.2">
      <c r="A441" s="2">
        <v>440</v>
      </c>
      <c r="B441" s="2">
        <v>26</v>
      </c>
      <c r="C441" s="7" t="s">
        <v>934</v>
      </c>
      <c r="D441" s="4">
        <v>25</v>
      </c>
      <c r="E441" s="4">
        <v>42</v>
      </c>
      <c r="F441" s="2">
        <v>4</v>
      </c>
      <c r="G441" s="6">
        <v>3.1249999999999997E-2</v>
      </c>
      <c r="J441" s="2"/>
      <c r="M441" s="4"/>
      <c r="N441" s="4"/>
      <c r="O441" s="2"/>
      <c r="P441" s="6"/>
    </row>
    <row r="442" spans="1:16" x14ac:dyDescent="0.2">
      <c r="A442" s="2">
        <v>441</v>
      </c>
      <c r="B442" s="2">
        <v>26</v>
      </c>
      <c r="C442" s="7" t="s">
        <v>629</v>
      </c>
      <c r="D442" s="4">
        <v>36</v>
      </c>
      <c r="E442" s="4">
        <v>61</v>
      </c>
      <c r="F442" s="2">
        <v>6</v>
      </c>
      <c r="G442" s="6">
        <v>6.25E-2</v>
      </c>
      <c r="J442" s="2"/>
      <c r="M442" s="4"/>
      <c r="N442" s="4"/>
      <c r="O442" s="2"/>
      <c r="P442" s="6"/>
    </row>
    <row r="443" spans="1:16" x14ac:dyDescent="0.2">
      <c r="A443" s="2">
        <v>442</v>
      </c>
      <c r="B443" s="2">
        <v>45</v>
      </c>
      <c r="C443" s="7" t="s">
        <v>935</v>
      </c>
      <c r="D443" s="4">
        <v>57</v>
      </c>
      <c r="E443" s="4">
        <v>95</v>
      </c>
      <c r="F443" s="2">
        <v>7</v>
      </c>
      <c r="G443" s="6">
        <v>9.0972222222222218E-2</v>
      </c>
      <c r="J443" s="2"/>
      <c r="M443" s="4"/>
      <c r="N443" s="4"/>
      <c r="O443" s="2"/>
      <c r="P443" s="6"/>
    </row>
    <row r="444" spans="1:16" x14ac:dyDescent="0.2">
      <c r="A444" s="2">
        <v>443</v>
      </c>
      <c r="B444" s="2">
        <v>16</v>
      </c>
      <c r="C444" s="7" t="s">
        <v>936</v>
      </c>
      <c r="D444" s="4">
        <v>64</v>
      </c>
      <c r="E444" s="4">
        <v>109</v>
      </c>
      <c r="F444" s="2">
        <v>8</v>
      </c>
      <c r="G444" s="6">
        <v>0.10763888888888888</v>
      </c>
      <c r="J444" s="2"/>
      <c r="M444" s="4"/>
      <c r="N444" s="4"/>
      <c r="O444" s="2"/>
      <c r="P444" s="6"/>
    </row>
    <row r="445" spans="1:16" x14ac:dyDescent="0.2">
      <c r="A445" s="2">
        <v>444</v>
      </c>
      <c r="B445" s="2">
        <v>16</v>
      </c>
      <c r="C445" s="7" t="s">
        <v>937</v>
      </c>
      <c r="D445" s="4">
        <v>28</v>
      </c>
      <c r="E445" s="4">
        <v>47</v>
      </c>
      <c r="F445" s="2">
        <v>4</v>
      </c>
      <c r="G445" s="6">
        <v>5.6249999999999994E-2</v>
      </c>
      <c r="J445" s="2"/>
      <c r="M445" s="4"/>
      <c r="N445" s="4"/>
      <c r="O445" s="2"/>
      <c r="P445" s="6"/>
    </row>
    <row r="446" spans="1:16" x14ac:dyDescent="0.2">
      <c r="A446" s="2">
        <v>445</v>
      </c>
      <c r="B446" s="2">
        <v>6</v>
      </c>
      <c r="C446" s="7" t="s">
        <v>674</v>
      </c>
      <c r="D446" s="4">
        <v>16</v>
      </c>
      <c r="E446" s="4">
        <v>27</v>
      </c>
      <c r="F446" s="2">
        <v>3</v>
      </c>
      <c r="G446" s="6">
        <v>1.8055555555555557E-2</v>
      </c>
      <c r="J446" s="2"/>
      <c r="M446" s="4"/>
      <c r="N446" s="4"/>
      <c r="O446" s="2"/>
      <c r="P446" s="6"/>
    </row>
    <row r="447" spans="1:16" x14ac:dyDescent="0.2">
      <c r="A447" s="2">
        <v>446</v>
      </c>
      <c r="B447" s="2">
        <v>12</v>
      </c>
      <c r="C447" s="7" t="s">
        <v>639</v>
      </c>
      <c r="D447" s="4">
        <v>13</v>
      </c>
      <c r="E447" s="4">
        <v>21</v>
      </c>
      <c r="F447" s="2">
        <v>1</v>
      </c>
      <c r="G447" s="6">
        <v>5.5555555555555558E-3</v>
      </c>
      <c r="J447" s="2"/>
      <c r="M447" s="4"/>
      <c r="N447" s="4"/>
      <c r="O447" s="2"/>
      <c r="P447" s="6"/>
    </row>
    <row r="448" spans="1:16" x14ac:dyDescent="0.2">
      <c r="A448" s="2">
        <v>447</v>
      </c>
      <c r="B448" s="2">
        <v>24</v>
      </c>
      <c r="C448" s="7" t="s">
        <v>938</v>
      </c>
      <c r="D448" s="4">
        <v>39</v>
      </c>
      <c r="E448" s="4">
        <v>67</v>
      </c>
      <c r="F448" s="2">
        <v>8</v>
      </c>
      <c r="G448" s="6">
        <v>5.9722222222222218E-2</v>
      </c>
      <c r="J448" s="2"/>
      <c r="M448" s="4"/>
      <c r="N448" s="4"/>
      <c r="O448" s="2"/>
      <c r="P448" s="6"/>
    </row>
    <row r="449" spans="1:16" x14ac:dyDescent="0.2">
      <c r="A449" s="2">
        <v>448</v>
      </c>
      <c r="B449" s="2">
        <v>8</v>
      </c>
      <c r="C449" s="7" t="s">
        <v>939</v>
      </c>
      <c r="D449" s="4">
        <v>31</v>
      </c>
      <c r="E449" s="4">
        <v>52</v>
      </c>
      <c r="F449" s="2">
        <v>5</v>
      </c>
      <c r="G449" s="6">
        <v>4.5833333333333337E-2</v>
      </c>
      <c r="J449" s="2"/>
      <c r="M449" s="4"/>
      <c r="N449" s="4"/>
      <c r="O449" s="2"/>
      <c r="P449" s="6"/>
    </row>
    <row r="450" spans="1:16" x14ac:dyDescent="0.2">
      <c r="A450" s="2">
        <v>449</v>
      </c>
      <c r="B450" s="2">
        <v>3</v>
      </c>
      <c r="C450" s="7" t="s">
        <v>786</v>
      </c>
      <c r="D450" s="4">
        <v>19</v>
      </c>
      <c r="E450" s="4">
        <v>32</v>
      </c>
      <c r="F450" s="2">
        <v>2</v>
      </c>
      <c r="G450" s="6">
        <v>2.2916666666666669E-2</v>
      </c>
      <c r="J450" s="2"/>
      <c r="M450" s="4"/>
      <c r="N450" s="4"/>
      <c r="O450" s="2"/>
      <c r="P450" s="6"/>
    </row>
    <row r="451" spans="1:16" x14ac:dyDescent="0.2">
      <c r="A451" s="2">
        <v>450</v>
      </c>
      <c r="B451" s="2">
        <v>18</v>
      </c>
      <c r="C451" s="7" t="s">
        <v>940</v>
      </c>
      <c r="D451" s="4">
        <v>32</v>
      </c>
      <c r="E451" s="4">
        <v>54</v>
      </c>
      <c r="F451" s="2">
        <v>3</v>
      </c>
      <c r="G451" s="6">
        <v>2.361111111111111E-2</v>
      </c>
      <c r="J451" s="2"/>
      <c r="M451" s="4"/>
      <c r="N451" s="4"/>
      <c r="O451" s="2"/>
      <c r="P451" s="6"/>
    </row>
    <row r="452" spans="1:16" x14ac:dyDescent="0.2">
      <c r="A452" s="2">
        <v>451</v>
      </c>
      <c r="B452" s="2">
        <v>9</v>
      </c>
      <c r="C452" s="7" t="s">
        <v>941</v>
      </c>
      <c r="D452" s="4">
        <v>55</v>
      </c>
      <c r="E452" s="4">
        <v>92</v>
      </c>
      <c r="F452" s="2">
        <v>3</v>
      </c>
      <c r="G452" s="6">
        <v>7.1527777777777773E-2</v>
      </c>
      <c r="J452" s="2"/>
      <c r="M452" s="4"/>
      <c r="N452" s="4"/>
      <c r="O452" s="2"/>
      <c r="P452" s="6"/>
    </row>
    <row r="453" spans="1:16" x14ac:dyDescent="0.2">
      <c r="A453" s="2">
        <v>452</v>
      </c>
      <c r="B453" s="2">
        <v>27</v>
      </c>
      <c r="C453" s="7" t="s">
        <v>942</v>
      </c>
      <c r="D453" s="4">
        <v>45</v>
      </c>
      <c r="E453" s="4">
        <v>74</v>
      </c>
      <c r="F453" s="2">
        <v>6</v>
      </c>
      <c r="G453" s="6">
        <v>8.5416666666666669E-2</v>
      </c>
      <c r="J453" s="2"/>
      <c r="M453" s="4"/>
      <c r="N453" s="4"/>
      <c r="O453" s="2"/>
      <c r="P453" s="6"/>
    </row>
    <row r="454" spans="1:16" x14ac:dyDescent="0.2">
      <c r="A454" s="2">
        <v>453</v>
      </c>
      <c r="B454" s="2">
        <v>12</v>
      </c>
      <c r="C454" s="7" t="s">
        <v>895</v>
      </c>
      <c r="D454" s="4">
        <v>39</v>
      </c>
      <c r="E454" s="4">
        <v>66</v>
      </c>
      <c r="F454" s="2">
        <v>4</v>
      </c>
      <c r="G454" s="6">
        <v>6.9444444444444448E-2</v>
      </c>
      <c r="J454" s="2"/>
      <c r="M454" s="4"/>
      <c r="N454" s="4"/>
      <c r="O454" s="2"/>
      <c r="P454" s="6"/>
    </row>
    <row r="455" spans="1:16" x14ac:dyDescent="0.2">
      <c r="A455" s="2">
        <v>454</v>
      </c>
      <c r="B455" s="2">
        <v>4</v>
      </c>
      <c r="C455" s="7" t="s">
        <v>943</v>
      </c>
      <c r="D455" s="4">
        <v>64</v>
      </c>
      <c r="E455" s="4">
        <v>107</v>
      </c>
      <c r="F455" s="2">
        <v>9</v>
      </c>
      <c r="G455" s="6">
        <v>0.10625</v>
      </c>
      <c r="J455" s="2"/>
      <c r="M455" s="4"/>
      <c r="N455" s="4"/>
      <c r="O455" s="2"/>
      <c r="P455" s="6"/>
    </row>
    <row r="456" spans="1:16" x14ac:dyDescent="0.2">
      <c r="A456" s="2">
        <v>455</v>
      </c>
      <c r="B456" s="2">
        <v>12</v>
      </c>
      <c r="C456" s="7" t="s">
        <v>717</v>
      </c>
      <c r="D456" s="4">
        <v>14</v>
      </c>
      <c r="E456" s="4">
        <v>24</v>
      </c>
      <c r="F456" s="2">
        <v>2</v>
      </c>
      <c r="G456" s="6">
        <v>7.6388888888888886E-3</v>
      </c>
      <c r="J456" s="2"/>
      <c r="M456" s="4"/>
      <c r="N456" s="4"/>
      <c r="O456" s="2"/>
      <c r="P456" s="6"/>
    </row>
    <row r="457" spans="1:16" x14ac:dyDescent="0.2">
      <c r="A457" s="2">
        <v>456</v>
      </c>
      <c r="B457" s="2">
        <v>26</v>
      </c>
      <c r="C457" s="7" t="s">
        <v>944</v>
      </c>
      <c r="D457" s="4">
        <v>45</v>
      </c>
      <c r="E457" s="4">
        <v>74</v>
      </c>
      <c r="F457" s="2">
        <v>4</v>
      </c>
      <c r="G457" s="6">
        <v>4.9305555555555561E-2</v>
      </c>
      <c r="J457" s="2"/>
      <c r="M457" s="4"/>
      <c r="N457" s="4"/>
      <c r="O457" s="2"/>
      <c r="P457" s="6"/>
    </row>
    <row r="458" spans="1:16" x14ac:dyDescent="0.2">
      <c r="A458" s="2">
        <v>457</v>
      </c>
      <c r="B458" s="2">
        <v>36</v>
      </c>
      <c r="C458" s="7" t="s">
        <v>897</v>
      </c>
      <c r="D458" s="4">
        <v>31</v>
      </c>
      <c r="E458" s="4">
        <v>52</v>
      </c>
      <c r="F458" s="2">
        <v>5</v>
      </c>
      <c r="G458" s="6">
        <v>4.027777777777778E-2</v>
      </c>
      <c r="J458" s="2"/>
      <c r="M458" s="4"/>
      <c r="N458" s="4"/>
      <c r="O458" s="2"/>
      <c r="P458" s="6"/>
    </row>
    <row r="459" spans="1:16" x14ac:dyDescent="0.2">
      <c r="A459" s="2">
        <v>458</v>
      </c>
      <c r="B459" s="2">
        <v>16</v>
      </c>
      <c r="C459" s="7" t="s">
        <v>945</v>
      </c>
      <c r="D459" s="4">
        <v>69</v>
      </c>
      <c r="E459" s="4">
        <v>117</v>
      </c>
      <c r="F459" s="2">
        <v>9</v>
      </c>
      <c r="G459" s="6">
        <v>6.1805555555555558E-2</v>
      </c>
      <c r="J459" s="2"/>
      <c r="M459" s="4"/>
      <c r="N459" s="4"/>
      <c r="O459" s="2"/>
      <c r="P459" s="6"/>
    </row>
    <row r="460" spans="1:16" x14ac:dyDescent="0.2">
      <c r="A460" s="2">
        <v>459</v>
      </c>
      <c r="B460" s="2">
        <v>20</v>
      </c>
      <c r="C460" s="7" t="s">
        <v>618</v>
      </c>
      <c r="D460" s="4">
        <v>16</v>
      </c>
      <c r="E460" s="4">
        <v>28</v>
      </c>
      <c r="F460" s="2">
        <v>3</v>
      </c>
      <c r="G460" s="6">
        <v>2.0833333333333332E-2</v>
      </c>
      <c r="J460" s="2"/>
      <c r="M460" s="4"/>
      <c r="N460" s="4"/>
      <c r="O460" s="2"/>
      <c r="P460" s="6"/>
    </row>
    <row r="461" spans="1:16" x14ac:dyDescent="0.2">
      <c r="A461" s="2">
        <v>460</v>
      </c>
      <c r="B461" s="2">
        <v>76</v>
      </c>
      <c r="C461" s="7" t="s">
        <v>946</v>
      </c>
      <c r="D461" s="4">
        <v>60</v>
      </c>
      <c r="E461" s="4">
        <v>103</v>
      </c>
      <c r="F461" s="2">
        <v>7</v>
      </c>
      <c r="G461" s="6">
        <v>8.611111111111111E-2</v>
      </c>
      <c r="J461" s="2"/>
      <c r="M461" s="4"/>
      <c r="N461" s="4"/>
      <c r="O461" s="2"/>
      <c r="P461" s="6"/>
    </row>
    <row r="462" spans="1:16" x14ac:dyDescent="0.2">
      <c r="A462" s="2">
        <v>461</v>
      </c>
      <c r="B462" s="2">
        <v>8</v>
      </c>
      <c r="C462" s="7" t="s">
        <v>947</v>
      </c>
      <c r="D462" s="4">
        <v>38</v>
      </c>
      <c r="E462" s="4">
        <v>64</v>
      </c>
      <c r="F462" s="2">
        <v>3</v>
      </c>
      <c r="G462" s="6">
        <v>4.5833333333333337E-2</v>
      </c>
      <c r="J462" s="2"/>
      <c r="M462" s="4"/>
      <c r="N462" s="4"/>
      <c r="O462" s="2"/>
      <c r="P462" s="6"/>
    </row>
    <row r="463" spans="1:16" x14ac:dyDescent="0.2">
      <c r="A463" s="2">
        <v>462</v>
      </c>
      <c r="B463" s="2">
        <v>9</v>
      </c>
      <c r="C463" s="7" t="s">
        <v>798</v>
      </c>
      <c r="D463" s="4">
        <v>20</v>
      </c>
      <c r="E463" s="4">
        <v>33</v>
      </c>
      <c r="F463" s="2">
        <v>3</v>
      </c>
      <c r="G463" s="6">
        <v>7.6388888888888886E-3</v>
      </c>
      <c r="J463" s="2"/>
      <c r="M463" s="4"/>
      <c r="N463" s="4"/>
      <c r="O463" s="2"/>
      <c r="P463" s="6"/>
    </row>
    <row r="464" spans="1:16" x14ac:dyDescent="0.2">
      <c r="A464" s="2">
        <v>463</v>
      </c>
      <c r="B464" s="2">
        <v>7</v>
      </c>
      <c r="C464" s="7" t="s">
        <v>682</v>
      </c>
      <c r="D464" s="4">
        <v>19</v>
      </c>
      <c r="E464" s="4">
        <v>31</v>
      </c>
      <c r="F464" s="2">
        <v>3</v>
      </c>
      <c r="G464" s="6">
        <v>9.7222222222222224E-3</v>
      </c>
      <c r="J464" s="2"/>
      <c r="M464" s="4"/>
      <c r="N464" s="4"/>
      <c r="O464" s="2"/>
      <c r="P464" s="6"/>
    </row>
    <row r="465" spans="1:16" x14ac:dyDescent="0.2">
      <c r="A465" s="2">
        <v>464</v>
      </c>
      <c r="B465" s="2">
        <v>48</v>
      </c>
      <c r="C465" s="7" t="s">
        <v>948</v>
      </c>
      <c r="D465" s="4">
        <v>44</v>
      </c>
      <c r="E465" s="4">
        <v>75</v>
      </c>
      <c r="F465" s="2">
        <v>6</v>
      </c>
      <c r="G465" s="6">
        <v>5.8333333333333334E-2</v>
      </c>
      <c r="J465" s="2"/>
      <c r="M465" s="4"/>
      <c r="N465" s="4"/>
      <c r="O465" s="2"/>
      <c r="P465" s="6"/>
    </row>
    <row r="466" spans="1:16" x14ac:dyDescent="0.2">
      <c r="A466" s="2">
        <v>465</v>
      </c>
      <c r="B466" s="2">
        <v>8</v>
      </c>
      <c r="C466" s="7" t="s">
        <v>949</v>
      </c>
      <c r="D466" s="4">
        <v>29</v>
      </c>
      <c r="E466" s="4">
        <v>48</v>
      </c>
      <c r="F466" s="2">
        <v>5</v>
      </c>
      <c r="G466" s="6">
        <v>4.1666666666666671E-2</v>
      </c>
      <c r="J466" s="2"/>
      <c r="M466" s="4"/>
      <c r="N466" s="4"/>
      <c r="O466" s="2"/>
      <c r="P466" s="6"/>
    </row>
    <row r="467" spans="1:16" x14ac:dyDescent="0.2">
      <c r="A467" s="2">
        <v>466</v>
      </c>
      <c r="B467" s="2">
        <v>12</v>
      </c>
      <c r="C467" s="7" t="s">
        <v>950</v>
      </c>
      <c r="D467" s="4">
        <v>47</v>
      </c>
      <c r="E467" s="4">
        <v>80</v>
      </c>
      <c r="F467" s="2">
        <v>5</v>
      </c>
      <c r="G467" s="6">
        <v>0.10069444444444445</v>
      </c>
      <c r="J467" s="2"/>
      <c r="M467" s="4"/>
      <c r="N467" s="4"/>
      <c r="O467" s="2"/>
      <c r="P467" s="6"/>
    </row>
    <row r="468" spans="1:16" x14ac:dyDescent="0.2">
      <c r="A468" s="2">
        <v>467</v>
      </c>
      <c r="B468" s="2">
        <v>30</v>
      </c>
      <c r="C468" s="7" t="s">
        <v>951</v>
      </c>
      <c r="D468" s="4">
        <v>33</v>
      </c>
      <c r="E468" s="4">
        <v>55</v>
      </c>
      <c r="F468" s="2">
        <v>5</v>
      </c>
      <c r="G468" s="6">
        <v>0.05</v>
      </c>
      <c r="J468" s="2"/>
      <c r="M468" s="4"/>
      <c r="N468" s="4"/>
      <c r="O468" s="2"/>
      <c r="P468" s="6"/>
    </row>
    <row r="469" spans="1:16" x14ac:dyDescent="0.2">
      <c r="A469" s="2">
        <v>468</v>
      </c>
      <c r="B469" s="2">
        <v>42</v>
      </c>
      <c r="C469" s="7" t="s">
        <v>952</v>
      </c>
      <c r="D469" s="4">
        <v>39</v>
      </c>
      <c r="E469" s="4">
        <v>67</v>
      </c>
      <c r="F469" s="2">
        <v>5</v>
      </c>
      <c r="G469" s="6">
        <v>4.3749999999999997E-2</v>
      </c>
      <c r="J469" s="2"/>
      <c r="M469" s="4"/>
      <c r="N469" s="4"/>
      <c r="O469" s="2"/>
      <c r="P469" s="6"/>
    </row>
    <row r="470" spans="1:16" x14ac:dyDescent="0.2">
      <c r="A470" s="2">
        <v>469</v>
      </c>
      <c r="B470" s="2">
        <v>2</v>
      </c>
      <c r="C470" s="7" t="s">
        <v>953</v>
      </c>
      <c r="D470" s="4">
        <v>40</v>
      </c>
      <c r="E470" s="4">
        <v>67</v>
      </c>
      <c r="F470" s="2">
        <v>4</v>
      </c>
      <c r="G470" s="6">
        <v>4.583333333333333E-2</v>
      </c>
      <c r="J470" s="2"/>
      <c r="M470" s="4"/>
      <c r="N470" s="4"/>
      <c r="O470" s="2"/>
      <c r="P470" s="6"/>
    </row>
    <row r="471" spans="1:16" x14ac:dyDescent="0.2">
      <c r="A471" s="2">
        <v>470</v>
      </c>
      <c r="B471" s="2">
        <v>34</v>
      </c>
      <c r="C471" s="7" t="s">
        <v>954</v>
      </c>
      <c r="D471" s="4">
        <v>24</v>
      </c>
      <c r="E471" s="4">
        <v>42</v>
      </c>
      <c r="F471" s="2">
        <v>4</v>
      </c>
      <c r="G471" s="6">
        <v>0.05</v>
      </c>
      <c r="J471" s="2"/>
      <c r="M471" s="4"/>
      <c r="N471" s="4"/>
      <c r="O471" s="2"/>
      <c r="P471" s="6"/>
    </row>
    <row r="472" spans="1:16" x14ac:dyDescent="0.2">
      <c r="A472" s="2">
        <v>471</v>
      </c>
      <c r="B472" s="2">
        <v>7</v>
      </c>
      <c r="C472" s="7" t="s">
        <v>608</v>
      </c>
      <c r="D472" s="4">
        <v>21</v>
      </c>
      <c r="E472" s="4">
        <v>35</v>
      </c>
      <c r="F472" s="2">
        <v>3</v>
      </c>
      <c r="G472" s="6">
        <v>3.9583333333333331E-2</v>
      </c>
      <c r="J472" s="2"/>
      <c r="M472" s="4"/>
      <c r="N472" s="4"/>
      <c r="O472" s="2"/>
      <c r="P472" s="6"/>
    </row>
    <row r="473" spans="1:16" x14ac:dyDescent="0.2">
      <c r="A473" s="2">
        <v>472</v>
      </c>
      <c r="B473" s="2">
        <v>40</v>
      </c>
      <c r="C473" s="7" t="s">
        <v>955</v>
      </c>
      <c r="D473" s="4">
        <v>34</v>
      </c>
      <c r="E473" s="4">
        <v>57</v>
      </c>
      <c r="F473" s="2">
        <v>4</v>
      </c>
      <c r="G473" s="6">
        <v>5.0694444444444445E-2</v>
      </c>
      <c r="J473" s="2"/>
      <c r="M473" s="4"/>
      <c r="N473" s="4"/>
      <c r="O473" s="2"/>
      <c r="P473" s="6"/>
    </row>
    <row r="474" spans="1:16" x14ac:dyDescent="0.2">
      <c r="A474" s="2">
        <v>473</v>
      </c>
      <c r="B474" s="2">
        <v>26</v>
      </c>
      <c r="C474" s="7" t="s">
        <v>956</v>
      </c>
      <c r="D474" s="4">
        <v>34</v>
      </c>
      <c r="E474" s="4">
        <v>57</v>
      </c>
      <c r="F474" s="2">
        <v>3</v>
      </c>
      <c r="G474" s="6">
        <v>4.2361111111111113E-2</v>
      </c>
      <c r="J474" s="2"/>
      <c r="M474" s="4"/>
      <c r="N474" s="4"/>
      <c r="O474" s="2"/>
      <c r="P474" s="6"/>
    </row>
    <row r="475" spans="1:16" x14ac:dyDescent="0.2">
      <c r="A475" s="2">
        <v>474</v>
      </c>
      <c r="B475" s="2">
        <v>8</v>
      </c>
      <c r="C475" s="7" t="s">
        <v>957</v>
      </c>
      <c r="D475" s="4">
        <v>72</v>
      </c>
      <c r="E475" s="4">
        <v>122</v>
      </c>
      <c r="F475" s="2">
        <v>6</v>
      </c>
      <c r="G475" s="6">
        <v>0.11180555555555555</v>
      </c>
      <c r="J475" s="2"/>
      <c r="M475" s="4"/>
      <c r="N475" s="4"/>
      <c r="O475" s="2"/>
      <c r="P475" s="6"/>
    </row>
    <row r="476" spans="1:16" x14ac:dyDescent="0.2">
      <c r="A476" s="2">
        <v>475</v>
      </c>
      <c r="B476" s="2">
        <v>36</v>
      </c>
      <c r="C476" s="7" t="s">
        <v>958</v>
      </c>
      <c r="D476" s="4">
        <v>34</v>
      </c>
      <c r="E476" s="4">
        <v>58</v>
      </c>
      <c r="F476" s="2">
        <v>6</v>
      </c>
      <c r="G476" s="6">
        <v>2.4305555555555552E-2</v>
      </c>
      <c r="J476" s="2"/>
      <c r="M476" s="4"/>
      <c r="N476" s="4"/>
      <c r="O476" s="2"/>
      <c r="P476" s="6"/>
    </row>
    <row r="477" spans="1:16" x14ac:dyDescent="0.2">
      <c r="A477" s="2">
        <v>476</v>
      </c>
      <c r="B477" s="2">
        <v>52</v>
      </c>
      <c r="C477" s="7" t="s">
        <v>959</v>
      </c>
      <c r="D477" s="4">
        <v>78</v>
      </c>
      <c r="E477" s="4">
        <v>130</v>
      </c>
      <c r="F477" s="2">
        <v>7</v>
      </c>
      <c r="G477" s="6">
        <v>7.9861111111111105E-2</v>
      </c>
      <c r="J477" s="2"/>
      <c r="M477" s="4"/>
      <c r="N477" s="4"/>
      <c r="O477" s="2"/>
      <c r="P477" s="6"/>
    </row>
    <row r="478" spans="1:16" x14ac:dyDescent="0.2">
      <c r="A478" s="2">
        <v>477</v>
      </c>
      <c r="B478" s="2">
        <v>32</v>
      </c>
      <c r="C478" s="7" t="s">
        <v>960</v>
      </c>
      <c r="D478" s="4">
        <v>61</v>
      </c>
      <c r="E478" s="4">
        <v>102</v>
      </c>
      <c r="F478" s="2">
        <v>8</v>
      </c>
      <c r="G478" s="6">
        <v>7.9861111111111119E-2</v>
      </c>
      <c r="J478" s="2"/>
      <c r="M478" s="4"/>
      <c r="N478" s="4"/>
      <c r="O478" s="2"/>
      <c r="P478" s="6"/>
    </row>
    <row r="479" spans="1:16" x14ac:dyDescent="0.2">
      <c r="A479" s="2">
        <v>478</v>
      </c>
      <c r="B479" s="2">
        <v>14</v>
      </c>
      <c r="C479" s="7" t="s">
        <v>961</v>
      </c>
      <c r="D479" s="4">
        <v>35</v>
      </c>
      <c r="E479" s="4">
        <v>59</v>
      </c>
      <c r="F479" s="2">
        <v>4</v>
      </c>
      <c r="G479" s="6">
        <v>6.25E-2</v>
      </c>
      <c r="J479" s="2"/>
      <c r="M479" s="4"/>
      <c r="N479" s="4"/>
      <c r="O479" s="2"/>
      <c r="P479" s="6"/>
    </row>
    <row r="480" spans="1:16" x14ac:dyDescent="0.2">
      <c r="A480" s="2">
        <v>479</v>
      </c>
      <c r="B480" s="2">
        <v>2</v>
      </c>
      <c r="C480" s="7" t="s">
        <v>962</v>
      </c>
      <c r="D480" s="4">
        <v>30</v>
      </c>
      <c r="E480" s="4">
        <v>52</v>
      </c>
      <c r="F480" s="2">
        <v>2</v>
      </c>
      <c r="G480" s="6">
        <v>5.7638888888888892E-2</v>
      </c>
      <c r="J480" s="2"/>
      <c r="M480" s="4"/>
      <c r="N480" s="4"/>
      <c r="O480" s="2"/>
      <c r="P480" s="6"/>
    </row>
    <row r="481" spans="1:16" x14ac:dyDescent="0.2">
      <c r="A481" s="2">
        <v>480</v>
      </c>
      <c r="B481" s="2">
        <v>2</v>
      </c>
      <c r="C481" s="7" t="s">
        <v>963</v>
      </c>
      <c r="D481" s="4">
        <v>37</v>
      </c>
      <c r="E481" s="4">
        <v>62</v>
      </c>
      <c r="F481" s="2">
        <v>5</v>
      </c>
      <c r="G481" s="6">
        <v>4.5138888888888888E-2</v>
      </c>
      <c r="J481" s="2"/>
      <c r="M481" s="4"/>
      <c r="N481" s="4"/>
      <c r="O481" s="2"/>
      <c r="P481" s="6"/>
    </row>
    <row r="482" spans="1:16" x14ac:dyDescent="0.2">
      <c r="A482" s="2">
        <v>481</v>
      </c>
      <c r="B482" s="2">
        <v>9</v>
      </c>
      <c r="C482" s="7" t="s">
        <v>716</v>
      </c>
      <c r="D482" s="4">
        <v>15</v>
      </c>
      <c r="E482" s="4">
        <v>26</v>
      </c>
      <c r="F482" s="2">
        <v>2</v>
      </c>
      <c r="G482" s="6">
        <v>4.027777777777778E-2</v>
      </c>
      <c r="J482" s="2"/>
      <c r="M482" s="4"/>
      <c r="N482" s="4"/>
      <c r="O482" s="2"/>
      <c r="P482" s="6"/>
    </row>
    <row r="483" spans="1:16" x14ac:dyDescent="0.2">
      <c r="A483" s="2">
        <v>482</v>
      </c>
      <c r="B483" s="2">
        <v>9</v>
      </c>
      <c r="C483" s="7" t="s">
        <v>639</v>
      </c>
      <c r="D483" s="4">
        <v>13</v>
      </c>
      <c r="E483" s="4">
        <v>21</v>
      </c>
      <c r="F483" s="2">
        <v>3</v>
      </c>
      <c r="G483" s="6">
        <v>1.4583333333333332E-2</v>
      </c>
      <c r="J483" s="2"/>
      <c r="M483" s="4"/>
      <c r="N483" s="4"/>
      <c r="O483" s="2"/>
      <c r="P483" s="6"/>
    </row>
    <row r="484" spans="1:16" x14ac:dyDescent="0.2">
      <c r="A484" s="2">
        <v>483</v>
      </c>
      <c r="B484" s="2">
        <v>2</v>
      </c>
      <c r="C484" s="7" t="s">
        <v>674</v>
      </c>
      <c r="D484" s="4">
        <v>16</v>
      </c>
      <c r="E484" s="4">
        <v>27</v>
      </c>
      <c r="F484" s="2">
        <v>3</v>
      </c>
      <c r="G484" s="6">
        <v>3.6805555555555557E-2</v>
      </c>
      <c r="J484" s="2"/>
      <c r="M484" s="4"/>
      <c r="N484" s="4"/>
      <c r="O484" s="2"/>
      <c r="P484" s="6"/>
    </row>
    <row r="485" spans="1:16" x14ac:dyDescent="0.2">
      <c r="A485" s="2">
        <v>484</v>
      </c>
      <c r="B485" s="2">
        <v>18</v>
      </c>
      <c r="C485" s="7" t="s">
        <v>686</v>
      </c>
      <c r="D485" s="4">
        <v>15</v>
      </c>
      <c r="E485" s="4">
        <v>25</v>
      </c>
      <c r="F485" s="2">
        <v>3</v>
      </c>
      <c r="G485" s="6">
        <v>2.361111111111111E-2</v>
      </c>
      <c r="J485" s="2"/>
      <c r="M485" s="4"/>
      <c r="N485" s="4"/>
      <c r="O485" s="2"/>
      <c r="P485" s="6"/>
    </row>
    <row r="486" spans="1:16" x14ac:dyDescent="0.2">
      <c r="A486" s="2">
        <v>485</v>
      </c>
      <c r="B486" s="2">
        <v>12</v>
      </c>
      <c r="C486" s="7" t="s">
        <v>964</v>
      </c>
      <c r="D486" s="4">
        <v>36</v>
      </c>
      <c r="E486" s="4">
        <v>60</v>
      </c>
      <c r="F486" s="2">
        <v>5</v>
      </c>
      <c r="G486" s="6">
        <v>5.486111111111111E-2</v>
      </c>
      <c r="J486" s="2"/>
      <c r="M486" s="4"/>
      <c r="N486" s="4"/>
      <c r="O486" s="2"/>
      <c r="P486" s="6"/>
    </row>
    <row r="487" spans="1:16" x14ac:dyDescent="0.2">
      <c r="A487" s="2">
        <v>486</v>
      </c>
      <c r="B487" s="2">
        <v>60</v>
      </c>
      <c r="C487" s="7" t="s">
        <v>965</v>
      </c>
      <c r="D487" s="4">
        <v>68</v>
      </c>
      <c r="E487" s="4">
        <v>114</v>
      </c>
      <c r="F487" s="2">
        <v>5</v>
      </c>
      <c r="G487" s="6">
        <v>4.0972222222222215E-2</v>
      </c>
      <c r="J487" s="2"/>
      <c r="M487" s="4"/>
      <c r="N487" s="4"/>
      <c r="O487" s="2"/>
      <c r="P487" s="6"/>
    </row>
    <row r="488" spans="1:16" x14ac:dyDescent="0.2">
      <c r="A488" s="2">
        <v>487</v>
      </c>
      <c r="B488" s="2">
        <v>51</v>
      </c>
      <c r="C488" s="7" t="s">
        <v>966</v>
      </c>
      <c r="D488" s="4">
        <v>52</v>
      </c>
      <c r="E488" s="4">
        <v>87</v>
      </c>
      <c r="F488" s="2">
        <v>5</v>
      </c>
      <c r="G488" s="6">
        <v>6.3888888888888898E-2</v>
      </c>
      <c r="J488" s="2"/>
      <c r="M488" s="4"/>
      <c r="N488" s="4"/>
      <c r="O488" s="2"/>
      <c r="P488" s="6"/>
    </row>
    <row r="489" spans="1:16" x14ac:dyDescent="0.2">
      <c r="A489" s="2">
        <v>488</v>
      </c>
      <c r="B489" s="2">
        <v>30</v>
      </c>
      <c r="C489" s="7" t="s">
        <v>967</v>
      </c>
      <c r="D489" s="4">
        <v>43</v>
      </c>
      <c r="E489" s="4">
        <v>72</v>
      </c>
      <c r="F489" s="2">
        <v>8</v>
      </c>
      <c r="G489" s="6">
        <v>8.611111111111111E-2</v>
      </c>
      <c r="J489" s="2"/>
      <c r="M489" s="4"/>
      <c r="N489" s="4"/>
      <c r="O489" s="2"/>
      <c r="P489" s="6"/>
    </row>
    <row r="490" spans="1:16" x14ac:dyDescent="0.2">
      <c r="A490" s="2">
        <v>489</v>
      </c>
      <c r="B490" s="2">
        <v>6</v>
      </c>
      <c r="C490" s="7" t="s">
        <v>676</v>
      </c>
      <c r="D490" s="4">
        <v>39</v>
      </c>
      <c r="E490" s="4">
        <v>63</v>
      </c>
      <c r="F490" s="2">
        <v>5</v>
      </c>
      <c r="G490" s="6">
        <v>2.361111111111111E-2</v>
      </c>
      <c r="J490" s="2"/>
      <c r="M490" s="4"/>
      <c r="N490" s="4"/>
      <c r="O490" s="2"/>
      <c r="P490" s="6"/>
    </row>
    <row r="491" spans="1:16" x14ac:dyDescent="0.2">
      <c r="A491" s="2">
        <v>490</v>
      </c>
      <c r="B491" s="2">
        <v>3</v>
      </c>
      <c r="C491" s="7" t="s">
        <v>968</v>
      </c>
      <c r="D491" s="4">
        <v>54</v>
      </c>
      <c r="E491" s="4">
        <v>92</v>
      </c>
      <c r="F491" s="2">
        <v>7</v>
      </c>
      <c r="G491" s="6">
        <v>9.0972222222222218E-2</v>
      </c>
      <c r="J491" s="2"/>
      <c r="M491" s="4"/>
      <c r="N491" s="4"/>
      <c r="O491" s="2"/>
      <c r="P491" s="6"/>
    </row>
    <row r="492" spans="1:16" x14ac:dyDescent="0.2">
      <c r="A492" s="2">
        <v>491</v>
      </c>
      <c r="B492" s="2">
        <v>14</v>
      </c>
      <c r="C492" s="7" t="s">
        <v>969</v>
      </c>
      <c r="D492" s="4">
        <v>35</v>
      </c>
      <c r="E492" s="4">
        <v>59</v>
      </c>
      <c r="F492" s="2">
        <v>4</v>
      </c>
      <c r="G492" s="6">
        <v>2.8472222222222222E-2</v>
      </c>
      <c r="J492" s="2"/>
      <c r="M492" s="4"/>
      <c r="N492" s="4"/>
      <c r="O492" s="2"/>
      <c r="P492" s="6"/>
    </row>
    <row r="493" spans="1:16" x14ac:dyDescent="0.2">
      <c r="A493" s="2">
        <v>492</v>
      </c>
      <c r="B493" s="2">
        <v>12</v>
      </c>
      <c r="C493" s="7" t="s">
        <v>970</v>
      </c>
      <c r="D493" s="4">
        <v>47</v>
      </c>
      <c r="E493" s="4">
        <v>78</v>
      </c>
      <c r="F493" s="2">
        <v>8</v>
      </c>
      <c r="G493" s="6">
        <v>3.4027777777777782E-2</v>
      </c>
      <c r="J493" s="2"/>
      <c r="M493" s="4"/>
      <c r="N493" s="4"/>
      <c r="O493" s="2"/>
      <c r="P493" s="6"/>
    </row>
    <row r="494" spans="1:16" x14ac:dyDescent="0.2">
      <c r="A494" s="2">
        <v>493</v>
      </c>
      <c r="B494" s="2">
        <v>2</v>
      </c>
      <c r="C494" s="7" t="s">
        <v>647</v>
      </c>
      <c r="D494" s="4">
        <v>10</v>
      </c>
      <c r="E494" s="4">
        <v>18</v>
      </c>
      <c r="F494" s="2">
        <v>3</v>
      </c>
      <c r="G494" s="6">
        <v>5.5555555555555558E-3</v>
      </c>
      <c r="J494" s="2"/>
      <c r="M494" s="4"/>
      <c r="N494" s="4"/>
      <c r="O494" s="2"/>
      <c r="P494" s="6"/>
    </row>
    <row r="495" spans="1:16" x14ac:dyDescent="0.2">
      <c r="A495" s="2">
        <v>494</v>
      </c>
      <c r="B495" s="2">
        <v>40</v>
      </c>
      <c r="C495" s="7" t="s">
        <v>609</v>
      </c>
      <c r="D495" s="4">
        <v>41</v>
      </c>
      <c r="E495" s="4">
        <v>68</v>
      </c>
      <c r="F495" s="2">
        <v>5</v>
      </c>
      <c r="G495" s="6">
        <v>2.1527777777777778E-2</v>
      </c>
      <c r="J495" s="2"/>
      <c r="M495" s="4"/>
      <c r="N495" s="4"/>
      <c r="O495" s="2"/>
      <c r="P495" s="6"/>
    </row>
    <row r="496" spans="1:16" x14ac:dyDescent="0.2">
      <c r="A496" s="2">
        <v>495</v>
      </c>
      <c r="B496" s="2">
        <v>44</v>
      </c>
      <c r="C496" s="7" t="s">
        <v>971</v>
      </c>
      <c r="D496" s="4">
        <v>77</v>
      </c>
      <c r="E496" s="4">
        <v>128</v>
      </c>
      <c r="F496" s="2">
        <v>8</v>
      </c>
      <c r="G496" s="6">
        <v>7.0833333333333331E-2</v>
      </c>
      <c r="J496" s="2"/>
      <c r="M496" s="4"/>
      <c r="N496" s="4"/>
      <c r="O496" s="2"/>
      <c r="P496" s="6"/>
    </row>
    <row r="497" spans="1:16" x14ac:dyDescent="0.2">
      <c r="A497" s="2">
        <v>496</v>
      </c>
      <c r="B497" s="2">
        <v>4</v>
      </c>
      <c r="C497" s="7" t="s">
        <v>972</v>
      </c>
      <c r="D497" s="4">
        <v>70</v>
      </c>
      <c r="E497" s="4">
        <v>117</v>
      </c>
      <c r="F497" s="2">
        <v>8</v>
      </c>
      <c r="G497" s="6">
        <v>9.2361111111111102E-2</v>
      </c>
      <c r="J497" s="2"/>
      <c r="M497" s="4"/>
      <c r="N497" s="4"/>
      <c r="O497" s="2"/>
      <c r="P497" s="6"/>
    </row>
    <row r="498" spans="1:16" x14ac:dyDescent="0.2">
      <c r="A498" s="2">
        <v>497</v>
      </c>
      <c r="B498" s="2">
        <v>26</v>
      </c>
      <c r="C498" s="7" t="s">
        <v>973</v>
      </c>
      <c r="D498" s="4">
        <v>43</v>
      </c>
      <c r="E498" s="4">
        <v>70</v>
      </c>
      <c r="F498" s="2">
        <v>4</v>
      </c>
      <c r="G498" s="6">
        <v>2.6388888888888889E-2</v>
      </c>
      <c r="J498" s="2"/>
      <c r="M498" s="4"/>
      <c r="N498" s="4"/>
      <c r="O498" s="2"/>
      <c r="P498" s="6"/>
    </row>
    <row r="499" spans="1:16" x14ac:dyDescent="0.2">
      <c r="A499" s="2">
        <v>498</v>
      </c>
      <c r="B499" s="2">
        <v>20</v>
      </c>
      <c r="C499" s="7" t="s">
        <v>679</v>
      </c>
      <c r="D499" s="4">
        <v>11</v>
      </c>
      <c r="E499" s="4">
        <v>19</v>
      </c>
      <c r="F499" s="2">
        <v>1</v>
      </c>
      <c r="G499" s="6">
        <v>2.2222222222222223E-2</v>
      </c>
      <c r="J499" s="2"/>
      <c r="M499" s="4"/>
      <c r="N499" s="4"/>
      <c r="O499" s="2"/>
      <c r="P499" s="6"/>
    </row>
    <row r="500" spans="1:16" x14ac:dyDescent="0.2">
      <c r="A500" s="2">
        <v>499</v>
      </c>
      <c r="B500" s="2">
        <v>15</v>
      </c>
      <c r="C500" s="7" t="s">
        <v>974</v>
      </c>
      <c r="D500" s="4">
        <v>48</v>
      </c>
      <c r="E500" s="4">
        <v>81</v>
      </c>
      <c r="F500" s="2">
        <v>6</v>
      </c>
      <c r="G500" s="6">
        <v>9.0277777777777776E-2</v>
      </c>
      <c r="J500" s="2"/>
      <c r="M500" s="4"/>
      <c r="N500" s="4"/>
      <c r="O500" s="2"/>
      <c r="P500" s="6"/>
    </row>
    <row r="501" spans="1:16" x14ac:dyDescent="0.2">
      <c r="A501" s="2">
        <v>500</v>
      </c>
      <c r="B501" s="2">
        <v>8</v>
      </c>
      <c r="C501" s="7" t="s">
        <v>975</v>
      </c>
      <c r="D501" s="4">
        <v>29</v>
      </c>
      <c r="E501" s="4">
        <v>49</v>
      </c>
      <c r="F501" s="2">
        <v>4</v>
      </c>
      <c r="G501" s="6">
        <v>2.9166666666666667E-2</v>
      </c>
      <c r="J501" s="2"/>
      <c r="M501" s="4"/>
      <c r="N501" s="4"/>
      <c r="O501" s="2"/>
      <c r="P501" s="6"/>
    </row>
    <row r="502" spans="1:16" x14ac:dyDescent="0.2">
      <c r="A502" s="2">
        <v>501</v>
      </c>
      <c r="B502" s="2">
        <v>21</v>
      </c>
      <c r="C502" s="7" t="s">
        <v>976</v>
      </c>
      <c r="D502" s="4">
        <v>54</v>
      </c>
      <c r="E502" s="4">
        <v>89</v>
      </c>
      <c r="F502" s="2">
        <v>5</v>
      </c>
      <c r="G502" s="6">
        <v>2.7083333333333331E-2</v>
      </c>
      <c r="J502" s="2"/>
      <c r="M502" s="4"/>
      <c r="N502" s="4"/>
      <c r="O502" s="2"/>
      <c r="P502" s="6"/>
    </row>
    <row r="503" spans="1:16" x14ac:dyDescent="0.2">
      <c r="A503" s="2">
        <v>502</v>
      </c>
      <c r="B503" s="2">
        <v>15</v>
      </c>
      <c r="C503" s="7" t="s">
        <v>977</v>
      </c>
      <c r="D503" s="4">
        <v>43</v>
      </c>
      <c r="E503" s="4">
        <v>73</v>
      </c>
      <c r="F503" s="2">
        <v>5</v>
      </c>
      <c r="G503" s="6">
        <v>5.0694444444444445E-2</v>
      </c>
      <c r="J503" s="2"/>
      <c r="M503" s="4"/>
      <c r="N503" s="4"/>
      <c r="O503" s="2"/>
      <c r="P503" s="6"/>
    </row>
    <row r="504" spans="1:16" x14ac:dyDescent="0.2">
      <c r="A504" s="2">
        <v>503</v>
      </c>
      <c r="B504" s="2">
        <v>6</v>
      </c>
      <c r="C504" s="7" t="s">
        <v>804</v>
      </c>
      <c r="D504" s="4">
        <v>36</v>
      </c>
      <c r="E504" s="4">
        <v>59</v>
      </c>
      <c r="F504" s="2">
        <v>5</v>
      </c>
      <c r="G504" s="6">
        <v>5.9027777777777783E-2</v>
      </c>
      <c r="J504" s="2"/>
      <c r="M504" s="4"/>
      <c r="N504" s="4"/>
      <c r="O504" s="2"/>
      <c r="P504" s="6"/>
    </row>
    <row r="505" spans="1:16" x14ac:dyDescent="0.2">
      <c r="A505" s="2">
        <v>504</v>
      </c>
      <c r="B505" s="2">
        <v>2</v>
      </c>
      <c r="C505" s="7" t="s">
        <v>674</v>
      </c>
      <c r="D505" s="4">
        <v>16</v>
      </c>
      <c r="E505" s="4">
        <v>27</v>
      </c>
      <c r="F505" s="2">
        <v>2</v>
      </c>
      <c r="G505" s="6">
        <v>1.3194444444444444E-2</v>
      </c>
      <c r="J505" s="2"/>
      <c r="M505" s="4"/>
      <c r="N505" s="4"/>
      <c r="O505" s="2"/>
      <c r="P505" s="6"/>
    </row>
    <row r="506" spans="1:16" x14ac:dyDescent="0.2">
      <c r="A506" s="2">
        <v>505</v>
      </c>
      <c r="B506" s="2">
        <v>10</v>
      </c>
      <c r="C506" s="7" t="s">
        <v>978</v>
      </c>
      <c r="D506" s="4">
        <v>40</v>
      </c>
      <c r="E506" s="4">
        <v>65</v>
      </c>
      <c r="F506" s="2">
        <v>5</v>
      </c>
      <c r="G506" s="6">
        <v>7.9861111111111105E-2</v>
      </c>
      <c r="J506" s="2"/>
      <c r="M506" s="4"/>
      <c r="N506" s="4"/>
      <c r="O506" s="2"/>
      <c r="P506" s="6"/>
    </row>
    <row r="507" spans="1:16" x14ac:dyDescent="0.2">
      <c r="A507" s="2">
        <v>506</v>
      </c>
      <c r="B507" s="2">
        <v>18</v>
      </c>
      <c r="C507" s="7" t="s">
        <v>608</v>
      </c>
      <c r="D507" s="4">
        <v>21</v>
      </c>
      <c r="E507" s="4">
        <v>35</v>
      </c>
      <c r="F507" s="2">
        <v>2</v>
      </c>
      <c r="G507" s="6">
        <v>3.472222222222222E-3</v>
      </c>
      <c r="J507" s="2"/>
      <c r="M507" s="4"/>
      <c r="N507" s="4"/>
      <c r="O507" s="2"/>
      <c r="P507" s="6"/>
    </row>
    <row r="508" spans="1:16" x14ac:dyDescent="0.2">
      <c r="A508" s="2">
        <v>507</v>
      </c>
      <c r="B508" s="2">
        <v>36</v>
      </c>
      <c r="C508" s="7" t="s">
        <v>979</v>
      </c>
      <c r="D508" s="4">
        <v>42</v>
      </c>
      <c r="E508" s="4">
        <v>70</v>
      </c>
      <c r="F508" s="2">
        <v>6</v>
      </c>
      <c r="G508" s="6">
        <v>4.791666666666667E-2</v>
      </c>
      <c r="J508" s="2"/>
      <c r="M508" s="4"/>
      <c r="N508" s="4"/>
      <c r="O508" s="2"/>
      <c r="P508" s="6"/>
    </row>
    <row r="509" spans="1:16" x14ac:dyDescent="0.2">
      <c r="A509" s="2">
        <v>508</v>
      </c>
      <c r="B509" s="2">
        <v>6</v>
      </c>
      <c r="C509" s="7" t="s">
        <v>786</v>
      </c>
      <c r="D509" s="4">
        <v>19</v>
      </c>
      <c r="E509" s="4">
        <v>32</v>
      </c>
      <c r="F509" s="2">
        <v>1</v>
      </c>
      <c r="G509" s="6">
        <v>2.361111111111111E-2</v>
      </c>
      <c r="J509" s="2"/>
      <c r="M509" s="4"/>
      <c r="N509" s="4"/>
      <c r="O509" s="2"/>
      <c r="P509" s="6"/>
    </row>
    <row r="510" spans="1:16" x14ac:dyDescent="0.2">
      <c r="A510" s="2">
        <v>509</v>
      </c>
      <c r="B510" s="2">
        <v>5</v>
      </c>
      <c r="C510" s="7" t="s">
        <v>621</v>
      </c>
      <c r="D510" s="4">
        <v>25</v>
      </c>
      <c r="E510" s="4">
        <v>40</v>
      </c>
      <c r="F510" s="2">
        <v>2</v>
      </c>
      <c r="G510" s="6">
        <v>3.2638888888888891E-2</v>
      </c>
      <c r="J510" s="2"/>
      <c r="M510" s="4"/>
      <c r="N510" s="4"/>
      <c r="O510" s="2"/>
      <c r="P510" s="6"/>
    </row>
    <row r="511" spans="1:16" x14ac:dyDescent="0.2">
      <c r="A511" s="2">
        <v>510</v>
      </c>
      <c r="B511" s="2">
        <v>6</v>
      </c>
      <c r="C511" s="7" t="s">
        <v>641</v>
      </c>
      <c r="D511" s="4">
        <v>22</v>
      </c>
      <c r="E511" s="4">
        <v>36</v>
      </c>
      <c r="F511" s="2">
        <v>1</v>
      </c>
      <c r="G511" s="6">
        <v>3.3333333333333333E-2</v>
      </c>
      <c r="J511" s="2"/>
      <c r="M511" s="4"/>
      <c r="N511" s="4"/>
      <c r="O511" s="2"/>
      <c r="P511" s="6"/>
    </row>
    <row r="512" spans="1:16" x14ac:dyDescent="0.2">
      <c r="A512" s="2">
        <v>511</v>
      </c>
      <c r="B512" s="2">
        <v>4</v>
      </c>
      <c r="C512" s="7" t="s">
        <v>980</v>
      </c>
      <c r="D512" s="4">
        <v>34</v>
      </c>
      <c r="E512" s="4">
        <v>57</v>
      </c>
      <c r="F512" s="2">
        <v>5</v>
      </c>
      <c r="G512" s="6">
        <v>2.6388888888888889E-2</v>
      </c>
      <c r="J512" s="2"/>
      <c r="M512" s="4"/>
      <c r="N512" s="4"/>
      <c r="O512" s="2"/>
      <c r="P512" s="6"/>
    </row>
    <row r="513" spans="1:16" x14ac:dyDescent="0.2">
      <c r="A513" s="2">
        <v>512</v>
      </c>
      <c r="B513" s="2">
        <v>4</v>
      </c>
      <c r="C513" s="7" t="s">
        <v>915</v>
      </c>
      <c r="D513" s="4">
        <v>34</v>
      </c>
      <c r="E513" s="4">
        <v>56</v>
      </c>
      <c r="F513" s="2">
        <v>4</v>
      </c>
      <c r="G513" s="6">
        <v>4.0972222222222222E-2</v>
      </c>
      <c r="J513" s="2"/>
      <c r="M513" s="4"/>
      <c r="N513" s="4"/>
      <c r="O513" s="2"/>
      <c r="P513" s="6"/>
    </row>
    <row r="514" spans="1:16" x14ac:dyDescent="0.2">
      <c r="A514" s="2">
        <v>513</v>
      </c>
      <c r="B514" s="2">
        <v>8</v>
      </c>
      <c r="C514" s="7" t="s">
        <v>647</v>
      </c>
      <c r="D514" s="4">
        <v>10</v>
      </c>
      <c r="E514" s="4">
        <v>18</v>
      </c>
      <c r="F514" s="2">
        <v>3</v>
      </c>
      <c r="G514" s="6">
        <v>3.888888888888889E-2</v>
      </c>
      <c r="J514" s="2"/>
      <c r="M514" s="4"/>
      <c r="N514" s="4"/>
      <c r="O514" s="2"/>
      <c r="P514" s="6"/>
    </row>
    <row r="515" spans="1:16" x14ac:dyDescent="0.2">
      <c r="A515" s="2">
        <v>514</v>
      </c>
      <c r="B515" s="2">
        <v>72</v>
      </c>
      <c r="C515" s="7" t="s">
        <v>981</v>
      </c>
      <c r="D515" s="4">
        <v>57</v>
      </c>
      <c r="E515" s="4">
        <v>97</v>
      </c>
      <c r="F515" s="2">
        <v>7</v>
      </c>
      <c r="G515" s="6">
        <v>7.7777777777777779E-2</v>
      </c>
      <c r="J515" s="2"/>
      <c r="M515" s="4"/>
      <c r="N515" s="4"/>
      <c r="O515" s="2"/>
      <c r="P515" s="6"/>
    </row>
    <row r="516" spans="1:16" x14ac:dyDescent="0.2">
      <c r="A516" s="2">
        <v>515</v>
      </c>
      <c r="B516" s="2">
        <v>19</v>
      </c>
      <c r="C516" s="7" t="s">
        <v>647</v>
      </c>
      <c r="D516" s="4">
        <v>10</v>
      </c>
      <c r="E516" s="4">
        <v>18</v>
      </c>
      <c r="F516" s="2">
        <v>1</v>
      </c>
      <c r="G516" s="6">
        <v>9.0277777777777787E-3</v>
      </c>
      <c r="J516" s="2"/>
      <c r="M516" s="4"/>
      <c r="N516" s="4"/>
      <c r="O516" s="2"/>
      <c r="P516" s="6"/>
    </row>
    <row r="517" spans="1:16" x14ac:dyDescent="0.2">
      <c r="A517" s="2">
        <v>516</v>
      </c>
      <c r="B517" s="2">
        <v>21</v>
      </c>
      <c r="C517" s="7" t="s">
        <v>982</v>
      </c>
      <c r="D517" s="4">
        <v>37</v>
      </c>
      <c r="E517" s="4">
        <v>62</v>
      </c>
      <c r="F517" s="2">
        <v>7</v>
      </c>
      <c r="G517" s="6">
        <v>6.7361111111111122E-2</v>
      </c>
      <c r="J517" s="2"/>
      <c r="M517" s="4"/>
      <c r="N517" s="4"/>
      <c r="O517" s="2"/>
      <c r="P517" s="6"/>
    </row>
    <row r="518" spans="1:16" x14ac:dyDescent="0.2">
      <c r="A518" s="2">
        <v>517</v>
      </c>
      <c r="B518" s="2">
        <v>12</v>
      </c>
      <c r="C518" s="7" t="s">
        <v>983</v>
      </c>
      <c r="D518" s="4">
        <v>38</v>
      </c>
      <c r="E518" s="4">
        <v>65</v>
      </c>
      <c r="F518" s="2">
        <v>5</v>
      </c>
      <c r="G518" s="6">
        <v>4.5138888888888888E-2</v>
      </c>
      <c r="J518" s="2"/>
      <c r="M518" s="4"/>
      <c r="N518" s="4"/>
      <c r="O518" s="2"/>
      <c r="P518" s="6"/>
    </row>
    <row r="519" spans="1:16" x14ac:dyDescent="0.2">
      <c r="A519" s="2">
        <v>518</v>
      </c>
      <c r="B519" s="2">
        <v>10</v>
      </c>
      <c r="C519" s="7" t="s">
        <v>951</v>
      </c>
      <c r="D519" s="4">
        <v>33</v>
      </c>
      <c r="E519" s="4">
        <v>55</v>
      </c>
      <c r="F519" s="2">
        <v>3</v>
      </c>
      <c r="G519" s="6">
        <v>3.6805555555555557E-2</v>
      </c>
      <c r="J519" s="2"/>
      <c r="M519" s="4"/>
      <c r="N519" s="4"/>
      <c r="O519" s="2"/>
      <c r="P519" s="6"/>
    </row>
    <row r="520" spans="1:16" x14ac:dyDescent="0.2">
      <c r="A520" s="2">
        <v>519</v>
      </c>
      <c r="B520" s="2">
        <v>18</v>
      </c>
      <c r="C520" s="7" t="s">
        <v>984</v>
      </c>
      <c r="D520" s="4">
        <v>54</v>
      </c>
      <c r="E520" s="4">
        <v>89</v>
      </c>
      <c r="F520" s="2">
        <v>8</v>
      </c>
      <c r="G520" s="6">
        <v>0.10833333333333334</v>
      </c>
      <c r="J520" s="2"/>
      <c r="M520" s="4"/>
      <c r="N520" s="4"/>
      <c r="O520" s="2"/>
      <c r="P520" s="6"/>
    </row>
    <row r="521" spans="1:16" x14ac:dyDescent="0.2">
      <c r="A521" s="2">
        <v>520</v>
      </c>
      <c r="B521" s="2">
        <v>16</v>
      </c>
      <c r="C521" s="7" t="s">
        <v>985</v>
      </c>
      <c r="D521" s="4">
        <v>74</v>
      </c>
      <c r="E521" s="4">
        <v>124</v>
      </c>
      <c r="F521" s="2">
        <v>9</v>
      </c>
      <c r="G521" s="6">
        <v>8.4027777777777785E-2</v>
      </c>
      <c r="J521" s="2"/>
      <c r="M521" s="4"/>
      <c r="N521" s="4"/>
      <c r="O521" s="2"/>
      <c r="P521" s="6"/>
    </row>
    <row r="522" spans="1:16" x14ac:dyDescent="0.2">
      <c r="A522" s="2">
        <v>521</v>
      </c>
      <c r="B522" s="2">
        <v>54</v>
      </c>
      <c r="C522" s="7" t="s">
        <v>986</v>
      </c>
      <c r="D522" s="4">
        <v>52</v>
      </c>
      <c r="E522" s="4">
        <v>88</v>
      </c>
      <c r="F522" s="2">
        <v>7</v>
      </c>
      <c r="G522" s="6">
        <v>6.3194444444444442E-2</v>
      </c>
      <c r="J522" s="2"/>
      <c r="M522" s="4"/>
      <c r="N522" s="4"/>
      <c r="O522" s="2"/>
      <c r="P522" s="6"/>
    </row>
    <row r="523" spans="1:16" x14ac:dyDescent="0.2">
      <c r="A523" s="2">
        <v>522</v>
      </c>
      <c r="B523" s="2">
        <v>2</v>
      </c>
      <c r="C523" s="7" t="s">
        <v>618</v>
      </c>
      <c r="D523" s="4">
        <v>16</v>
      </c>
      <c r="E523" s="4">
        <v>28</v>
      </c>
      <c r="F523" s="2">
        <v>3</v>
      </c>
      <c r="G523" s="6">
        <v>3.2638888888888891E-2</v>
      </c>
      <c r="J523" s="2"/>
      <c r="M523" s="4"/>
      <c r="N523" s="4"/>
      <c r="O523" s="2"/>
      <c r="P523" s="6"/>
    </row>
    <row r="524" spans="1:16" x14ac:dyDescent="0.2">
      <c r="A524" s="2">
        <v>523</v>
      </c>
      <c r="B524" s="2">
        <v>4</v>
      </c>
      <c r="C524" s="7" t="s">
        <v>674</v>
      </c>
      <c r="D524" s="4">
        <v>16</v>
      </c>
      <c r="E524" s="4">
        <v>27</v>
      </c>
      <c r="F524" s="2">
        <v>3</v>
      </c>
      <c r="G524" s="6">
        <v>3.5416666666666666E-2</v>
      </c>
      <c r="J524" s="2"/>
      <c r="M524" s="4"/>
      <c r="N524" s="4"/>
      <c r="O524" s="2"/>
      <c r="P524" s="6"/>
    </row>
    <row r="525" spans="1:16" x14ac:dyDescent="0.2">
      <c r="A525" s="2">
        <v>524</v>
      </c>
      <c r="B525" s="2">
        <v>32</v>
      </c>
      <c r="C525" s="7" t="s">
        <v>925</v>
      </c>
      <c r="D525" s="4">
        <v>29</v>
      </c>
      <c r="E525" s="4">
        <v>49</v>
      </c>
      <c r="F525" s="2">
        <v>3</v>
      </c>
      <c r="G525" s="6">
        <v>4.2361111111111113E-2</v>
      </c>
      <c r="J525" s="2"/>
      <c r="M525" s="4"/>
      <c r="N525" s="4"/>
      <c r="O525" s="2"/>
      <c r="P525" s="6"/>
    </row>
    <row r="526" spans="1:16" x14ac:dyDescent="0.2">
      <c r="A526" s="2">
        <v>525</v>
      </c>
      <c r="B526" s="2">
        <v>48</v>
      </c>
      <c r="C526" s="7" t="s">
        <v>987</v>
      </c>
      <c r="D526" s="4">
        <v>54</v>
      </c>
      <c r="E526" s="4">
        <v>89</v>
      </c>
      <c r="F526" s="2">
        <v>7</v>
      </c>
      <c r="G526" s="6">
        <v>5.3472222222222227E-2</v>
      </c>
      <c r="J526" s="2"/>
      <c r="M526" s="4"/>
      <c r="N526" s="4"/>
      <c r="O526" s="2"/>
      <c r="P526" s="6"/>
    </row>
    <row r="527" spans="1:16" x14ac:dyDescent="0.2">
      <c r="A527" s="2">
        <v>526</v>
      </c>
      <c r="B527" s="2">
        <v>4</v>
      </c>
      <c r="C527" s="7" t="s">
        <v>798</v>
      </c>
      <c r="D527" s="4">
        <v>20</v>
      </c>
      <c r="E527" s="4">
        <v>33</v>
      </c>
      <c r="F527" s="2">
        <v>1</v>
      </c>
      <c r="G527" s="6">
        <v>1.5277777777777777E-2</v>
      </c>
      <c r="J527" s="2"/>
      <c r="M527" s="4"/>
      <c r="N527" s="4"/>
      <c r="O527" s="2"/>
      <c r="P527" s="6"/>
    </row>
    <row r="528" spans="1:16" x14ac:dyDescent="0.2">
      <c r="A528" s="2">
        <v>527</v>
      </c>
      <c r="B528" s="2">
        <v>19</v>
      </c>
      <c r="C528" s="7" t="s">
        <v>674</v>
      </c>
      <c r="D528" s="4">
        <v>16</v>
      </c>
      <c r="E528" s="4">
        <v>27</v>
      </c>
      <c r="F528" s="2">
        <v>2</v>
      </c>
      <c r="G528" s="6">
        <v>2.1527777777777781E-2</v>
      </c>
      <c r="J528" s="2"/>
      <c r="M528" s="4"/>
      <c r="N528" s="4"/>
      <c r="O528" s="2"/>
      <c r="P528" s="6"/>
    </row>
    <row r="529" spans="1:16" x14ac:dyDescent="0.2">
      <c r="A529" s="2">
        <v>528</v>
      </c>
      <c r="B529" s="2">
        <v>42</v>
      </c>
      <c r="C529" s="7" t="s">
        <v>988</v>
      </c>
      <c r="D529" s="4">
        <v>47</v>
      </c>
      <c r="E529" s="4">
        <v>78</v>
      </c>
      <c r="F529" s="2">
        <v>3</v>
      </c>
      <c r="G529" s="6">
        <v>8.4027777777777785E-2</v>
      </c>
      <c r="J529" s="2"/>
      <c r="M529" s="4"/>
      <c r="N529" s="4"/>
      <c r="O529" s="2"/>
      <c r="P529" s="6"/>
    </row>
    <row r="530" spans="1:16" x14ac:dyDescent="0.2">
      <c r="A530" s="2">
        <v>529</v>
      </c>
      <c r="B530" s="2">
        <v>4</v>
      </c>
      <c r="C530" s="7" t="s">
        <v>989</v>
      </c>
      <c r="D530" s="4">
        <v>72</v>
      </c>
      <c r="E530" s="4">
        <v>121</v>
      </c>
      <c r="F530" s="2">
        <v>7</v>
      </c>
      <c r="G530" s="6">
        <v>0.10902777777777778</v>
      </c>
      <c r="J530" s="2"/>
      <c r="M530" s="4"/>
      <c r="N530" s="4"/>
      <c r="O530" s="2"/>
      <c r="P530" s="6"/>
    </row>
    <row r="531" spans="1:16" x14ac:dyDescent="0.2">
      <c r="A531" s="2">
        <v>530</v>
      </c>
      <c r="B531" s="2">
        <v>21</v>
      </c>
      <c r="C531" s="7" t="s">
        <v>990</v>
      </c>
      <c r="D531" s="4">
        <v>41</v>
      </c>
      <c r="E531" s="4">
        <v>71</v>
      </c>
      <c r="F531" s="2">
        <v>7</v>
      </c>
      <c r="G531" s="6">
        <v>7.3611111111111113E-2</v>
      </c>
      <c r="J531" s="2"/>
      <c r="M531" s="4"/>
      <c r="N531" s="4"/>
      <c r="O531" s="2"/>
      <c r="P531" s="6"/>
    </row>
    <row r="532" spans="1:16" x14ac:dyDescent="0.2">
      <c r="A532" s="2">
        <v>531</v>
      </c>
      <c r="B532" s="2">
        <v>36</v>
      </c>
      <c r="C532" s="7" t="s">
        <v>991</v>
      </c>
      <c r="D532" s="4">
        <v>65</v>
      </c>
      <c r="E532" s="4">
        <v>108</v>
      </c>
      <c r="F532" s="2">
        <v>10</v>
      </c>
      <c r="G532" s="6">
        <v>0.13819444444444445</v>
      </c>
      <c r="J532" s="2"/>
      <c r="M532" s="4"/>
      <c r="N532" s="4"/>
      <c r="O532" s="2"/>
      <c r="P532" s="6"/>
    </row>
    <row r="533" spans="1:16" x14ac:dyDescent="0.2">
      <c r="A533" s="2">
        <v>532</v>
      </c>
      <c r="B533" s="2">
        <v>39</v>
      </c>
      <c r="C533" s="7" t="s">
        <v>992</v>
      </c>
      <c r="D533" s="4">
        <v>47</v>
      </c>
      <c r="E533" s="4">
        <v>79</v>
      </c>
      <c r="F533" s="2">
        <v>5</v>
      </c>
      <c r="G533" s="6">
        <v>4.0972222222222215E-2</v>
      </c>
      <c r="J533" s="2"/>
      <c r="M533" s="4"/>
      <c r="N533" s="4"/>
      <c r="O533" s="2"/>
      <c r="P533" s="6"/>
    </row>
    <row r="534" spans="1:16" x14ac:dyDescent="0.2">
      <c r="A534" s="2">
        <v>533</v>
      </c>
      <c r="B534" s="2">
        <v>2</v>
      </c>
      <c r="C534" s="7" t="s">
        <v>903</v>
      </c>
      <c r="D534" s="4">
        <v>25</v>
      </c>
      <c r="E534" s="4">
        <v>41</v>
      </c>
      <c r="F534" s="2">
        <v>2</v>
      </c>
      <c r="G534" s="6">
        <v>3.3333333333333333E-2</v>
      </c>
      <c r="J534" s="2"/>
      <c r="M534" s="4"/>
      <c r="N534" s="4"/>
      <c r="O534" s="2"/>
      <c r="P534" s="6"/>
    </row>
    <row r="535" spans="1:16" x14ac:dyDescent="0.2">
      <c r="A535" s="2">
        <v>534</v>
      </c>
      <c r="B535" s="2">
        <v>3</v>
      </c>
      <c r="C535" s="7" t="s">
        <v>993</v>
      </c>
      <c r="D535" s="4">
        <v>52</v>
      </c>
      <c r="E535" s="4">
        <v>88</v>
      </c>
      <c r="F535" s="2">
        <v>5</v>
      </c>
      <c r="G535" s="6">
        <v>5.2777777777777785E-2</v>
      </c>
      <c r="J535" s="2"/>
      <c r="M535" s="4"/>
      <c r="N535" s="4"/>
      <c r="O535" s="2"/>
      <c r="P535" s="6"/>
    </row>
    <row r="536" spans="1:16" x14ac:dyDescent="0.2">
      <c r="A536" s="2">
        <v>535</v>
      </c>
      <c r="B536" s="2">
        <v>60</v>
      </c>
      <c r="C536" s="7" t="s">
        <v>994</v>
      </c>
      <c r="D536" s="4">
        <v>69</v>
      </c>
      <c r="E536" s="4">
        <v>114</v>
      </c>
      <c r="F536" s="2">
        <v>9</v>
      </c>
      <c r="G536" s="6">
        <v>7.8472222222222221E-2</v>
      </c>
      <c r="J536" s="2"/>
      <c r="M536" s="4"/>
      <c r="N536" s="4"/>
      <c r="O536" s="2"/>
      <c r="P536" s="6"/>
    </row>
    <row r="537" spans="1:16" x14ac:dyDescent="0.2">
      <c r="A537" s="2">
        <v>536</v>
      </c>
      <c r="B537" s="2">
        <v>36</v>
      </c>
      <c r="C537" s="7" t="s">
        <v>995</v>
      </c>
      <c r="D537" s="4">
        <v>59</v>
      </c>
      <c r="E537" s="4">
        <v>100</v>
      </c>
      <c r="F537" s="2">
        <v>8</v>
      </c>
      <c r="G537" s="6">
        <v>0.10555555555555557</v>
      </c>
      <c r="J537" s="2"/>
      <c r="M537" s="4"/>
      <c r="N537" s="4"/>
      <c r="O537" s="2"/>
      <c r="P537" s="6"/>
    </row>
    <row r="538" spans="1:16" x14ac:dyDescent="0.2">
      <c r="A538" s="2">
        <v>537</v>
      </c>
      <c r="B538" s="2">
        <v>18</v>
      </c>
      <c r="C538" s="7" t="s">
        <v>639</v>
      </c>
      <c r="D538" s="4">
        <v>13</v>
      </c>
      <c r="E538" s="4">
        <v>21</v>
      </c>
      <c r="F538" s="2">
        <v>3</v>
      </c>
      <c r="G538" s="6">
        <v>1.4583333333333332E-2</v>
      </c>
      <c r="J538" s="2"/>
      <c r="M538" s="4"/>
      <c r="N538" s="4"/>
      <c r="O538" s="2"/>
      <c r="P538" s="6"/>
    </row>
    <row r="539" spans="1:16" x14ac:dyDescent="0.2">
      <c r="A539" s="2">
        <v>538</v>
      </c>
      <c r="B539" s="2">
        <v>56</v>
      </c>
      <c r="C539" s="7" t="s">
        <v>996</v>
      </c>
      <c r="D539" s="4">
        <v>68</v>
      </c>
      <c r="E539" s="4">
        <v>114</v>
      </c>
      <c r="F539" s="2">
        <v>5</v>
      </c>
      <c r="G539" s="6">
        <v>0.13749999999999998</v>
      </c>
      <c r="J539" s="2"/>
      <c r="M539" s="4"/>
      <c r="N539" s="4"/>
      <c r="O539" s="2"/>
      <c r="P539" s="6"/>
    </row>
    <row r="540" spans="1:16" x14ac:dyDescent="0.2">
      <c r="A540" s="2">
        <v>539</v>
      </c>
      <c r="B540" s="2">
        <v>72</v>
      </c>
      <c r="C540" s="7" t="s">
        <v>997</v>
      </c>
      <c r="D540" s="4">
        <v>61</v>
      </c>
      <c r="E540" s="4">
        <v>104</v>
      </c>
      <c r="F540" s="2">
        <v>9</v>
      </c>
      <c r="G540" s="6">
        <v>8.9583333333333334E-2</v>
      </c>
      <c r="J540" s="2"/>
      <c r="M540" s="4"/>
      <c r="N540" s="4"/>
      <c r="O540" s="2"/>
      <c r="P540" s="6"/>
    </row>
    <row r="541" spans="1:16" x14ac:dyDescent="0.2">
      <c r="A541" s="2">
        <v>540</v>
      </c>
      <c r="B541" s="2">
        <v>12</v>
      </c>
      <c r="C541" s="7" t="s">
        <v>998</v>
      </c>
      <c r="D541" s="4">
        <v>31</v>
      </c>
      <c r="E541" s="4">
        <v>53</v>
      </c>
      <c r="F541" s="2">
        <v>5</v>
      </c>
      <c r="G541" s="6">
        <v>5.694444444444445E-2</v>
      </c>
      <c r="J541" s="2"/>
      <c r="M541" s="4"/>
      <c r="N541" s="4"/>
      <c r="O541" s="2"/>
      <c r="P541" s="6"/>
    </row>
    <row r="542" spans="1:16" x14ac:dyDescent="0.2">
      <c r="A542" s="2">
        <v>541</v>
      </c>
      <c r="B542" s="2">
        <v>76</v>
      </c>
      <c r="C542" s="7" t="s">
        <v>999</v>
      </c>
      <c r="D542" s="4">
        <v>62</v>
      </c>
      <c r="E542" s="4">
        <v>104</v>
      </c>
      <c r="F542" s="2">
        <v>8</v>
      </c>
      <c r="G542" s="6">
        <v>8.6111111111111124E-2</v>
      </c>
      <c r="J542" s="2"/>
      <c r="M542" s="4"/>
      <c r="N542" s="4"/>
      <c r="O542" s="2"/>
      <c r="P542" s="6"/>
    </row>
    <row r="543" spans="1:16" x14ac:dyDescent="0.2">
      <c r="A543" s="2">
        <v>542</v>
      </c>
      <c r="B543" s="2">
        <v>27</v>
      </c>
      <c r="C543" s="7" t="s">
        <v>1000</v>
      </c>
      <c r="D543" s="4">
        <v>51</v>
      </c>
      <c r="E543" s="4">
        <v>87</v>
      </c>
      <c r="F543" s="2">
        <v>5</v>
      </c>
      <c r="G543" s="6">
        <v>7.9861111111111119E-2</v>
      </c>
      <c r="J543" s="2"/>
      <c r="M543" s="4"/>
      <c r="N543" s="4"/>
      <c r="O543" s="2"/>
      <c r="P543" s="6"/>
    </row>
    <row r="544" spans="1:16" x14ac:dyDescent="0.2">
      <c r="A544" s="2">
        <v>543</v>
      </c>
      <c r="B544" s="2">
        <v>57</v>
      </c>
      <c r="C544" s="7" t="s">
        <v>1001</v>
      </c>
      <c r="D544" s="4">
        <v>51</v>
      </c>
      <c r="E544" s="4">
        <v>87</v>
      </c>
      <c r="F544" s="2">
        <v>7</v>
      </c>
      <c r="G544" s="6">
        <v>5.1388888888888887E-2</v>
      </c>
      <c r="J544" s="2"/>
      <c r="M544" s="4"/>
      <c r="N544" s="4"/>
      <c r="O544" s="2"/>
      <c r="P544" s="6"/>
    </row>
    <row r="545" spans="1:16" x14ac:dyDescent="0.2">
      <c r="A545" s="2">
        <v>544</v>
      </c>
      <c r="B545" s="2">
        <v>7</v>
      </c>
      <c r="C545" s="7" t="s">
        <v>608</v>
      </c>
      <c r="D545" s="4">
        <v>21</v>
      </c>
      <c r="E545" s="4">
        <v>35</v>
      </c>
      <c r="F545" s="2">
        <v>2</v>
      </c>
      <c r="G545" s="6">
        <v>3.3333333333333333E-2</v>
      </c>
      <c r="J545" s="2"/>
      <c r="M545" s="4"/>
      <c r="N545" s="4"/>
      <c r="O545" s="2"/>
      <c r="P545" s="6"/>
    </row>
    <row r="546" spans="1:16" x14ac:dyDescent="0.2">
      <c r="A546" s="2">
        <v>545</v>
      </c>
      <c r="B546" s="2">
        <v>40</v>
      </c>
      <c r="C546" s="7" t="s">
        <v>1002</v>
      </c>
      <c r="D546" s="4">
        <v>39</v>
      </c>
      <c r="E546" s="4">
        <v>64</v>
      </c>
      <c r="F546" s="2">
        <v>4</v>
      </c>
      <c r="G546" s="6">
        <v>6.8749999999999992E-2</v>
      </c>
      <c r="J546" s="2"/>
      <c r="M546" s="4"/>
      <c r="N546" s="4"/>
      <c r="O546" s="2"/>
      <c r="P546" s="6"/>
    </row>
    <row r="547" spans="1:16" x14ac:dyDescent="0.2">
      <c r="A547" s="2">
        <v>546</v>
      </c>
      <c r="B547" s="2">
        <v>10</v>
      </c>
      <c r="C547" s="7" t="s">
        <v>1003</v>
      </c>
      <c r="D547" s="4">
        <v>35</v>
      </c>
      <c r="E547" s="4">
        <v>60</v>
      </c>
      <c r="F547" s="2">
        <v>3</v>
      </c>
      <c r="G547" s="6">
        <v>6.3194444444444442E-2</v>
      </c>
      <c r="J547" s="2"/>
      <c r="M547" s="4"/>
      <c r="N547" s="4"/>
      <c r="O547" s="2"/>
      <c r="P547" s="6"/>
    </row>
    <row r="548" spans="1:16" x14ac:dyDescent="0.2">
      <c r="A548" s="2">
        <v>547</v>
      </c>
      <c r="B548" s="2">
        <v>27</v>
      </c>
      <c r="C548" s="7" t="s">
        <v>1004</v>
      </c>
      <c r="D548" s="4">
        <v>60</v>
      </c>
      <c r="E548" s="4">
        <v>99</v>
      </c>
      <c r="F548" s="2">
        <v>7</v>
      </c>
      <c r="G548" s="6">
        <v>6.7361111111111108E-2</v>
      </c>
      <c r="J548" s="2"/>
      <c r="M548" s="4"/>
      <c r="N548" s="4"/>
      <c r="O548" s="2"/>
      <c r="P548" s="6"/>
    </row>
    <row r="549" spans="1:16" x14ac:dyDescent="0.2">
      <c r="A549" s="2">
        <v>548</v>
      </c>
      <c r="B549" s="2">
        <v>8</v>
      </c>
      <c r="C549" s="7" t="s">
        <v>1005</v>
      </c>
      <c r="D549" s="4">
        <v>39</v>
      </c>
      <c r="E549" s="4">
        <v>65</v>
      </c>
      <c r="F549" s="2">
        <v>3</v>
      </c>
      <c r="G549" s="6">
        <v>7.3611111111111113E-2</v>
      </c>
      <c r="J549" s="2"/>
      <c r="M549" s="4"/>
      <c r="N549" s="4"/>
      <c r="O549" s="2"/>
      <c r="P549" s="6"/>
    </row>
    <row r="550" spans="1:16" x14ac:dyDescent="0.2">
      <c r="A550" s="2">
        <v>549</v>
      </c>
      <c r="B550" s="2">
        <v>36</v>
      </c>
      <c r="C550" s="7" t="s">
        <v>1006</v>
      </c>
      <c r="D550" s="4">
        <v>56</v>
      </c>
      <c r="E550" s="4">
        <v>94</v>
      </c>
      <c r="F550" s="2">
        <v>5</v>
      </c>
      <c r="G550" s="6">
        <v>6.8055555555555564E-2</v>
      </c>
      <c r="J550" s="2"/>
      <c r="M550" s="4"/>
      <c r="N550" s="4"/>
      <c r="O550" s="2"/>
      <c r="P550" s="6"/>
    </row>
    <row r="551" spans="1:16" x14ac:dyDescent="0.2">
      <c r="A551" s="2">
        <v>550</v>
      </c>
      <c r="B551" s="2">
        <v>3</v>
      </c>
      <c r="C551" s="7" t="s">
        <v>1007</v>
      </c>
      <c r="D551" s="4">
        <v>44</v>
      </c>
      <c r="E551" s="4">
        <v>74</v>
      </c>
      <c r="F551" s="2">
        <v>5</v>
      </c>
      <c r="G551" s="6">
        <v>3.9583333333333331E-2</v>
      </c>
      <c r="J551" s="2"/>
      <c r="M551" s="4"/>
      <c r="N551" s="4"/>
      <c r="O551" s="2"/>
      <c r="P551" s="6"/>
    </row>
    <row r="552" spans="1:16" x14ac:dyDescent="0.2">
      <c r="A552" s="2">
        <v>551</v>
      </c>
      <c r="B552" s="2">
        <v>16</v>
      </c>
      <c r="C552" s="7" t="s">
        <v>1008</v>
      </c>
      <c r="D552" s="4">
        <v>53</v>
      </c>
      <c r="E552" s="4">
        <v>89</v>
      </c>
      <c r="F552" s="2">
        <v>8</v>
      </c>
      <c r="G552" s="6">
        <v>8.5416666666666669E-2</v>
      </c>
      <c r="J552" s="2"/>
      <c r="M552" s="4"/>
      <c r="N552" s="4"/>
      <c r="O552" s="2"/>
      <c r="P552" s="6"/>
    </row>
    <row r="553" spans="1:16" x14ac:dyDescent="0.2">
      <c r="A553" s="2">
        <v>552</v>
      </c>
      <c r="B553" s="2">
        <v>33</v>
      </c>
      <c r="C553" s="7" t="s">
        <v>1009</v>
      </c>
      <c r="D553" s="4">
        <v>50</v>
      </c>
      <c r="E553" s="4">
        <v>81</v>
      </c>
      <c r="F553" s="2">
        <v>9</v>
      </c>
      <c r="G553" s="6">
        <v>7.9861111111111119E-2</v>
      </c>
      <c r="J553" s="2"/>
      <c r="M553" s="4"/>
      <c r="N553" s="4"/>
      <c r="O553" s="2"/>
      <c r="P553" s="6"/>
    </row>
    <row r="554" spans="1:16" x14ac:dyDescent="0.2">
      <c r="A554" s="2">
        <v>553</v>
      </c>
      <c r="B554" s="2">
        <v>56</v>
      </c>
      <c r="C554" s="7" t="s">
        <v>1010</v>
      </c>
      <c r="D554" s="4">
        <v>57</v>
      </c>
      <c r="E554" s="4">
        <v>96</v>
      </c>
      <c r="F554" s="2">
        <v>8</v>
      </c>
      <c r="G554" s="6">
        <v>0.1236111111111111</v>
      </c>
      <c r="J554" s="2"/>
      <c r="M554" s="4"/>
      <c r="N554" s="4"/>
      <c r="O554" s="2"/>
      <c r="P554" s="6"/>
    </row>
    <row r="555" spans="1:16" x14ac:dyDescent="0.2">
      <c r="A555" s="2">
        <v>554</v>
      </c>
      <c r="B555" s="2">
        <v>20</v>
      </c>
      <c r="C555" s="7" t="s">
        <v>1011</v>
      </c>
      <c r="D555" s="4">
        <v>39</v>
      </c>
      <c r="E555" s="4">
        <v>63</v>
      </c>
      <c r="F555" s="2">
        <v>5</v>
      </c>
      <c r="G555" s="6">
        <v>4.9305555555555554E-2</v>
      </c>
      <c r="J555" s="2"/>
      <c r="M555" s="4"/>
      <c r="N555" s="4"/>
      <c r="O555" s="2"/>
      <c r="P555" s="6"/>
    </row>
    <row r="556" spans="1:16" x14ac:dyDescent="0.2">
      <c r="A556" s="2">
        <v>555</v>
      </c>
      <c r="B556" s="2">
        <v>20</v>
      </c>
      <c r="C556" s="7" t="s">
        <v>638</v>
      </c>
      <c r="D556" s="4">
        <v>18</v>
      </c>
      <c r="E556" s="4">
        <v>30</v>
      </c>
      <c r="F556" s="2">
        <v>1</v>
      </c>
      <c r="G556" s="6">
        <v>3.1944444444444449E-2</v>
      </c>
      <c r="J556" s="2"/>
      <c r="M556" s="4"/>
      <c r="N556" s="4"/>
      <c r="O556" s="2"/>
      <c r="P556" s="6"/>
    </row>
    <row r="557" spans="1:16" x14ac:dyDescent="0.2">
      <c r="A557" s="2">
        <v>556</v>
      </c>
      <c r="B557" s="2">
        <v>18</v>
      </c>
      <c r="C557" s="7" t="s">
        <v>808</v>
      </c>
      <c r="D557" s="4">
        <v>23</v>
      </c>
      <c r="E557" s="4">
        <v>40</v>
      </c>
      <c r="F557" s="2">
        <v>4</v>
      </c>
      <c r="G557" s="6">
        <v>4.583333333333333E-2</v>
      </c>
      <c r="J557" s="2"/>
      <c r="M557" s="4"/>
      <c r="N557" s="4"/>
      <c r="O557" s="2"/>
      <c r="P557" s="6"/>
    </row>
    <row r="558" spans="1:16" x14ac:dyDescent="0.2">
      <c r="A558" s="2">
        <v>557</v>
      </c>
      <c r="B558" s="2">
        <v>21</v>
      </c>
      <c r="C558" s="7" t="s">
        <v>1012</v>
      </c>
      <c r="D558" s="4">
        <v>47</v>
      </c>
      <c r="E558" s="4">
        <v>78</v>
      </c>
      <c r="F558" s="2">
        <v>7</v>
      </c>
      <c r="G558" s="6">
        <v>7.4305555555555555E-2</v>
      </c>
      <c r="J558" s="2"/>
      <c r="M558" s="4"/>
      <c r="N558" s="4"/>
      <c r="O558" s="2"/>
      <c r="P558" s="6"/>
    </row>
    <row r="559" spans="1:16" x14ac:dyDescent="0.2">
      <c r="A559" s="2">
        <v>558</v>
      </c>
      <c r="B559" s="2">
        <v>18</v>
      </c>
      <c r="C559" s="7" t="s">
        <v>1013</v>
      </c>
      <c r="D559" s="4">
        <v>54</v>
      </c>
      <c r="E559" s="4">
        <v>90</v>
      </c>
      <c r="F559" s="2">
        <v>6</v>
      </c>
      <c r="G559" s="6">
        <v>0.11597222222222223</v>
      </c>
      <c r="J559" s="2"/>
      <c r="M559" s="4"/>
      <c r="N559" s="4"/>
      <c r="O559" s="2"/>
      <c r="P559" s="6"/>
    </row>
    <row r="560" spans="1:16" x14ac:dyDescent="0.2">
      <c r="A560" s="2">
        <v>559</v>
      </c>
      <c r="B560" s="2">
        <v>11</v>
      </c>
      <c r="C560" s="7" t="s">
        <v>798</v>
      </c>
      <c r="D560" s="4">
        <v>20</v>
      </c>
      <c r="E560" s="4">
        <v>33</v>
      </c>
      <c r="F560" s="2">
        <v>3</v>
      </c>
      <c r="G560" s="6">
        <v>2.8472222222222222E-2</v>
      </c>
      <c r="J560" s="2"/>
      <c r="M560" s="4"/>
      <c r="N560" s="4"/>
      <c r="O560" s="2"/>
      <c r="P560" s="6"/>
    </row>
    <row r="561" spans="1:16" x14ac:dyDescent="0.2">
      <c r="A561" s="2">
        <v>560</v>
      </c>
      <c r="B561" s="2">
        <v>12</v>
      </c>
      <c r="C561" s="7" t="s">
        <v>1014</v>
      </c>
      <c r="D561" s="4">
        <v>25</v>
      </c>
      <c r="E561" s="4">
        <v>43</v>
      </c>
      <c r="F561" s="2">
        <v>5</v>
      </c>
      <c r="G561" s="6">
        <v>3.3333333333333333E-2</v>
      </c>
      <c r="J561" s="2"/>
      <c r="M561" s="4"/>
      <c r="N561" s="4"/>
      <c r="O561" s="2"/>
      <c r="P561" s="6"/>
    </row>
    <row r="562" spans="1:16" x14ac:dyDescent="0.2">
      <c r="A562" s="2">
        <v>561</v>
      </c>
      <c r="B562" s="2">
        <v>8</v>
      </c>
      <c r="C562" s="7" t="s">
        <v>1015</v>
      </c>
      <c r="D562" s="4">
        <v>24</v>
      </c>
      <c r="E562" s="4">
        <v>41</v>
      </c>
      <c r="F562" s="2">
        <v>3</v>
      </c>
      <c r="G562" s="6">
        <v>4.4444444444444446E-2</v>
      </c>
      <c r="J562" s="2"/>
      <c r="M562" s="4"/>
      <c r="N562" s="4"/>
      <c r="O562" s="2"/>
      <c r="P562" s="6"/>
    </row>
    <row r="563" spans="1:16" x14ac:dyDescent="0.2">
      <c r="A563" s="2">
        <v>562</v>
      </c>
      <c r="B563" s="2">
        <v>80</v>
      </c>
      <c r="C563" s="7" t="s">
        <v>1016</v>
      </c>
      <c r="D563" s="4">
        <v>75</v>
      </c>
      <c r="E563" s="4">
        <v>124</v>
      </c>
      <c r="F563" s="2">
        <v>9</v>
      </c>
      <c r="G563" s="6">
        <v>7.7777777777777779E-2</v>
      </c>
      <c r="J563" s="2"/>
      <c r="M563" s="4"/>
      <c r="N563" s="4"/>
      <c r="O563" s="2"/>
      <c r="P563" s="6"/>
    </row>
    <row r="564" spans="1:16" x14ac:dyDescent="0.2">
      <c r="A564" s="2">
        <v>563</v>
      </c>
      <c r="B564" s="2">
        <v>12</v>
      </c>
      <c r="C564" s="7" t="s">
        <v>674</v>
      </c>
      <c r="D564" s="4">
        <v>16</v>
      </c>
      <c r="E564" s="4">
        <v>27</v>
      </c>
      <c r="F564" s="2">
        <v>2</v>
      </c>
      <c r="G564" s="6">
        <v>2.5694444444444447E-2</v>
      </c>
      <c r="J564" s="2"/>
      <c r="M564" s="4"/>
      <c r="N564" s="4"/>
      <c r="O564" s="2"/>
      <c r="P564" s="6"/>
    </row>
    <row r="565" spans="1:16" x14ac:dyDescent="0.2">
      <c r="A565" s="2">
        <v>564</v>
      </c>
      <c r="B565" s="2">
        <v>27</v>
      </c>
      <c r="C565" s="7" t="s">
        <v>1017</v>
      </c>
      <c r="D565" s="4">
        <v>59</v>
      </c>
      <c r="E565" s="4">
        <v>96</v>
      </c>
      <c r="F565" s="2">
        <v>5</v>
      </c>
      <c r="G565" s="6">
        <v>3.7499999999999999E-2</v>
      </c>
      <c r="J565" s="2"/>
      <c r="M565" s="4"/>
      <c r="N565" s="4"/>
      <c r="O565" s="2"/>
      <c r="P565" s="6"/>
    </row>
    <row r="566" spans="1:16" x14ac:dyDescent="0.2">
      <c r="A566" s="2">
        <v>565</v>
      </c>
      <c r="B566" s="2">
        <v>12</v>
      </c>
      <c r="C566" s="7" t="s">
        <v>1018</v>
      </c>
      <c r="D566" s="4">
        <v>70</v>
      </c>
      <c r="E566" s="4">
        <v>118</v>
      </c>
      <c r="F566" s="2">
        <v>9</v>
      </c>
      <c r="G566" s="6">
        <v>6.8055555555555564E-2</v>
      </c>
      <c r="J566" s="2"/>
      <c r="M566" s="4"/>
      <c r="N566" s="4"/>
      <c r="O566" s="2"/>
      <c r="P566" s="6"/>
    </row>
    <row r="567" spans="1:16" x14ac:dyDescent="0.2">
      <c r="A567" s="2">
        <v>566</v>
      </c>
      <c r="B567" s="2">
        <v>4</v>
      </c>
      <c r="C567" s="7" t="s">
        <v>716</v>
      </c>
      <c r="D567" s="4">
        <v>15</v>
      </c>
      <c r="E567" s="4">
        <v>26</v>
      </c>
      <c r="F567" s="2">
        <v>3</v>
      </c>
      <c r="G567" s="6">
        <v>3.888888888888889E-2</v>
      </c>
      <c r="J567" s="2"/>
      <c r="M567" s="4"/>
      <c r="N567" s="4"/>
      <c r="O567" s="2"/>
      <c r="P567" s="6"/>
    </row>
    <row r="568" spans="1:16" x14ac:dyDescent="0.2">
      <c r="A568" s="2">
        <v>567</v>
      </c>
      <c r="B568" s="2">
        <v>60</v>
      </c>
      <c r="C568" s="7" t="s">
        <v>1019</v>
      </c>
      <c r="D568" s="4">
        <v>69</v>
      </c>
      <c r="E568" s="4">
        <v>116</v>
      </c>
      <c r="F568" s="2">
        <v>9</v>
      </c>
      <c r="G568" s="6">
        <v>7.0833333333333331E-2</v>
      </c>
      <c r="J568" s="2"/>
      <c r="M568" s="4"/>
      <c r="N568" s="4"/>
      <c r="O568" s="2"/>
      <c r="P568" s="6"/>
    </row>
    <row r="569" spans="1:16" x14ac:dyDescent="0.2">
      <c r="A569" s="2">
        <v>568</v>
      </c>
      <c r="B569" s="2">
        <v>10</v>
      </c>
      <c r="C569" s="7" t="s">
        <v>612</v>
      </c>
      <c r="D569" s="4">
        <v>45</v>
      </c>
      <c r="E569" s="4">
        <v>74</v>
      </c>
      <c r="F569" s="2">
        <v>5</v>
      </c>
      <c r="G569" s="6">
        <v>5.8333333333333334E-2</v>
      </c>
      <c r="J569" s="2"/>
      <c r="M569" s="4"/>
      <c r="N569" s="4"/>
      <c r="O569" s="2"/>
      <c r="P569" s="6"/>
    </row>
    <row r="570" spans="1:16" x14ac:dyDescent="0.2">
      <c r="A570" s="2">
        <v>569</v>
      </c>
      <c r="B570" s="2">
        <v>24</v>
      </c>
      <c r="C570" s="7" t="s">
        <v>1020</v>
      </c>
      <c r="D570" s="4">
        <v>33</v>
      </c>
      <c r="E570" s="4">
        <v>55</v>
      </c>
      <c r="F570" s="2">
        <v>5</v>
      </c>
      <c r="G570" s="6">
        <v>4.027777777777778E-2</v>
      </c>
      <c r="J570" s="2"/>
      <c r="M570" s="4"/>
      <c r="N570" s="4"/>
      <c r="O570" s="2"/>
      <c r="P570" s="6"/>
    </row>
    <row r="571" spans="1:16" x14ac:dyDescent="0.2">
      <c r="A571" s="2">
        <v>570</v>
      </c>
      <c r="B571" s="2">
        <v>2</v>
      </c>
      <c r="C571" s="7" t="s">
        <v>933</v>
      </c>
      <c r="D571" s="4">
        <v>35</v>
      </c>
      <c r="E571" s="4">
        <v>59</v>
      </c>
      <c r="F571" s="2">
        <v>3</v>
      </c>
      <c r="G571" s="6">
        <v>3.1944444444444442E-2</v>
      </c>
      <c r="J571" s="2"/>
      <c r="M571" s="4"/>
      <c r="N571" s="4"/>
      <c r="O571" s="2"/>
      <c r="P571" s="6"/>
    </row>
    <row r="572" spans="1:16" x14ac:dyDescent="0.2">
      <c r="A572" s="2">
        <v>571</v>
      </c>
      <c r="B572" s="2">
        <v>15</v>
      </c>
      <c r="C572" s="7" t="s">
        <v>674</v>
      </c>
      <c r="D572" s="4">
        <v>16</v>
      </c>
      <c r="E572" s="4">
        <v>27</v>
      </c>
      <c r="F572" s="2">
        <v>2</v>
      </c>
      <c r="G572" s="6">
        <v>1.8055555555555557E-2</v>
      </c>
      <c r="J572" s="2"/>
      <c r="M572" s="4"/>
      <c r="N572" s="4"/>
      <c r="O572" s="2"/>
      <c r="P572" s="6"/>
    </row>
    <row r="573" spans="1:16" x14ac:dyDescent="0.2">
      <c r="A573" s="2">
        <v>572</v>
      </c>
      <c r="B573" s="2">
        <v>38</v>
      </c>
      <c r="C573" s="7" t="s">
        <v>1021</v>
      </c>
      <c r="D573" s="4">
        <v>31</v>
      </c>
      <c r="E573" s="4">
        <v>52</v>
      </c>
      <c r="F573" s="2">
        <v>3</v>
      </c>
      <c r="G573" s="6">
        <v>3.0555555555555555E-2</v>
      </c>
      <c r="J573" s="2"/>
      <c r="M573" s="4"/>
      <c r="N573" s="4"/>
      <c r="O573" s="2"/>
      <c r="P573" s="6"/>
    </row>
    <row r="574" spans="1:16" x14ac:dyDescent="0.2">
      <c r="A574" s="2">
        <v>573</v>
      </c>
      <c r="B574" s="2">
        <v>14</v>
      </c>
      <c r="C574" s="7" t="s">
        <v>1022</v>
      </c>
      <c r="D574" s="4">
        <v>33</v>
      </c>
      <c r="E574" s="4">
        <v>55</v>
      </c>
      <c r="F574" s="2">
        <v>6</v>
      </c>
      <c r="G574" s="6">
        <v>4.7916666666666663E-2</v>
      </c>
      <c r="J574" s="2"/>
      <c r="M574" s="4"/>
      <c r="N574" s="4"/>
      <c r="O574" s="2"/>
      <c r="P574" s="6"/>
    </row>
    <row r="575" spans="1:16" x14ac:dyDescent="0.2">
      <c r="A575" s="2">
        <v>574</v>
      </c>
      <c r="B575" s="2">
        <v>80</v>
      </c>
      <c r="C575" s="7" t="s">
        <v>1023</v>
      </c>
      <c r="D575" s="4">
        <v>60</v>
      </c>
      <c r="E575" s="4">
        <v>101</v>
      </c>
      <c r="F575" s="2">
        <v>8</v>
      </c>
      <c r="G575" s="6">
        <v>0.11666666666666667</v>
      </c>
      <c r="J575" s="2"/>
      <c r="M575" s="4"/>
      <c r="N575" s="4"/>
      <c r="O575" s="2"/>
      <c r="P575" s="6"/>
    </row>
    <row r="576" spans="1:16" x14ac:dyDescent="0.2">
      <c r="A576" s="2">
        <v>575</v>
      </c>
      <c r="B576" s="2">
        <v>15</v>
      </c>
      <c r="C576" s="7" t="s">
        <v>647</v>
      </c>
      <c r="D576" s="4">
        <v>10</v>
      </c>
      <c r="E576" s="4">
        <v>18</v>
      </c>
      <c r="F576" s="2">
        <v>1</v>
      </c>
      <c r="G576" s="6">
        <v>3.0555555555555555E-2</v>
      </c>
      <c r="J576" s="2"/>
      <c r="M576" s="4"/>
      <c r="N576" s="4"/>
      <c r="O576" s="2"/>
      <c r="P576" s="6"/>
    </row>
    <row r="577" spans="1:16" x14ac:dyDescent="0.2">
      <c r="A577" s="2">
        <v>576</v>
      </c>
      <c r="B577" s="2">
        <v>27</v>
      </c>
      <c r="C577" s="7" t="s">
        <v>1024</v>
      </c>
      <c r="D577" s="4">
        <v>61</v>
      </c>
      <c r="E577" s="4">
        <v>100</v>
      </c>
      <c r="F577" s="2">
        <v>7</v>
      </c>
      <c r="G577" s="6">
        <v>7.9861111111111119E-2</v>
      </c>
      <c r="J577" s="2"/>
      <c r="M577" s="4"/>
      <c r="N577" s="4"/>
      <c r="O577" s="2"/>
      <c r="P577" s="6"/>
    </row>
    <row r="578" spans="1:16" x14ac:dyDescent="0.2">
      <c r="A578" s="2">
        <v>577</v>
      </c>
      <c r="B578" s="2">
        <v>10</v>
      </c>
      <c r="C578" s="7" t="s">
        <v>1025</v>
      </c>
      <c r="D578" s="4">
        <v>23</v>
      </c>
      <c r="E578" s="4">
        <v>40</v>
      </c>
      <c r="F578" s="2">
        <v>2</v>
      </c>
      <c r="G578" s="6">
        <v>1.7361111111111112E-2</v>
      </c>
      <c r="J578" s="2"/>
      <c r="M578" s="4"/>
      <c r="N578" s="4"/>
      <c r="O578" s="2"/>
      <c r="P578" s="6"/>
    </row>
    <row r="579" spans="1:16" x14ac:dyDescent="0.2">
      <c r="A579" s="2">
        <v>578</v>
      </c>
      <c r="B579" s="2">
        <v>11</v>
      </c>
      <c r="C579" s="7" t="s">
        <v>638</v>
      </c>
      <c r="D579" s="4">
        <v>18</v>
      </c>
      <c r="E579" s="4">
        <v>30</v>
      </c>
      <c r="F579" s="2">
        <v>3</v>
      </c>
      <c r="G579" s="6">
        <v>3.0555555555555555E-2</v>
      </c>
      <c r="J579" s="2"/>
      <c r="M579" s="4"/>
      <c r="N579" s="4"/>
      <c r="O579" s="2"/>
      <c r="P579" s="6"/>
    </row>
    <row r="580" spans="1:16" x14ac:dyDescent="0.2">
      <c r="A580" s="2">
        <v>579</v>
      </c>
      <c r="B580" s="2">
        <v>9</v>
      </c>
      <c r="C580" s="7" t="s">
        <v>686</v>
      </c>
      <c r="D580" s="4">
        <v>15</v>
      </c>
      <c r="E580" s="4">
        <v>25</v>
      </c>
      <c r="F580" s="2">
        <v>2</v>
      </c>
      <c r="G580" s="6">
        <v>3.3333333333333333E-2</v>
      </c>
      <c r="J580" s="2"/>
      <c r="M580" s="4"/>
      <c r="N580" s="4"/>
      <c r="O580" s="2"/>
      <c r="P580" s="6"/>
    </row>
    <row r="581" spans="1:16" x14ac:dyDescent="0.2">
      <c r="A581" s="2">
        <v>580</v>
      </c>
      <c r="B581" s="2">
        <v>10</v>
      </c>
      <c r="C581" s="7" t="s">
        <v>798</v>
      </c>
      <c r="D581" s="4">
        <v>20</v>
      </c>
      <c r="E581" s="4">
        <v>33</v>
      </c>
      <c r="F581" s="2">
        <v>1</v>
      </c>
      <c r="G581" s="6">
        <v>2.0833333333333332E-2</v>
      </c>
      <c r="J581" s="2"/>
      <c r="M581" s="4"/>
      <c r="N581" s="4"/>
      <c r="O581" s="2"/>
      <c r="P581" s="6"/>
    </row>
    <row r="582" spans="1:16" x14ac:dyDescent="0.2">
      <c r="A582" s="2">
        <v>581</v>
      </c>
      <c r="B582" s="2">
        <v>36</v>
      </c>
      <c r="C582" s="7" t="s">
        <v>768</v>
      </c>
      <c r="D582" s="4">
        <v>38</v>
      </c>
      <c r="E582" s="4">
        <v>63</v>
      </c>
      <c r="F582" s="2">
        <v>4</v>
      </c>
      <c r="G582" s="6">
        <v>3.8194444444444441E-2</v>
      </c>
      <c r="J582" s="2"/>
      <c r="M582" s="4"/>
      <c r="N582" s="4"/>
      <c r="O582" s="2"/>
      <c r="P582" s="6"/>
    </row>
    <row r="583" spans="1:16" x14ac:dyDescent="0.2">
      <c r="A583" s="2">
        <v>582</v>
      </c>
      <c r="B583" s="2">
        <v>3</v>
      </c>
      <c r="C583" s="7" t="s">
        <v>674</v>
      </c>
      <c r="D583" s="4">
        <v>16</v>
      </c>
      <c r="E583" s="4">
        <v>27</v>
      </c>
      <c r="F583" s="2">
        <v>2</v>
      </c>
      <c r="G583" s="6">
        <v>2.9166666666666664E-2</v>
      </c>
      <c r="J583" s="2"/>
      <c r="M583" s="4"/>
      <c r="N583" s="4"/>
      <c r="O583" s="2"/>
      <c r="P583" s="6"/>
    </row>
    <row r="584" spans="1:16" x14ac:dyDescent="0.2">
      <c r="A584" s="2">
        <v>583</v>
      </c>
      <c r="B584" s="2">
        <v>36</v>
      </c>
      <c r="C584" s="7" t="s">
        <v>1026</v>
      </c>
      <c r="D584" s="4">
        <v>60</v>
      </c>
      <c r="E584" s="4">
        <v>101</v>
      </c>
      <c r="F584" s="2">
        <v>9</v>
      </c>
      <c r="G584" s="6">
        <v>7.2916666666666671E-2</v>
      </c>
      <c r="J584" s="2"/>
      <c r="M584" s="4"/>
      <c r="N584" s="4"/>
      <c r="O584" s="2"/>
      <c r="P584" s="6"/>
    </row>
    <row r="585" spans="1:16" x14ac:dyDescent="0.2">
      <c r="A585" s="2">
        <v>584</v>
      </c>
      <c r="B585" s="2">
        <v>27</v>
      </c>
      <c r="C585" s="7" t="s">
        <v>1027</v>
      </c>
      <c r="D585" s="4">
        <v>48</v>
      </c>
      <c r="E585" s="4">
        <v>80</v>
      </c>
      <c r="F585" s="2">
        <v>5</v>
      </c>
      <c r="G585" s="6">
        <v>7.9166666666666663E-2</v>
      </c>
      <c r="J585" s="2"/>
      <c r="M585" s="4"/>
      <c r="N585" s="4"/>
      <c r="O585" s="2"/>
      <c r="P585" s="6"/>
    </row>
    <row r="586" spans="1:16" x14ac:dyDescent="0.2">
      <c r="A586" s="2">
        <v>585</v>
      </c>
      <c r="B586" s="2">
        <v>12</v>
      </c>
      <c r="C586" s="7" t="s">
        <v>1028</v>
      </c>
      <c r="D586" s="4">
        <v>65</v>
      </c>
      <c r="E586" s="4">
        <v>110</v>
      </c>
      <c r="F586" s="2">
        <v>5</v>
      </c>
      <c r="G586" s="6">
        <v>6.5972222222222224E-2</v>
      </c>
      <c r="J586" s="2"/>
      <c r="M586" s="4"/>
      <c r="N586" s="4"/>
      <c r="O586" s="2"/>
      <c r="P586" s="6"/>
    </row>
    <row r="587" spans="1:16" x14ac:dyDescent="0.2">
      <c r="A587" s="2">
        <v>586</v>
      </c>
      <c r="B587" s="2">
        <v>34</v>
      </c>
      <c r="C587" s="7" t="s">
        <v>891</v>
      </c>
      <c r="D587" s="4">
        <v>34</v>
      </c>
      <c r="E587" s="4">
        <v>57</v>
      </c>
      <c r="F587" s="2">
        <v>6</v>
      </c>
      <c r="G587" s="6">
        <v>6.3888888888888884E-2</v>
      </c>
      <c r="J587" s="2"/>
      <c r="M587" s="4"/>
      <c r="N587" s="4"/>
      <c r="O587" s="2"/>
      <c r="P587" s="6"/>
    </row>
    <row r="588" spans="1:16" x14ac:dyDescent="0.2">
      <c r="A588" s="2">
        <v>587</v>
      </c>
      <c r="B588" s="2">
        <v>7</v>
      </c>
      <c r="C588" s="7" t="s">
        <v>717</v>
      </c>
      <c r="D588" s="4">
        <v>14</v>
      </c>
      <c r="E588" s="4">
        <v>24</v>
      </c>
      <c r="F588" s="2">
        <v>2</v>
      </c>
      <c r="G588" s="6">
        <v>2.9861111111111113E-2</v>
      </c>
      <c r="J588" s="2"/>
      <c r="M588" s="4"/>
      <c r="N588" s="4"/>
      <c r="O588" s="2"/>
      <c r="P588" s="6"/>
    </row>
    <row r="589" spans="1:16" x14ac:dyDescent="0.2">
      <c r="A589" s="2">
        <v>588</v>
      </c>
      <c r="B589" s="2">
        <v>30</v>
      </c>
      <c r="C589" s="7" t="s">
        <v>1029</v>
      </c>
      <c r="D589" s="4">
        <v>30</v>
      </c>
      <c r="E589" s="4">
        <v>51</v>
      </c>
      <c r="F589" s="2">
        <v>4</v>
      </c>
      <c r="G589" s="6">
        <v>2.5694444444444443E-2</v>
      </c>
      <c r="J589" s="2"/>
      <c r="M589" s="4"/>
      <c r="N589" s="4"/>
      <c r="O589" s="2"/>
      <c r="P589" s="6"/>
    </row>
    <row r="590" spans="1:16" x14ac:dyDescent="0.2">
      <c r="A590" s="2">
        <v>589</v>
      </c>
      <c r="B590" s="2">
        <v>40</v>
      </c>
      <c r="C590" s="7" t="s">
        <v>1030</v>
      </c>
      <c r="D590" s="4">
        <v>66</v>
      </c>
      <c r="E590" s="4">
        <v>110</v>
      </c>
      <c r="F590" s="2">
        <v>10</v>
      </c>
      <c r="G590" s="6">
        <v>8.3333333333333329E-2</v>
      </c>
      <c r="J590" s="2"/>
      <c r="M590" s="4"/>
      <c r="N590" s="4"/>
      <c r="O590" s="2"/>
      <c r="P590" s="6"/>
    </row>
    <row r="591" spans="1:16" x14ac:dyDescent="0.2">
      <c r="A591" s="2">
        <v>590</v>
      </c>
      <c r="B591" s="2">
        <v>6</v>
      </c>
      <c r="C591" s="7" t="s">
        <v>1031</v>
      </c>
      <c r="D591" s="4">
        <v>32</v>
      </c>
      <c r="E591" s="4">
        <v>54</v>
      </c>
      <c r="F591" s="2">
        <v>4</v>
      </c>
      <c r="G591" s="6">
        <v>4.4444444444444446E-2</v>
      </c>
      <c r="J591" s="2"/>
      <c r="M591" s="4"/>
      <c r="N591" s="4"/>
      <c r="O591" s="2"/>
      <c r="P591" s="6"/>
    </row>
    <row r="592" spans="1:16" x14ac:dyDescent="0.2">
      <c r="A592" s="2">
        <v>591</v>
      </c>
      <c r="B592" s="2">
        <v>11</v>
      </c>
      <c r="C592" s="7" t="s">
        <v>621</v>
      </c>
      <c r="D592" s="4">
        <v>25</v>
      </c>
      <c r="E592" s="4">
        <v>40</v>
      </c>
      <c r="F592" s="2">
        <v>3</v>
      </c>
      <c r="G592" s="6">
        <v>3.5416666666666666E-2</v>
      </c>
      <c r="J592" s="2"/>
      <c r="M592" s="4"/>
      <c r="N592" s="4"/>
      <c r="O592" s="2"/>
      <c r="P592" s="6"/>
    </row>
    <row r="593" spans="1:16" x14ac:dyDescent="0.2">
      <c r="A593" s="2">
        <v>592</v>
      </c>
      <c r="B593" s="2">
        <v>10</v>
      </c>
      <c r="C593" s="7" t="s">
        <v>1032</v>
      </c>
      <c r="D593" s="4">
        <v>28</v>
      </c>
      <c r="E593" s="4">
        <v>47</v>
      </c>
      <c r="F593" s="2">
        <v>4</v>
      </c>
      <c r="G593" s="6">
        <v>7.013888888888889E-2</v>
      </c>
      <c r="J593" s="2"/>
      <c r="M593" s="4"/>
      <c r="N593" s="4"/>
      <c r="O593" s="2"/>
      <c r="P593" s="6"/>
    </row>
    <row r="594" spans="1:16" x14ac:dyDescent="0.2">
      <c r="A594" s="2">
        <v>593</v>
      </c>
      <c r="B594" s="2">
        <v>68</v>
      </c>
      <c r="C594" s="7" t="s">
        <v>1033</v>
      </c>
      <c r="D594" s="4">
        <v>86</v>
      </c>
      <c r="E594" s="4">
        <v>140</v>
      </c>
      <c r="F594" s="2">
        <v>6</v>
      </c>
      <c r="G594" s="6">
        <v>3.3333333333333333E-2</v>
      </c>
      <c r="J594" s="2"/>
      <c r="M594" s="4"/>
      <c r="N594" s="4"/>
      <c r="O594" s="2"/>
      <c r="P594" s="6"/>
    </row>
    <row r="595" spans="1:16" x14ac:dyDescent="0.2">
      <c r="A595" s="2">
        <v>594</v>
      </c>
      <c r="B595" s="2">
        <v>51</v>
      </c>
      <c r="C595" s="7" t="s">
        <v>1034</v>
      </c>
      <c r="D595" s="4">
        <v>45</v>
      </c>
      <c r="E595" s="4">
        <v>75</v>
      </c>
      <c r="F595" s="2">
        <v>6</v>
      </c>
      <c r="G595" s="6">
        <v>6.805555555555555E-2</v>
      </c>
      <c r="J595" s="2"/>
      <c r="M595" s="4"/>
      <c r="N595" s="4"/>
      <c r="O595" s="2"/>
      <c r="P595" s="6"/>
    </row>
    <row r="596" spans="1:16" x14ac:dyDescent="0.2">
      <c r="A596" s="2">
        <v>595</v>
      </c>
      <c r="B596" s="2">
        <v>18</v>
      </c>
      <c r="C596" s="7" t="s">
        <v>1035</v>
      </c>
      <c r="D596" s="4">
        <v>31</v>
      </c>
      <c r="E596" s="4">
        <v>51</v>
      </c>
      <c r="F596" s="2">
        <v>3</v>
      </c>
      <c r="G596" s="6">
        <v>3.4027777777777775E-2</v>
      </c>
      <c r="J596" s="2"/>
      <c r="M596" s="4"/>
      <c r="N596" s="4"/>
      <c r="O596" s="2"/>
      <c r="P596" s="6"/>
    </row>
    <row r="597" spans="1:16" x14ac:dyDescent="0.2">
      <c r="A597" s="2">
        <v>596</v>
      </c>
      <c r="B597" s="2">
        <v>72</v>
      </c>
      <c r="C597" s="7" t="s">
        <v>1036</v>
      </c>
      <c r="D597" s="4">
        <v>62</v>
      </c>
      <c r="E597" s="4">
        <v>104</v>
      </c>
      <c r="F597" s="2">
        <v>9</v>
      </c>
      <c r="G597" s="6">
        <v>0.10972222222222222</v>
      </c>
      <c r="J597" s="2"/>
      <c r="M597" s="4"/>
      <c r="N597" s="4"/>
      <c r="O597" s="2"/>
      <c r="P597" s="6"/>
    </row>
    <row r="598" spans="1:16" x14ac:dyDescent="0.2">
      <c r="A598" s="2">
        <v>597</v>
      </c>
      <c r="B598" s="2">
        <v>64</v>
      </c>
      <c r="C598" s="7" t="s">
        <v>1037</v>
      </c>
      <c r="D598" s="4">
        <v>65</v>
      </c>
      <c r="E598" s="4">
        <v>110</v>
      </c>
      <c r="F598" s="2">
        <v>5</v>
      </c>
      <c r="G598" s="6">
        <v>9.7916666666666652E-2</v>
      </c>
      <c r="J598" s="2"/>
      <c r="M598" s="4"/>
      <c r="N598" s="4"/>
      <c r="O598" s="2"/>
      <c r="P598" s="6"/>
    </row>
    <row r="599" spans="1:16" x14ac:dyDescent="0.2">
      <c r="A599" s="2">
        <v>598</v>
      </c>
      <c r="B599" s="2">
        <v>27</v>
      </c>
      <c r="C599" s="7" t="s">
        <v>1038</v>
      </c>
      <c r="D599" s="4">
        <v>53</v>
      </c>
      <c r="E599" s="4">
        <v>89</v>
      </c>
      <c r="F599" s="2">
        <v>7</v>
      </c>
      <c r="G599" s="6">
        <v>5.6249999999999994E-2</v>
      </c>
      <c r="J599" s="2"/>
      <c r="M599" s="4"/>
      <c r="N599" s="4"/>
      <c r="O599" s="2"/>
      <c r="P599" s="6"/>
    </row>
    <row r="600" spans="1:16" x14ac:dyDescent="0.2">
      <c r="A600" s="2">
        <v>599</v>
      </c>
      <c r="B600" s="2">
        <v>33</v>
      </c>
      <c r="C600" s="7" t="s">
        <v>1039</v>
      </c>
      <c r="D600" s="4">
        <v>60</v>
      </c>
      <c r="E600" s="4">
        <v>100</v>
      </c>
      <c r="F600" s="2">
        <v>5</v>
      </c>
      <c r="G600" s="6">
        <v>7.4999999999999997E-2</v>
      </c>
      <c r="J600" s="2"/>
      <c r="M600" s="4"/>
      <c r="N600" s="4"/>
      <c r="O600" s="2"/>
      <c r="P600" s="6"/>
    </row>
    <row r="601" spans="1:16" x14ac:dyDescent="0.2">
      <c r="A601" s="2">
        <v>600</v>
      </c>
      <c r="B601" s="2">
        <v>28</v>
      </c>
      <c r="C601" s="7" t="s">
        <v>613</v>
      </c>
      <c r="D601" s="4">
        <v>34</v>
      </c>
      <c r="E601" s="4">
        <v>58</v>
      </c>
      <c r="F601" s="2">
        <v>5</v>
      </c>
      <c r="G601" s="6">
        <v>4.5138888888888888E-2</v>
      </c>
      <c r="J601" s="2"/>
      <c r="M601" s="4"/>
      <c r="N601" s="4"/>
      <c r="O601" s="2"/>
      <c r="P601" s="6"/>
    </row>
    <row r="602" spans="1:16" x14ac:dyDescent="0.2">
      <c r="A602" s="2">
        <v>601</v>
      </c>
      <c r="B602" s="2">
        <v>52</v>
      </c>
      <c r="C602" s="7" t="s">
        <v>1040</v>
      </c>
      <c r="D602" s="4">
        <v>76</v>
      </c>
      <c r="E602" s="4">
        <v>126</v>
      </c>
      <c r="F602" s="2">
        <v>9</v>
      </c>
      <c r="G602" s="6">
        <v>7.9861111111111119E-2</v>
      </c>
      <c r="J602" s="2"/>
      <c r="M602" s="4"/>
      <c r="N602" s="4"/>
      <c r="O602" s="2"/>
      <c r="P602" s="6"/>
    </row>
    <row r="603" spans="1:16" x14ac:dyDescent="0.2">
      <c r="A603" s="2">
        <v>602</v>
      </c>
      <c r="B603" s="2">
        <v>48</v>
      </c>
      <c r="C603" s="7" t="s">
        <v>1041</v>
      </c>
      <c r="D603" s="4">
        <v>77</v>
      </c>
      <c r="E603" s="4">
        <v>127</v>
      </c>
      <c r="F603" s="2">
        <v>9</v>
      </c>
      <c r="G603" s="6">
        <v>0.11249999999999999</v>
      </c>
      <c r="J603" s="2"/>
      <c r="M603" s="4"/>
      <c r="N603" s="4"/>
      <c r="O603" s="2"/>
      <c r="P603" s="6"/>
    </row>
    <row r="604" spans="1:16" x14ac:dyDescent="0.2">
      <c r="A604" s="2">
        <v>603</v>
      </c>
      <c r="B604" s="2">
        <v>19</v>
      </c>
      <c r="C604" s="7" t="s">
        <v>682</v>
      </c>
      <c r="D604" s="4">
        <v>19</v>
      </c>
      <c r="E604" s="4">
        <v>31</v>
      </c>
      <c r="F604" s="2">
        <v>2</v>
      </c>
      <c r="G604" s="6">
        <v>1.1805555555555555E-2</v>
      </c>
      <c r="J604" s="2"/>
      <c r="M604" s="4"/>
      <c r="N604" s="4"/>
      <c r="O604" s="2"/>
      <c r="P604" s="6"/>
    </row>
    <row r="605" spans="1:16" x14ac:dyDescent="0.2">
      <c r="A605" s="2">
        <v>604</v>
      </c>
      <c r="B605" s="2">
        <v>14</v>
      </c>
      <c r="C605" s="7" t="s">
        <v>608</v>
      </c>
      <c r="D605" s="4">
        <v>21</v>
      </c>
      <c r="E605" s="4">
        <v>35</v>
      </c>
      <c r="F605" s="2">
        <v>3</v>
      </c>
      <c r="G605" s="6">
        <v>2.9166666666666664E-2</v>
      </c>
      <c r="J605" s="2"/>
      <c r="M605" s="4"/>
      <c r="N605" s="4"/>
      <c r="O605" s="2"/>
      <c r="P605" s="6"/>
    </row>
    <row r="606" spans="1:16" x14ac:dyDescent="0.2">
      <c r="A606" s="2">
        <v>605</v>
      </c>
      <c r="B606" s="2">
        <v>76</v>
      </c>
      <c r="C606" s="7" t="s">
        <v>1042</v>
      </c>
      <c r="D606" s="4">
        <v>76</v>
      </c>
      <c r="E606" s="4">
        <v>125</v>
      </c>
      <c r="F606" s="2">
        <v>7</v>
      </c>
      <c r="G606" s="6">
        <v>0.12222222222222222</v>
      </c>
      <c r="J606" s="2"/>
      <c r="M606" s="4"/>
      <c r="N606" s="4"/>
      <c r="O606" s="2"/>
      <c r="P606" s="6"/>
    </row>
    <row r="607" spans="1:16" x14ac:dyDescent="0.2">
      <c r="A607" s="2">
        <v>606</v>
      </c>
      <c r="B607" s="2">
        <v>3</v>
      </c>
      <c r="C607" s="7" t="s">
        <v>1043</v>
      </c>
      <c r="D607" s="4">
        <v>46</v>
      </c>
      <c r="E607" s="4">
        <v>78</v>
      </c>
      <c r="F607" s="2">
        <v>7</v>
      </c>
      <c r="G607" s="6">
        <v>0.10069444444444445</v>
      </c>
      <c r="J607" s="2"/>
      <c r="M607" s="4"/>
      <c r="N607" s="4"/>
      <c r="O607" s="2"/>
      <c r="P607" s="6"/>
    </row>
    <row r="608" spans="1:16" x14ac:dyDescent="0.2">
      <c r="A608" s="2">
        <v>607</v>
      </c>
      <c r="B608" s="2">
        <v>20</v>
      </c>
      <c r="C608" s="7" t="s">
        <v>875</v>
      </c>
      <c r="D608" s="4">
        <v>41</v>
      </c>
      <c r="E608" s="4">
        <v>68</v>
      </c>
      <c r="F608" s="2">
        <v>2</v>
      </c>
      <c r="G608" s="6">
        <v>4.7916666666666663E-2</v>
      </c>
      <c r="J608" s="2"/>
      <c r="M608" s="4"/>
      <c r="N608" s="4"/>
      <c r="O608" s="2"/>
      <c r="P608" s="6"/>
    </row>
    <row r="609" spans="1:16" x14ac:dyDescent="0.2">
      <c r="A609" s="2">
        <v>608</v>
      </c>
      <c r="B609" s="2">
        <v>7</v>
      </c>
      <c r="C609" s="7" t="s">
        <v>615</v>
      </c>
      <c r="D609" s="4">
        <v>17</v>
      </c>
      <c r="E609" s="4">
        <v>29</v>
      </c>
      <c r="F609" s="2">
        <v>1</v>
      </c>
      <c r="G609" s="6">
        <v>3.125E-2</v>
      </c>
      <c r="J609" s="2"/>
      <c r="M609" s="4"/>
      <c r="N609" s="4"/>
      <c r="O609" s="2"/>
      <c r="P609" s="6"/>
    </row>
    <row r="610" spans="1:16" x14ac:dyDescent="0.2">
      <c r="A610" s="2">
        <v>609</v>
      </c>
      <c r="B610" s="2">
        <v>1</v>
      </c>
      <c r="C610" s="7" t="s">
        <v>786</v>
      </c>
      <c r="D610" s="4">
        <v>19</v>
      </c>
      <c r="E610" s="4">
        <v>32</v>
      </c>
      <c r="F610" s="2">
        <v>1</v>
      </c>
      <c r="G610" s="6">
        <v>1.8749999999999999E-2</v>
      </c>
      <c r="J610" s="2"/>
      <c r="M610" s="4"/>
      <c r="N610" s="4"/>
      <c r="O610" s="2"/>
      <c r="P610" s="6"/>
    </row>
    <row r="611" spans="1:16" x14ac:dyDescent="0.2">
      <c r="A611" s="2">
        <v>610</v>
      </c>
      <c r="B611" s="2">
        <v>38</v>
      </c>
      <c r="C611" s="7" t="s">
        <v>1044</v>
      </c>
      <c r="D611" s="4">
        <v>25</v>
      </c>
      <c r="E611" s="4">
        <v>44</v>
      </c>
      <c r="F611" s="2">
        <v>2</v>
      </c>
      <c r="G611" s="6">
        <v>3.2638888888888891E-2</v>
      </c>
      <c r="J611" s="2"/>
      <c r="M611" s="4"/>
      <c r="N611" s="4"/>
      <c r="O611" s="2"/>
      <c r="P611" s="6"/>
    </row>
    <row r="612" spans="1:16" x14ac:dyDescent="0.2">
      <c r="A612" s="2">
        <v>611</v>
      </c>
      <c r="B612" s="2">
        <v>26</v>
      </c>
      <c r="C612" s="7" t="s">
        <v>1045</v>
      </c>
      <c r="D612" s="4">
        <v>35</v>
      </c>
      <c r="E612" s="4">
        <v>57</v>
      </c>
      <c r="F612" s="2">
        <v>3</v>
      </c>
      <c r="G612" s="6">
        <v>5.7638888888888892E-2</v>
      </c>
      <c r="J612" s="2"/>
      <c r="M612" s="4"/>
      <c r="N612" s="4"/>
      <c r="O612" s="2"/>
      <c r="P612" s="6"/>
    </row>
    <row r="613" spans="1:16" x14ac:dyDescent="0.2">
      <c r="A613" s="2">
        <v>612</v>
      </c>
      <c r="B613" s="2">
        <v>44</v>
      </c>
      <c r="C613" s="7" t="s">
        <v>1046</v>
      </c>
      <c r="D613" s="4">
        <v>66</v>
      </c>
      <c r="E613" s="4">
        <v>111</v>
      </c>
      <c r="F613" s="2">
        <v>8</v>
      </c>
      <c r="G613" s="6">
        <v>8.9583333333333334E-2</v>
      </c>
      <c r="J613" s="2"/>
      <c r="M613" s="4"/>
      <c r="N613" s="4"/>
      <c r="O613" s="2"/>
      <c r="P613" s="6"/>
    </row>
    <row r="614" spans="1:16" x14ac:dyDescent="0.2">
      <c r="A614" s="2">
        <v>613</v>
      </c>
      <c r="B614" s="2">
        <v>4</v>
      </c>
      <c r="C614" s="7" t="s">
        <v>1047</v>
      </c>
      <c r="D614" s="4">
        <v>56</v>
      </c>
      <c r="E614" s="4">
        <v>95</v>
      </c>
      <c r="F614" s="2">
        <v>12</v>
      </c>
      <c r="G614" s="6">
        <v>0.10555555555555556</v>
      </c>
      <c r="J614" s="2"/>
      <c r="M614" s="4"/>
      <c r="N614" s="4"/>
      <c r="O614" s="2"/>
      <c r="P614" s="6"/>
    </row>
    <row r="615" spans="1:16" x14ac:dyDescent="0.2">
      <c r="A615" s="2">
        <v>614</v>
      </c>
      <c r="B615" s="2">
        <v>19</v>
      </c>
      <c r="C615" s="7" t="s">
        <v>717</v>
      </c>
      <c r="D615" s="4">
        <v>14</v>
      </c>
      <c r="E615" s="4">
        <v>24</v>
      </c>
      <c r="F615" s="2">
        <v>3</v>
      </c>
      <c r="G615" s="6">
        <v>3.4722222222222224E-2</v>
      </c>
      <c r="J615" s="2"/>
      <c r="M615" s="4"/>
      <c r="N615" s="4"/>
      <c r="O615" s="2"/>
      <c r="P615" s="6"/>
    </row>
    <row r="616" spans="1:16" x14ac:dyDescent="0.2">
      <c r="A616" s="2">
        <v>615</v>
      </c>
      <c r="B616" s="2">
        <v>28</v>
      </c>
      <c r="C616" s="7" t="s">
        <v>1048</v>
      </c>
      <c r="D616" s="4">
        <v>67</v>
      </c>
      <c r="E616" s="4">
        <v>111</v>
      </c>
      <c r="F616" s="2">
        <v>12</v>
      </c>
      <c r="G616" s="6">
        <v>0.10833333333333334</v>
      </c>
      <c r="J616" s="2"/>
      <c r="M616" s="4"/>
      <c r="N616" s="4"/>
      <c r="O616" s="2"/>
      <c r="P616" s="6"/>
    </row>
    <row r="617" spans="1:16" x14ac:dyDescent="0.2">
      <c r="A617" s="2">
        <v>616</v>
      </c>
      <c r="B617" s="2">
        <v>8</v>
      </c>
      <c r="C617" s="7" t="s">
        <v>603</v>
      </c>
      <c r="D617" s="4">
        <v>32</v>
      </c>
      <c r="E617" s="4">
        <v>54</v>
      </c>
      <c r="F617" s="2">
        <v>5</v>
      </c>
      <c r="G617" s="6">
        <v>3.2638888888888891E-2</v>
      </c>
      <c r="J617" s="2"/>
      <c r="M617" s="4"/>
      <c r="N617" s="4"/>
      <c r="O617" s="2"/>
      <c r="P617" s="6"/>
    </row>
    <row r="618" spans="1:16" x14ac:dyDescent="0.2">
      <c r="A618" s="2">
        <v>617</v>
      </c>
      <c r="B618" s="2">
        <v>26</v>
      </c>
      <c r="C618" s="7" t="s">
        <v>850</v>
      </c>
      <c r="D618" s="4">
        <v>33</v>
      </c>
      <c r="E618" s="4">
        <v>56</v>
      </c>
      <c r="F618" s="2">
        <v>5</v>
      </c>
      <c r="G618" s="6">
        <v>3.5416666666666666E-2</v>
      </c>
      <c r="J618" s="2"/>
      <c r="M618" s="4"/>
      <c r="N618" s="4"/>
      <c r="O618" s="2"/>
      <c r="P618" s="6"/>
    </row>
    <row r="619" spans="1:16" x14ac:dyDescent="0.2">
      <c r="A619" s="2">
        <v>618</v>
      </c>
      <c r="B619" s="2">
        <v>12</v>
      </c>
      <c r="C619" s="7" t="s">
        <v>1049</v>
      </c>
      <c r="D619" s="4">
        <v>70</v>
      </c>
      <c r="E619" s="4">
        <v>117</v>
      </c>
      <c r="F619" s="2">
        <v>11</v>
      </c>
      <c r="G619" s="6">
        <v>8.1944444444444445E-2</v>
      </c>
      <c r="J619" s="2"/>
      <c r="M619" s="4"/>
      <c r="N619" s="4"/>
      <c r="O619" s="2"/>
      <c r="P619" s="6"/>
    </row>
    <row r="620" spans="1:16" x14ac:dyDescent="0.2">
      <c r="A620" s="2">
        <v>619</v>
      </c>
      <c r="B620" s="2">
        <v>12</v>
      </c>
      <c r="C620" s="7" t="s">
        <v>1050</v>
      </c>
      <c r="D620" s="4">
        <v>31</v>
      </c>
      <c r="E620" s="4">
        <v>53</v>
      </c>
      <c r="F620" s="2">
        <v>5</v>
      </c>
      <c r="G620" s="6">
        <v>6.6666666666666666E-2</v>
      </c>
      <c r="J620" s="2"/>
      <c r="M620" s="4"/>
      <c r="N620" s="4"/>
      <c r="O620" s="2"/>
      <c r="P620" s="6"/>
    </row>
    <row r="621" spans="1:16" x14ac:dyDescent="0.2">
      <c r="A621" s="2">
        <v>620</v>
      </c>
      <c r="B621" s="2">
        <v>16</v>
      </c>
      <c r="C621" s="7" t="s">
        <v>679</v>
      </c>
      <c r="D621" s="4">
        <v>11</v>
      </c>
      <c r="E621" s="4">
        <v>19</v>
      </c>
      <c r="F621" s="2">
        <v>3</v>
      </c>
      <c r="G621" s="6">
        <v>2.7777777777777776E-2</v>
      </c>
      <c r="J621" s="2"/>
      <c r="M621" s="4"/>
      <c r="N621" s="4"/>
      <c r="O621" s="2"/>
      <c r="P621" s="6"/>
    </row>
    <row r="622" spans="1:16" x14ac:dyDescent="0.2">
      <c r="A622" s="2">
        <v>621</v>
      </c>
      <c r="B622" s="2">
        <v>5</v>
      </c>
      <c r="C622" s="7" t="s">
        <v>608</v>
      </c>
      <c r="D622" s="4">
        <v>21</v>
      </c>
      <c r="E622" s="4">
        <v>35</v>
      </c>
      <c r="F622" s="2">
        <v>3</v>
      </c>
      <c r="G622" s="6">
        <v>5.5555555555555558E-3</v>
      </c>
      <c r="J622" s="2"/>
      <c r="M622" s="4"/>
      <c r="N622" s="4"/>
      <c r="O622" s="2"/>
      <c r="P622" s="6"/>
    </row>
    <row r="623" spans="1:16" x14ac:dyDescent="0.2">
      <c r="A623" s="2">
        <v>622</v>
      </c>
      <c r="B623" s="2">
        <v>14</v>
      </c>
      <c r="C623" s="7" t="s">
        <v>1051</v>
      </c>
      <c r="D623" s="4">
        <v>35</v>
      </c>
      <c r="E623" s="4">
        <v>59</v>
      </c>
      <c r="F623" s="2">
        <v>4</v>
      </c>
      <c r="G623" s="6">
        <v>5.4166666666666669E-2</v>
      </c>
      <c r="J623" s="2"/>
      <c r="M623" s="4"/>
      <c r="N623" s="4"/>
      <c r="O623" s="2"/>
      <c r="P623" s="6"/>
    </row>
    <row r="624" spans="1:16" x14ac:dyDescent="0.2">
      <c r="A624" s="2">
        <v>623</v>
      </c>
      <c r="B624" s="2">
        <v>52</v>
      </c>
      <c r="C624" s="7" t="s">
        <v>1052</v>
      </c>
      <c r="D624" s="4">
        <v>68</v>
      </c>
      <c r="E624" s="4">
        <v>114</v>
      </c>
      <c r="F624" s="2">
        <v>8</v>
      </c>
      <c r="G624" s="6">
        <v>0.10069444444444445</v>
      </c>
      <c r="J624" s="2"/>
      <c r="M624" s="4"/>
      <c r="N624" s="4"/>
      <c r="O624" s="2"/>
      <c r="P624" s="6"/>
    </row>
    <row r="625" spans="1:16" x14ac:dyDescent="0.2">
      <c r="A625" s="2">
        <v>624</v>
      </c>
      <c r="B625" s="2">
        <v>3</v>
      </c>
      <c r="C625" s="7" t="s">
        <v>1053</v>
      </c>
      <c r="D625" s="4">
        <v>49</v>
      </c>
      <c r="E625" s="4">
        <v>81</v>
      </c>
      <c r="F625" s="2">
        <v>4</v>
      </c>
      <c r="G625" s="6">
        <v>5.486111111111111E-2</v>
      </c>
      <c r="J625" s="2"/>
      <c r="M625" s="4"/>
      <c r="N625" s="4"/>
      <c r="O625" s="2"/>
      <c r="P625" s="6"/>
    </row>
    <row r="626" spans="1:16" x14ac:dyDescent="0.2">
      <c r="A626" s="2">
        <v>625</v>
      </c>
      <c r="B626" s="2">
        <v>15</v>
      </c>
      <c r="C626" s="7" t="s">
        <v>1054</v>
      </c>
      <c r="D626" s="4">
        <v>48</v>
      </c>
      <c r="E626" s="4">
        <v>79</v>
      </c>
      <c r="F626" s="2">
        <v>6</v>
      </c>
      <c r="G626" s="6">
        <v>6.7361111111111122E-2</v>
      </c>
      <c r="J626" s="2"/>
      <c r="M626" s="4"/>
      <c r="N626" s="4"/>
      <c r="O626" s="2"/>
      <c r="P626" s="6"/>
    </row>
    <row r="627" spans="1:16" x14ac:dyDescent="0.2">
      <c r="A627" s="2">
        <v>626</v>
      </c>
      <c r="B627" s="2">
        <v>42</v>
      </c>
      <c r="C627" s="7" t="s">
        <v>1055</v>
      </c>
      <c r="D627" s="4">
        <v>49</v>
      </c>
      <c r="E627" s="4">
        <v>83</v>
      </c>
      <c r="F627" s="2">
        <v>5</v>
      </c>
      <c r="G627" s="6">
        <v>4.0277777777777773E-2</v>
      </c>
      <c r="J627" s="2"/>
      <c r="M627" s="4"/>
      <c r="N627" s="4"/>
      <c r="O627" s="2"/>
      <c r="P627" s="6"/>
    </row>
    <row r="628" spans="1:16" x14ac:dyDescent="0.2">
      <c r="A628" s="2">
        <v>627</v>
      </c>
      <c r="B628" s="2">
        <v>4</v>
      </c>
      <c r="C628" s="7" t="s">
        <v>639</v>
      </c>
      <c r="D628" s="4">
        <v>13</v>
      </c>
      <c r="E628" s="4">
        <v>21</v>
      </c>
      <c r="F628" s="2">
        <v>1</v>
      </c>
      <c r="G628" s="6">
        <v>2.5694444444444447E-2</v>
      </c>
      <c r="J628" s="2"/>
      <c r="M628" s="4"/>
      <c r="N628" s="4"/>
      <c r="O628" s="2"/>
      <c r="P628" s="6"/>
    </row>
    <row r="629" spans="1:16" x14ac:dyDescent="0.2">
      <c r="A629" s="2">
        <v>628</v>
      </c>
      <c r="B629" s="2">
        <v>4</v>
      </c>
      <c r="C629" s="7" t="s">
        <v>1056</v>
      </c>
      <c r="D629" s="4">
        <v>39</v>
      </c>
      <c r="E629" s="4">
        <v>64</v>
      </c>
      <c r="F629" s="2">
        <v>5</v>
      </c>
      <c r="G629" s="6">
        <v>2.9861111111111113E-2</v>
      </c>
      <c r="J629" s="2"/>
      <c r="M629" s="4"/>
      <c r="N629" s="4"/>
      <c r="O629" s="2"/>
      <c r="P629" s="6"/>
    </row>
    <row r="630" spans="1:16" x14ac:dyDescent="0.2">
      <c r="A630" s="2">
        <v>629</v>
      </c>
      <c r="B630" s="2">
        <v>51</v>
      </c>
      <c r="C630" s="7" t="s">
        <v>1057</v>
      </c>
      <c r="D630" s="4">
        <v>42</v>
      </c>
      <c r="E630" s="4">
        <v>72</v>
      </c>
      <c r="F630" s="2">
        <v>6</v>
      </c>
      <c r="G630" s="6">
        <v>5.8333333333333334E-2</v>
      </c>
      <c r="J630" s="2"/>
      <c r="M630" s="4"/>
      <c r="N630" s="4"/>
      <c r="O630" s="2"/>
      <c r="P630" s="6"/>
    </row>
    <row r="631" spans="1:16" x14ac:dyDescent="0.2">
      <c r="A631" s="2">
        <v>630</v>
      </c>
      <c r="B631" s="2">
        <v>4</v>
      </c>
      <c r="C631" s="7" t="s">
        <v>1058</v>
      </c>
      <c r="D631" s="4">
        <v>44</v>
      </c>
      <c r="E631" s="4">
        <v>71</v>
      </c>
      <c r="F631" s="2">
        <v>5</v>
      </c>
      <c r="G631" s="6">
        <v>5.2083333333333336E-2</v>
      </c>
      <c r="J631" s="2"/>
      <c r="M631" s="4"/>
      <c r="N631" s="4"/>
      <c r="O631" s="2"/>
      <c r="P631" s="6"/>
    </row>
    <row r="632" spans="1:16" x14ac:dyDescent="0.2">
      <c r="A632" s="2">
        <v>631</v>
      </c>
      <c r="B632" s="2">
        <v>6</v>
      </c>
      <c r="C632" s="7" t="s">
        <v>750</v>
      </c>
      <c r="D632" s="4">
        <v>13</v>
      </c>
      <c r="E632" s="4">
        <v>22</v>
      </c>
      <c r="F632" s="2">
        <v>3</v>
      </c>
      <c r="G632" s="6">
        <v>3.1944444444444449E-2</v>
      </c>
      <c r="J632" s="2"/>
      <c r="M632" s="4"/>
      <c r="N632" s="4"/>
      <c r="O632" s="2"/>
      <c r="P632" s="6"/>
    </row>
    <row r="633" spans="1:16" x14ac:dyDescent="0.2">
      <c r="A633" s="2">
        <v>632</v>
      </c>
      <c r="B633" s="2">
        <v>32</v>
      </c>
      <c r="C633" s="7" t="s">
        <v>1059</v>
      </c>
      <c r="D633" s="4">
        <v>39</v>
      </c>
      <c r="E633" s="4">
        <v>65</v>
      </c>
      <c r="F633" s="2">
        <v>4</v>
      </c>
      <c r="G633" s="6">
        <v>6.1111111111111116E-2</v>
      </c>
      <c r="J633" s="2"/>
      <c r="M633" s="4"/>
      <c r="N633" s="4"/>
      <c r="O633" s="2"/>
      <c r="P633" s="6"/>
    </row>
    <row r="634" spans="1:16" x14ac:dyDescent="0.2">
      <c r="A634" s="2">
        <v>633</v>
      </c>
      <c r="B634" s="2">
        <v>64</v>
      </c>
      <c r="C634" s="7" t="s">
        <v>1060</v>
      </c>
      <c r="D634" s="4">
        <v>55</v>
      </c>
      <c r="E634" s="4">
        <v>94</v>
      </c>
      <c r="F634" s="2">
        <v>10</v>
      </c>
      <c r="G634" s="6">
        <v>0.10347222222222222</v>
      </c>
      <c r="J634" s="2"/>
      <c r="M634" s="4"/>
      <c r="N634" s="4"/>
      <c r="O634" s="2"/>
      <c r="P634" s="6"/>
    </row>
    <row r="635" spans="1:16" x14ac:dyDescent="0.2">
      <c r="A635" s="2">
        <v>634</v>
      </c>
      <c r="B635" s="2">
        <v>8</v>
      </c>
      <c r="C635" s="7" t="s">
        <v>1061</v>
      </c>
      <c r="D635" s="4">
        <v>74</v>
      </c>
      <c r="E635" s="4">
        <v>122</v>
      </c>
      <c r="F635" s="2">
        <v>11</v>
      </c>
      <c r="G635" s="6">
        <v>0.10902777777777778</v>
      </c>
      <c r="J635" s="2"/>
      <c r="M635" s="4"/>
      <c r="N635" s="4"/>
      <c r="O635" s="2"/>
      <c r="P635" s="6"/>
    </row>
    <row r="636" spans="1:16" x14ac:dyDescent="0.2">
      <c r="A636" s="2">
        <v>635</v>
      </c>
      <c r="B636" s="2">
        <v>5</v>
      </c>
      <c r="C636" s="7" t="s">
        <v>615</v>
      </c>
      <c r="D636" s="4">
        <v>17</v>
      </c>
      <c r="E636" s="4">
        <v>29</v>
      </c>
      <c r="F636" s="2">
        <v>2</v>
      </c>
      <c r="G636" s="6">
        <v>1.7361111111111112E-2</v>
      </c>
      <c r="J636" s="2"/>
      <c r="M636" s="4"/>
      <c r="N636" s="4"/>
      <c r="O636" s="2"/>
      <c r="P636" s="6"/>
    </row>
    <row r="637" spans="1:16" x14ac:dyDescent="0.2">
      <c r="A637" s="2">
        <v>636</v>
      </c>
      <c r="B637" s="2">
        <v>42</v>
      </c>
      <c r="C637" s="7" t="s">
        <v>1062</v>
      </c>
      <c r="D637" s="4">
        <v>38</v>
      </c>
      <c r="E637" s="4">
        <v>64</v>
      </c>
      <c r="F637" s="2">
        <v>6</v>
      </c>
      <c r="G637" s="6">
        <v>0.10486111111111113</v>
      </c>
      <c r="J637" s="2"/>
      <c r="M637" s="4"/>
      <c r="N637" s="4"/>
      <c r="O637" s="2"/>
      <c r="P637" s="6"/>
    </row>
    <row r="638" spans="1:16" x14ac:dyDescent="0.2">
      <c r="A638" s="2">
        <v>637</v>
      </c>
      <c r="B638" s="2">
        <v>18</v>
      </c>
      <c r="C638" s="7" t="s">
        <v>1063</v>
      </c>
      <c r="D638" s="4">
        <v>55</v>
      </c>
      <c r="E638" s="4">
        <v>92</v>
      </c>
      <c r="F638" s="2">
        <v>4</v>
      </c>
      <c r="G638" s="6">
        <v>4.2361111111111113E-2</v>
      </c>
      <c r="J638" s="2"/>
      <c r="M638" s="4"/>
      <c r="N638" s="4"/>
      <c r="O638" s="2"/>
      <c r="P638" s="6"/>
    </row>
    <row r="639" spans="1:16" x14ac:dyDescent="0.2">
      <c r="A639" s="2">
        <v>638</v>
      </c>
      <c r="B639" s="2">
        <v>16</v>
      </c>
      <c r="C639" s="7" t="s">
        <v>638</v>
      </c>
      <c r="D639" s="4">
        <v>18</v>
      </c>
      <c r="E639" s="4">
        <v>30</v>
      </c>
      <c r="F639" s="2">
        <v>3</v>
      </c>
      <c r="G639" s="6">
        <v>3.0555555555555555E-2</v>
      </c>
      <c r="J639" s="2"/>
      <c r="M639" s="4"/>
      <c r="N639" s="4"/>
      <c r="O639" s="2"/>
      <c r="P639" s="6"/>
    </row>
    <row r="640" spans="1:16" x14ac:dyDescent="0.2">
      <c r="A640" s="2">
        <v>639</v>
      </c>
      <c r="B640" s="2">
        <v>24</v>
      </c>
      <c r="C640" s="7" t="s">
        <v>1064</v>
      </c>
      <c r="D640" s="4">
        <v>45</v>
      </c>
      <c r="E640" s="4">
        <v>76</v>
      </c>
      <c r="F640" s="2">
        <v>6</v>
      </c>
      <c r="G640" s="6">
        <v>9.4444444444444442E-2</v>
      </c>
      <c r="J640" s="2"/>
      <c r="M640" s="4"/>
      <c r="N640" s="4"/>
      <c r="O640" s="2"/>
      <c r="P640" s="6"/>
    </row>
    <row r="641" spans="1:16" x14ac:dyDescent="0.2">
      <c r="A641" s="2">
        <v>640</v>
      </c>
      <c r="B641" s="2">
        <v>42</v>
      </c>
      <c r="C641" s="7" t="s">
        <v>1065</v>
      </c>
      <c r="D641" s="4">
        <v>48</v>
      </c>
      <c r="E641" s="4">
        <v>80</v>
      </c>
      <c r="F641" s="2">
        <v>8</v>
      </c>
      <c r="G641" s="6">
        <v>5.2083333333333336E-2</v>
      </c>
      <c r="J641" s="2"/>
      <c r="M641" s="4"/>
      <c r="N641" s="4"/>
      <c r="O641" s="2"/>
      <c r="P641" s="6"/>
    </row>
    <row r="642" spans="1:16" x14ac:dyDescent="0.2">
      <c r="A642" s="2">
        <v>641</v>
      </c>
      <c r="B642" s="2">
        <v>6</v>
      </c>
      <c r="C642" s="7" t="s">
        <v>1066</v>
      </c>
      <c r="D642" s="4">
        <v>46</v>
      </c>
      <c r="E642" s="4">
        <v>77</v>
      </c>
      <c r="F642" s="2">
        <v>8</v>
      </c>
      <c r="G642" s="6">
        <v>5.1388888888888887E-2</v>
      </c>
      <c r="J642" s="2"/>
      <c r="M642" s="4"/>
      <c r="N642" s="4"/>
      <c r="O642" s="2"/>
      <c r="P642" s="6"/>
    </row>
    <row r="643" spans="1:16" x14ac:dyDescent="0.2">
      <c r="A643" s="2">
        <v>642</v>
      </c>
      <c r="B643" s="2">
        <v>45</v>
      </c>
      <c r="C643" s="7" t="s">
        <v>1067</v>
      </c>
      <c r="D643" s="4">
        <v>45</v>
      </c>
      <c r="E643" s="4">
        <v>76</v>
      </c>
      <c r="F643" s="2">
        <v>7</v>
      </c>
      <c r="G643" s="6">
        <v>5.6249999999999994E-2</v>
      </c>
      <c r="J643" s="2"/>
      <c r="M643" s="4"/>
      <c r="N643" s="4"/>
      <c r="O643" s="2"/>
      <c r="P643" s="6"/>
    </row>
    <row r="644" spans="1:16" x14ac:dyDescent="0.2">
      <c r="A644" s="2">
        <v>643</v>
      </c>
      <c r="B644" s="2">
        <v>17</v>
      </c>
      <c r="C644" s="7" t="s">
        <v>798</v>
      </c>
      <c r="D644" s="4">
        <v>20</v>
      </c>
      <c r="E644" s="4">
        <v>33</v>
      </c>
      <c r="F644" s="2">
        <v>1</v>
      </c>
      <c r="G644" s="6">
        <v>1.2499999999999999E-2</v>
      </c>
      <c r="J644" s="2"/>
      <c r="M644" s="4"/>
      <c r="N644" s="4"/>
      <c r="O644" s="2"/>
      <c r="P644" s="6"/>
    </row>
    <row r="645" spans="1:16" x14ac:dyDescent="0.2">
      <c r="A645" s="2">
        <v>644</v>
      </c>
      <c r="B645" s="2">
        <v>9</v>
      </c>
      <c r="C645" s="7" t="s">
        <v>682</v>
      </c>
      <c r="D645" s="4">
        <v>19</v>
      </c>
      <c r="E645" s="4">
        <v>31</v>
      </c>
      <c r="F645" s="2">
        <v>3</v>
      </c>
      <c r="G645" s="6">
        <v>3.5416666666666666E-2</v>
      </c>
      <c r="J645" s="2"/>
      <c r="M645" s="4"/>
      <c r="N645" s="4"/>
      <c r="O645" s="2"/>
      <c r="P645" s="6"/>
    </row>
    <row r="646" spans="1:16" x14ac:dyDescent="0.2">
      <c r="A646" s="2">
        <v>645</v>
      </c>
      <c r="B646" s="2">
        <v>12</v>
      </c>
      <c r="C646" s="7" t="s">
        <v>1068</v>
      </c>
      <c r="D646" s="4">
        <v>36</v>
      </c>
      <c r="E646" s="4">
        <v>60</v>
      </c>
      <c r="F646" s="2">
        <v>6</v>
      </c>
      <c r="G646" s="6">
        <v>6.7361111111111108E-2</v>
      </c>
      <c r="J646" s="2"/>
      <c r="M646" s="4"/>
      <c r="N646" s="4"/>
      <c r="O646" s="2"/>
      <c r="P646" s="6"/>
    </row>
    <row r="647" spans="1:16" x14ac:dyDescent="0.2">
      <c r="A647" s="2">
        <v>646</v>
      </c>
      <c r="B647" s="2">
        <v>12</v>
      </c>
      <c r="C647" s="7" t="s">
        <v>608</v>
      </c>
      <c r="D647" s="4">
        <v>21</v>
      </c>
      <c r="E647" s="4">
        <v>35</v>
      </c>
      <c r="F647" s="2">
        <v>2</v>
      </c>
      <c r="G647" s="6">
        <v>2.4999999999999998E-2</v>
      </c>
      <c r="J647" s="2"/>
      <c r="M647" s="4"/>
      <c r="N647" s="4"/>
      <c r="O647" s="2"/>
      <c r="P647" s="6"/>
    </row>
    <row r="648" spans="1:16" x14ac:dyDescent="0.2">
      <c r="A648" s="2">
        <v>647</v>
      </c>
      <c r="B648" s="2">
        <v>24</v>
      </c>
      <c r="C648" s="7" t="s">
        <v>1069</v>
      </c>
      <c r="D648" s="4">
        <v>29</v>
      </c>
      <c r="E648" s="4">
        <v>49</v>
      </c>
      <c r="F648" s="2">
        <v>4</v>
      </c>
      <c r="G648" s="6">
        <v>2.7083333333333334E-2</v>
      </c>
      <c r="J648" s="2"/>
      <c r="M648" s="4"/>
      <c r="N648" s="4"/>
      <c r="O648" s="2"/>
      <c r="P648" s="6"/>
    </row>
    <row r="649" spans="1:16" x14ac:dyDescent="0.2">
      <c r="A649" s="2">
        <v>648</v>
      </c>
      <c r="B649" s="2">
        <v>9</v>
      </c>
      <c r="C649" s="7" t="s">
        <v>618</v>
      </c>
      <c r="D649" s="4">
        <v>16</v>
      </c>
      <c r="E649" s="4">
        <v>28</v>
      </c>
      <c r="F649" s="2">
        <v>2</v>
      </c>
      <c r="G649" s="6">
        <v>3.2638888888888891E-2</v>
      </c>
      <c r="J649" s="2"/>
      <c r="M649" s="4"/>
      <c r="N649" s="4"/>
      <c r="O649" s="2"/>
      <c r="P649" s="6"/>
    </row>
    <row r="650" spans="1:16" x14ac:dyDescent="0.2">
      <c r="A650" s="2">
        <v>649</v>
      </c>
      <c r="B650" s="2">
        <v>36</v>
      </c>
      <c r="C650" s="7" t="s">
        <v>1070</v>
      </c>
      <c r="D650" s="4">
        <v>60</v>
      </c>
      <c r="E650" s="4">
        <v>102</v>
      </c>
      <c r="F650" s="2">
        <v>10</v>
      </c>
      <c r="G650" s="6">
        <v>7.5694444444444453E-2</v>
      </c>
      <c r="J650" s="2"/>
      <c r="M650" s="4"/>
      <c r="N650" s="4"/>
      <c r="O650" s="2"/>
      <c r="P650" s="6"/>
    </row>
    <row r="651" spans="1:16" x14ac:dyDescent="0.2">
      <c r="A651" s="2">
        <v>650</v>
      </c>
      <c r="B651" s="2">
        <v>44</v>
      </c>
      <c r="C651" s="7" t="s">
        <v>1071</v>
      </c>
      <c r="D651" s="4">
        <v>70</v>
      </c>
      <c r="E651" s="4">
        <v>117</v>
      </c>
      <c r="F651" s="2">
        <v>8</v>
      </c>
      <c r="G651" s="6">
        <v>5.2777777777777778E-2</v>
      </c>
      <c r="J651" s="2"/>
      <c r="M651" s="4"/>
      <c r="N651" s="4"/>
      <c r="O651" s="2"/>
      <c r="P651" s="6"/>
    </row>
    <row r="652" spans="1:16" x14ac:dyDescent="0.2">
      <c r="A652" s="2">
        <v>651</v>
      </c>
      <c r="B652" s="2">
        <v>48</v>
      </c>
      <c r="C652" s="7" t="s">
        <v>1072</v>
      </c>
      <c r="D652" s="4">
        <v>58</v>
      </c>
      <c r="E652" s="4">
        <v>94</v>
      </c>
      <c r="F652" s="2">
        <v>7</v>
      </c>
      <c r="G652" s="6">
        <v>6.1111111111111116E-2</v>
      </c>
      <c r="J652" s="2"/>
      <c r="M652" s="4"/>
      <c r="N652" s="4"/>
      <c r="O652" s="2"/>
      <c r="P652" s="6"/>
    </row>
    <row r="653" spans="1:16" x14ac:dyDescent="0.2">
      <c r="A653" s="2">
        <v>652</v>
      </c>
      <c r="B653" s="2">
        <v>28</v>
      </c>
      <c r="C653" s="7" t="s">
        <v>1073</v>
      </c>
      <c r="D653" s="4">
        <v>41</v>
      </c>
      <c r="E653" s="4">
        <v>67</v>
      </c>
      <c r="F653" s="2">
        <v>5</v>
      </c>
      <c r="G653" s="6">
        <v>3.4722222222222224E-2</v>
      </c>
      <c r="J653" s="2"/>
      <c r="M653" s="4"/>
      <c r="N653" s="4"/>
      <c r="O653" s="2"/>
      <c r="P653" s="6"/>
    </row>
    <row r="654" spans="1:16" x14ac:dyDescent="0.2">
      <c r="A654" s="2">
        <v>653</v>
      </c>
      <c r="B654" s="2">
        <v>39</v>
      </c>
      <c r="C654" s="7" t="s">
        <v>1074</v>
      </c>
      <c r="D654" s="4">
        <v>55</v>
      </c>
      <c r="E654" s="4">
        <v>93</v>
      </c>
      <c r="F654" s="2">
        <v>8</v>
      </c>
      <c r="G654" s="6">
        <v>0.10416666666666669</v>
      </c>
      <c r="J654" s="2"/>
      <c r="M654" s="4"/>
      <c r="N654" s="4"/>
      <c r="O654" s="2"/>
      <c r="P654" s="6"/>
    </row>
    <row r="655" spans="1:16" x14ac:dyDescent="0.2">
      <c r="A655" s="2">
        <v>654</v>
      </c>
      <c r="B655" s="2">
        <v>24</v>
      </c>
      <c r="C655" s="7" t="s">
        <v>659</v>
      </c>
      <c r="D655" s="4">
        <v>25</v>
      </c>
      <c r="E655" s="4">
        <v>42</v>
      </c>
      <c r="F655" s="2">
        <v>2</v>
      </c>
      <c r="G655" s="6">
        <v>3.0555555555555558E-2</v>
      </c>
      <c r="J655" s="2"/>
      <c r="M655" s="4"/>
      <c r="N655" s="4"/>
      <c r="O655" s="2"/>
      <c r="P655" s="6"/>
    </row>
    <row r="656" spans="1:16" x14ac:dyDescent="0.2">
      <c r="A656" s="2">
        <v>655</v>
      </c>
      <c r="B656" s="2">
        <v>5</v>
      </c>
      <c r="C656" s="7" t="s">
        <v>682</v>
      </c>
      <c r="D656" s="4">
        <v>19</v>
      </c>
      <c r="E656" s="4">
        <v>31</v>
      </c>
      <c r="F656" s="2">
        <v>3</v>
      </c>
      <c r="G656" s="6">
        <v>2.4999999999999998E-2</v>
      </c>
      <c r="J656" s="2"/>
      <c r="M656" s="4"/>
      <c r="N656" s="4"/>
      <c r="O656" s="2"/>
      <c r="P656" s="6"/>
    </row>
    <row r="657" spans="1:16" x14ac:dyDescent="0.2">
      <c r="A657" s="2">
        <v>656</v>
      </c>
      <c r="B657" s="2">
        <v>76</v>
      </c>
      <c r="C657" s="7" t="s">
        <v>1075</v>
      </c>
      <c r="D657" s="4">
        <v>59</v>
      </c>
      <c r="E657" s="4">
        <v>98</v>
      </c>
      <c r="F657" s="2">
        <v>7</v>
      </c>
      <c r="G657" s="6">
        <v>7.6388888888888895E-2</v>
      </c>
      <c r="J657" s="2"/>
      <c r="M657" s="4"/>
      <c r="N657" s="4"/>
      <c r="O657" s="2"/>
      <c r="P657" s="6"/>
    </row>
    <row r="658" spans="1:16" x14ac:dyDescent="0.2">
      <c r="A658" s="2">
        <v>657</v>
      </c>
      <c r="B658" s="2">
        <v>3</v>
      </c>
      <c r="C658" s="7" t="s">
        <v>1076</v>
      </c>
      <c r="D658" s="4">
        <v>60</v>
      </c>
      <c r="E658" s="4">
        <v>98</v>
      </c>
      <c r="F658" s="2">
        <v>6</v>
      </c>
      <c r="G658" s="6">
        <v>9.3055555555555544E-2</v>
      </c>
      <c r="J658" s="2"/>
      <c r="M658" s="4"/>
      <c r="N658" s="4"/>
      <c r="O658" s="2"/>
      <c r="P658" s="6"/>
    </row>
    <row r="659" spans="1:16" x14ac:dyDescent="0.2">
      <c r="A659" s="2">
        <v>658</v>
      </c>
      <c r="B659" s="2">
        <v>38</v>
      </c>
      <c r="C659" s="7" t="s">
        <v>1077</v>
      </c>
      <c r="D659" s="4">
        <v>35</v>
      </c>
      <c r="E659" s="4">
        <v>59</v>
      </c>
      <c r="F659" s="2">
        <v>3</v>
      </c>
      <c r="G659" s="6">
        <v>3.3333333333333333E-2</v>
      </c>
      <c r="J659" s="2"/>
      <c r="M659" s="4"/>
      <c r="N659" s="4"/>
      <c r="O659" s="2"/>
      <c r="P659" s="6"/>
    </row>
    <row r="660" spans="1:16" x14ac:dyDescent="0.2">
      <c r="A660" s="2">
        <v>659</v>
      </c>
      <c r="B660" s="2">
        <v>9</v>
      </c>
      <c r="C660" s="7" t="s">
        <v>615</v>
      </c>
      <c r="D660" s="4">
        <v>17</v>
      </c>
      <c r="E660" s="4">
        <v>29</v>
      </c>
      <c r="F660" s="2">
        <v>3</v>
      </c>
      <c r="G660" s="6">
        <v>2.1527777777777781E-2</v>
      </c>
      <c r="J660" s="2"/>
      <c r="M660" s="4"/>
      <c r="N660" s="4"/>
      <c r="O660" s="2"/>
      <c r="P660" s="6"/>
    </row>
    <row r="661" spans="1:16" x14ac:dyDescent="0.2">
      <c r="A661" s="2">
        <v>660</v>
      </c>
      <c r="B661" s="2">
        <v>57</v>
      </c>
      <c r="C661" s="7" t="s">
        <v>1078</v>
      </c>
      <c r="D661" s="4">
        <v>54</v>
      </c>
      <c r="E661" s="4">
        <v>89</v>
      </c>
      <c r="F661" s="2">
        <v>7</v>
      </c>
      <c r="G661" s="6">
        <v>3.125E-2</v>
      </c>
      <c r="J661" s="2"/>
      <c r="M661" s="4"/>
      <c r="N661" s="4"/>
      <c r="O661" s="2"/>
      <c r="P661" s="6"/>
    </row>
    <row r="662" spans="1:16" x14ac:dyDescent="0.2">
      <c r="A662" s="2">
        <v>661</v>
      </c>
      <c r="B662" s="2">
        <v>64</v>
      </c>
      <c r="C662" s="7" t="s">
        <v>1079</v>
      </c>
      <c r="D662" s="4">
        <v>64</v>
      </c>
      <c r="E662" s="4">
        <v>107</v>
      </c>
      <c r="F662" s="2">
        <v>8</v>
      </c>
      <c r="G662" s="6">
        <v>9.375E-2</v>
      </c>
      <c r="J662" s="2"/>
      <c r="M662" s="4"/>
      <c r="N662" s="4"/>
      <c r="O662" s="2"/>
      <c r="P662" s="6"/>
    </row>
    <row r="663" spans="1:16" x14ac:dyDescent="0.2">
      <c r="A663" s="2">
        <v>662</v>
      </c>
      <c r="B663" s="2">
        <v>45</v>
      </c>
      <c r="C663" s="7" t="s">
        <v>1080</v>
      </c>
      <c r="D663" s="4">
        <v>51</v>
      </c>
      <c r="E663" s="4">
        <v>85</v>
      </c>
      <c r="F663" s="2">
        <v>5</v>
      </c>
      <c r="G663" s="6">
        <v>5.9027777777777776E-2</v>
      </c>
      <c r="J663" s="2"/>
      <c r="M663" s="4"/>
      <c r="N663" s="4"/>
      <c r="O663" s="2"/>
      <c r="P663" s="6"/>
    </row>
    <row r="664" spans="1:16" x14ac:dyDescent="0.2">
      <c r="A664" s="2">
        <v>663</v>
      </c>
      <c r="B664" s="2">
        <v>9</v>
      </c>
      <c r="C664" s="7" t="s">
        <v>1081</v>
      </c>
      <c r="D664" s="4">
        <v>39</v>
      </c>
      <c r="E664" s="4">
        <v>67</v>
      </c>
      <c r="F664" s="2">
        <v>5</v>
      </c>
      <c r="G664" s="6">
        <v>6.041666666666666E-2</v>
      </c>
      <c r="J664" s="2"/>
      <c r="M664" s="4"/>
      <c r="N664" s="4"/>
      <c r="O664" s="2"/>
      <c r="P664" s="6"/>
    </row>
    <row r="665" spans="1:16" x14ac:dyDescent="0.2">
      <c r="A665" s="2">
        <v>664</v>
      </c>
      <c r="B665" s="2">
        <v>60</v>
      </c>
      <c r="C665" s="7" t="s">
        <v>1082</v>
      </c>
      <c r="D665" s="4">
        <v>34</v>
      </c>
      <c r="E665" s="4">
        <v>59</v>
      </c>
      <c r="F665" s="2">
        <v>6</v>
      </c>
      <c r="G665" s="6">
        <v>6.8750000000000006E-2</v>
      </c>
      <c r="J665" s="2"/>
      <c r="M665" s="4"/>
      <c r="N665" s="4"/>
      <c r="O665" s="2"/>
      <c r="P665" s="6"/>
    </row>
    <row r="666" spans="1:16" x14ac:dyDescent="0.2">
      <c r="A666" s="2">
        <v>665</v>
      </c>
      <c r="B666" s="2">
        <v>12</v>
      </c>
      <c r="C666" s="7" t="s">
        <v>1083</v>
      </c>
      <c r="D666" s="4">
        <v>31</v>
      </c>
      <c r="E666" s="4">
        <v>52</v>
      </c>
      <c r="F666" s="2">
        <v>5</v>
      </c>
      <c r="G666" s="6">
        <v>2.7777777777777776E-2</v>
      </c>
      <c r="J666" s="2"/>
      <c r="M666" s="4"/>
      <c r="N666" s="4"/>
      <c r="O666" s="2"/>
      <c r="P666" s="6"/>
    </row>
    <row r="667" spans="1:16" x14ac:dyDescent="0.2">
      <c r="A667" s="2">
        <v>666</v>
      </c>
      <c r="B667" s="2">
        <v>8</v>
      </c>
      <c r="C667" s="7" t="s">
        <v>709</v>
      </c>
      <c r="D667" s="4">
        <v>12</v>
      </c>
      <c r="E667" s="4">
        <v>20</v>
      </c>
      <c r="F667" s="2">
        <v>2</v>
      </c>
      <c r="G667" s="6">
        <v>1.8749999999999999E-2</v>
      </c>
      <c r="J667" s="2"/>
      <c r="M667" s="4"/>
      <c r="N667" s="4"/>
      <c r="O667" s="2"/>
      <c r="P667" s="6"/>
    </row>
    <row r="668" spans="1:16" x14ac:dyDescent="0.2">
      <c r="A668" s="2">
        <v>667</v>
      </c>
      <c r="B668" s="2">
        <v>6</v>
      </c>
      <c r="C668" s="7" t="s">
        <v>641</v>
      </c>
      <c r="D668" s="4">
        <v>22</v>
      </c>
      <c r="E668" s="4">
        <v>36</v>
      </c>
      <c r="F668" s="2">
        <v>1</v>
      </c>
      <c r="G668" s="6">
        <v>8.3333333333333332E-3</v>
      </c>
      <c r="J668" s="2"/>
      <c r="M668" s="4"/>
      <c r="N668" s="4"/>
      <c r="O668" s="2"/>
      <c r="P668" s="6"/>
    </row>
    <row r="669" spans="1:16" x14ac:dyDescent="0.2">
      <c r="A669" s="2">
        <v>668</v>
      </c>
      <c r="B669" s="2">
        <v>36</v>
      </c>
      <c r="C669" s="7" t="s">
        <v>1084</v>
      </c>
      <c r="D669" s="4">
        <v>44</v>
      </c>
      <c r="E669" s="4">
        <v>75</v>
      </c>
      <c r="F669" s="2">
        <v>8</v>
      </c>
      <c r="G669" s="6">
        <v>7.9861111111111105E-2</v>
      </c>
      <c r="J669" s="2"/>
      <c r="M669" s="4"/>
      <c r="N669" s="4"/>
      <c r="O669" s="2"/>
      <c r="P669" s="6"/>
    </row>
    <row r="670" spans="1:16" x14ac:dyDescent="0.2">
      <c r="A670" s="2">
        <v>669</v>
      </c>
      <c r="B670" s="2">
        <v>30</v>
      </c>
      <c r="C670" s="7" t="s">
        <v>1085</v>
      </c>
      <c r="D670" s="4">
        <v>54</v>
      </c>
      <c r="E670" s="4">
        <v>90</v>
      </c>
      <c r="F670" s="2">
        <v>6</v>
      </c>
      <c r="G670" s="6">
        <v>4.7916666666666663E-2</v>
      </c>
      <c r="J670" s="2"/>
      <c r="M670" s="4"/>
      <c r="N670" s="4"/>
      <c r="O670" s="2"/>
      <c r="P670" s="6"/>
    </row>
    <row r="671" spans="1:16" x14ac:dyDescent="0.2">
      <c r="A671" s="2">
        <v>670</v>
      </c>
      <c r="B671" s="2">
        <v>48</v>
      </c>
      <c r="C671" s="7" t="s">
        <v>1086</v>
      </c>
      <c r="D671" s="4">
        <v>57</v>
      </c>
      <c r="E671" s="4">
        <v>94</v>
      </c>
      <c r="F671" s="2">
        <v>3</v>
      </c>
      <c r="G671" s="6">
        <v>5.2083333333333336E-2</v>
      </c>
      <c r="J671" s="2"/>
      <c r="M671" s="4"/>
      <c r="N671" s="4"/>
      <c r="O671" s="2"/>
      <c r="P671" s="6"/>
    </row>
    <row r="672" spans="1:16" x14ac:dyDescent="0.2">
      <c r="A672" s="2">
        <v>671</v>
      </c>
      <c r="B672" s="2">
        <v>51</v>
      </c>
      <c r="C672" s="7" t="s">
        <v>1087</v>
      </c>
      <c r="D672" s="4">
        <v>55</v>
      </c>
      <c r="E672" s="4">
        <v>92</v>
      </c>
      <c r="F672" s="2">
        <v>6</v>
      </c>
      <c r="G672" s="6">
        <v>6.5972222222222224E-2</v>
      </c>
      <c r="J672" s="2"/>
      <c r="M672" s="4"/>
      <c r="N672" s="4"/>
      <c r="O672" s="2"/>
      <c r="P672" s="6"/>
    </row>
    <row r="673" spans="1:16" x14ac:dyDescent="0.2">
      <c r="A673" s="2">
        <v>672</v>
      </c>
      <c r="B673" s="2">
        <v>36</v>
      </c>
      <c r="C673" s="7" t="s">
        <v>1088</v>
      </c>
      <c r="D673" s="4">
        <v>43</v>
      </c>
      <c r="E673" s="4">
        <v>72</v>
      </c>
      <c r="F673" s="2">
        <v>6</v>
      </c>
      <c r="G673" s="6">
        <v>5.4166666666666662E-2</v>
      </c>
      <c r="J673" s="2"/>
      <c r="M673" s="4"/>
      <c r="N673" s="4"/>
      <c r="O673" s="2"/>
      <c r="P673" s="6"/>
    </row>
    <row r="674" spans="1:16" x14ac:dyDescent="0.2">
      <c r="A674" s="2">
        <v>673</v>
      </c>
      <c r="B674" s="2">
        <v>80</v>
      </c>
      <c r="C674" s="7" t="s">
        <v>1089</v>
      </c>
      <c r="D674" s="4">
        <v>79</v>
      </c>
      <c r="E674" s="4">
        <v>130</v>
      </c>
      <c r="F674" s="2">
        <v>8</v>
      </c>
      <c r="G674" s="6">
        <v>6.4583333333333326E-2</v>
      </c>
      <c r="J674" s="2"/>
      <c r="M674" s="4"/>
      <c r="N674" s="4"/>
      <c r="O674" s="2"/>
      <c r="P674" s="6"/>
    </row>
    <row r="675" spans="1:16" x14ac:dyDescent="0.2">
      <c r="A675" s="2">
        <v>674</v>
      </c>
      <c r="B675" s="2">
        <v>4</v>
      </c>
      <c r="C675" s="7" t="s">
        <v>1090</v>
      </c>
      <c r="D675" s="4">
        <v>53</v>
      </c>
      <c r="E675" s="4">
        <v>89</v>
      </c>
      <c r="F675" s="2">
        <v>9</v>
      </c>
      <c r="G675" s="6">
        <v>4.5138888888888888E-2</v>
      </c>
      <c r="J675" s="2"/>
      <c r="M675" s="4"/>
      <c r="N675" s="4"/>
      <c r="O675" s="2"/>
      <c r="P675" s="6"/>
    </row>
    <row r="676" spans="1:16" x14ac:dyDescent="0.2">
      <c r="A676" s="2">
        <v>675</v>
      </c>
      <c r="B676" s="2">
        <v>15</v>
      </c>
      <c r="C676" s="7" t="s">
        <v>1091</v>
      </c>
      <c r="D676" s="4">
        <v>49</v>
      </c>
      <c r="E676" s="4">
        <v>81</v>
      </c>
      <c r="F676" s="2">
        <v>7</v>
      </c>
      <c r="G676" s="6">
        <v>8.4027777777777785E-2</v>
      </c>
      <c r="J676" s="2"/>
      <c r="M676" s="4"/>
      <c r="N676" s="4"/>
      <c r="O676" s="2"/>
      <c r="P676" s="6"/>
    </row>
    <row r="677" spans="1:16" x14ac:dyDescent="0.2">
      <c r="A677" s="2">
        <v>676</v>
      </c>
      <c r="B677" s="2">
        <v>28</v>
      </c>
      <c r="C677" s="7" t="s">
        <v>1092</v>
      </c>
      <c r="D677" s="4">
        <v>62</v>
      </c>
      <c r="E677" s="4">
        <v>103</v>
      </c>
      <c r="F677" s="2">
        <v>5</v>
      </c>
      <c r="G677" s="6">
        <v>8.4027777777777771E-2</v>
      </c>
      <c r="J677" s="2"/>
      <c r="M677" s="4"/>
      <c r="N677" s="4"/>
      <c r="O677" s="2"/>
      <c r="P677" s="6"/>
    </row>
    <row r="678" spans="1:16" x14ac:dyDescent="0.2">
      <c r="A678" s="2">
        <v>677</v>
      </c>
      <c r="B678" s="2">
        <v>42</v>
      </c>
      <c r="C678" s="7" t="s">
        <v>1093</v>
      </c>
      <c r="D678" s="4">
        <v>53</v>
      </c>
      <c r="E678" s="4">
        <v>89</v>
      </c>
      <c r="F678" s="2">
        <v>5</v>
      </c>
      <c r="G678" s="6">
        <v>0.10277777777777777</v>
      </c>
      <c r="J678" s="2"/>
      <c r="M678" s="4"/>
      <c r="N678" s="4"/>
      <c r="O678" s="2"/>
      <c r="P678" s="6"/>
    </row>
    <row r="679" spans="1:16" x14ac:dyDescent="0.2">
      <c r="A679" s="2">
        <v>678</v>
      </c>
      <c r="B679" s="2">
        <v>76</v>
      </c>
      <c r="C679" s="7" t="s">
        <v>1094</v>
      </c>
      <c r="D679" s="4">
        <v>63</v>
      </c>
      <c r="E679" s="4">
        <v>107</v>
      </c>
      <c r="F679" s="2">
        <v>8</v>
      </c>
      <c r="G679" s="6">
        <v>8.4027777777777785E-2</v>
      </c>
      <c r="J679" s="2"/>
      <c r="M679" s="4"/>
      <c r="N679" s="4"/>
      <c r="O679" s="2"/>
      <c r="P679" s="6"/>
    </row>
    <row r="680" spans="1:16" x14ac:dyDescent="0.2">
      <c r="A680" s="2">
        <v>679</v>
      </c>
      <c r="B680" s="2">
        <v>36</v>
      </c>
      <c r="C680" s="7" t="s">
        <v>1095</v>
      </c>
      <c r="D680" s="4">
        <v>59</v>
      </c>
      <c r="E680" s="4">
        <v>100</v>
      </c>
      <c r="F680" s="2">
        <v>8</v>
      </c>
      <c r="G680" s="6">
        <v>7.3611111111111113E-2</v>
      </c>
      <c r="J680" s="2"/>
      <c r="M680" s="4"/>
      <c r="N680" s="4"/>
      <c r="O680" s="2"/>
      <c r="P680" s="6"/>
    </row>
    <row r="681" spans="1:16" x14ac:dyDescent="0.2">
      <c r="A681" s="2">
        <v>680</v>
      </c>
      <c r="B681" s="2">
        <v>15</v>
      </c>
      <c r="C681" s="7" t="s">
        <v>1096</v>
      </c>
      <c r="D681" s="4">
        <v>42</v>
      </c>
      <c r="E681" s="4">
        <v>71</v>
      </c>
      <c r="F681" s="2">
        <v>7</v>
      </c>
      <c r="G681" s="6">
        <v>7.7083333333333337E-2</v>
      </c>
      <c r="J681" s="2"/>
      <c r="M681" s="4"/>
      <c r="N681" s="4"/>
      <c r="O681" s="2"/>
      <c r="P681" s="6"/>
    </row>
    <row r="682" spans="1:16" x14ac:dyDescent="0.2">
      <c r="A682" s="2">
        <v>681</v>
      </c>
      <c r="B682" s="2">
        <v>4</v>
      </c>
      <c r="C682" s="7" t="s">
        <v>1097</v>
      </c>
      <c r="D682" s="4">
        <v>33</v>
      </c>
      <c r="E682" s="4">
        <v>54</v>
      </c>
      <c r="F682" s="2">
        <v>3</v>
      </c>
      <c r="G682" s="6">
        <v>4.5138888888888888E-2</v>
      </c>
      <c r="J682" s="2"/>
      <c r="M682" s="4"/>
      <c r="N682" s="4"/>
      <c r="O682" s="2"/>
      <c r="P682" s="6"/>
    </row>
    <row r="683" spans="1:16" x14ac:dyDescent="0.2">
      <c r="A683" s="2">
        <v>682</v>
      </c>
      <c r="B683" s="2">
        <v>1</v>
      </c>
      <c r="C683" s="7" t="s">
        <v>748</v>
      </c>
      <c r="D683" s="4">
        <v>14</v>
      </c>
      <c r="E683" s="4">
        <v>23</v>
      </c>
      <c r="F683" s="2">
        <v>1</v>
      </c>
      <c r="G683" s="6">
        <v>2.9861111111111113E-2</v>
      </c>
      <c r="J683" s="2"/>
      <c r="M683" s="4"/>
      <c r="N683" s="4"/>
      <c r="O683" s="2"/>
      <c r="P683" s="6"/>
    </row>
    <row r="684" spans="1:16" x14ac:dyDescent="0.2">
      <c r="A684" s="2">
        <v>683</v>
      </c>
      <c r="B684" s="2">
        <v>8</v>
      </c>
      <c r="C684" s="7" t="s">
        <v>1098</v>
      </c>
      <c r="D684" s="4">
        <v>69</v>
      </c>
      <c r="E684" s="4">
        <v>113</v>
      </c>
      <c r="F684" s="2">
        <v>6</v>
      </c>
      <c r="G684" s="6">
        <v>5.694444444444445E-2</v>
      </c>
      <c r="J684" s="2"/>
      <c r="M684" s="4"/>
      <c r="N684" s="4"/>
      <c r="O684" s="2"/>
      <c r="P684" s="6"/>
    </row>
    <row r="685" spans="1:16" x14ac:dyDescent="0.2">
      <c r="A685" s="2">
        <v>684</v>
      </c>
      <c r="B685" s="2">
        <v>40</v>
      </c>
      <c r="C685" s="7" t="s">
        <v>1099</v>
      </c>
      <c r="D685" s="4">
        <v>73</v>
      </c>
      <c r="E685" s="4">
        <v>122</v>
      </c>
      <c r="F685" s="2">
        <v>6</v>
      </c>
      <c r="G685" s="6">
        <v>7.6388888888888895E-2</v>
      </c>
      <c r="J685" s="2"/>
      <c r="M685" s="4"/>
      <c r="N685" s="4"/>
      <c r="O685" s="2"/>
      <c r="P685" s="6"/>
    </row>
    <row r="686" spans="1:16" x14ac:dyDescent="0.2">
      <c r="A686" s="2">
        <v>685</v>
      </c>
      <c r="B686" s="2">
        <v>5</v>
      </c>
      <c r="C686" s="7" t="s">
        <v>674</v>
      </c>
      <c r="D686" s="4">
        <v>16</v>
      </c>
      <c r="E686" s="4">
        <v>27</v>
      </c>
      <c r="F686" s="2">
        <v>2</v>
      </c>
      <c r="G686" s="6">
        <v>1.1805555555555555E-2</v>
      </c>
      <c r="J686" s="2"/>
      <c r="M686" s="4"/>
      <c r="N686" s="4"/>
      <c r="O686" s="2"/>
      <c r="P686" s="6"/>
    </row>
    <row r="687" spans="1:16" x14ac:dyDescent="0.2">
      <c r="A687" s="2">
        <v>686</v>
      </c>
      <c r="B687" s="2">
        <v>20</v>
      </c>
      <c r="C687" s="7" t="s">
        <v>1100</v>
      </c>
      <c r="D687" s="4">
        <v>31</v>
      </c>
      <c r="E687" s="4">
        <v>51</v>
      </c>
      <c r="F687" s="2">
        <v>4</v>
      </c>
      <c r="G687" s="6">
        <v>4.027777777777778E-2</v>
      </c>
      <c r="J687" s="2"/>
      <c r="M687" s="4"/>
      <c r="N687" s="4"/>
      <c r="O687" s="2"/>
      <c r="P687" s="6"/>
    </row>
    <row r="688" spans="1:16" x14ac:dyDescent="0.2">
      <c r="A688" s="2">
        <v>687</v>
      </c>
      <c r="B688" s="2">
        <v>2</v>
      </c>
      <c r="C688" s="7" t="s">
        <v>641</v>
      </c>
      <c r="D688" s="4">
        <v>22</v>
      </c>
      <c r="E688" s="4">
        <v>36</v>
      </c>
      <c r="F688" s="2">
        <v>2</v>
      </c>
      <c r="G688" s="6">
        <v>2.013888888888889E-2</v>
      </c>
      <c r="J688" s="2"/>
      <c r="M688" s="4"/>
      <c r="N688" s="4"/>
      <c r="O688" s="2"/>
      <c r="P688" s="6"/>
    </row>
    <row r="689" spans="1:16" x14ac:dyDescent="0.2">
      <c r="A689" s="2">
        <v>688</v>
      </c>
      <c r="B689" s="2">
        <v>3</v>
      </c>
      <c r="C689" s="7" t="s">
        <v>615</v>
      </c>
      <c r="D689" s="4">
        <v>17</v>
      </c>
      <c r="E689" s="4">
        <v>29</v>
      </c>
      <c r="F689" s="2">
        <v>1</v>
      </c>
      <c r="G689" s="6">
        <v>9.7222222222222224E-3</v>
      </c>
      <c r="J689" s="2"/>
      <c r="M689" s="4"/>
      <c r="N689" s="4"/>
      <c r="O689" s="2"/>
      <c r="P689" s="6"/>
    </row>
    <row r="690" spans="1:16" x14ac:dyDescent="0.2">
      <c r="A690" s="2">
        <v>689</v>
      </c>
      <c r="B690" s="2">
        <v>42</v>
      </c>
      <c r="C690" s="7" t="s">
        <v>1101</v>
      </c>
      <c r="D690" s="4">
        <v>42</v>
      </c>
      <c r="E690" s="4">
        <v>69</v>
      </c>
      <c r="F690" s="2">
        <v>7</v>
      </c>
      <c r="G690" s="6">
        <v>2.0138888888888887E-2</v>
      </c>
      <c r="J690" s="2"/>
      <c r="M690" s="4"/>
      <c r="N690" s="4"/>
      <c r="O690" s="2"/>
      <c r="P690" s="6"/>
    </row>
    <row r="691" spans="1:16" x14ac:dyDescent="0.2">
      <c r="A691" s="2">
        <v>690</v>
      </c>
      <c r="B691" s="2">
        <v>60</v>
      </c>
      <c r="C691" s="7" t="s">
        <v>1102</v>
      </c>
      <c r="D691" s="4">
        <v>80</v>
      </c>
      <c r="E691" s="4">
        <v>132</v>
      </c>
      <c r="F691" s="2">
        <v>6</v>
      </c>
      <c r="G691" s="6">
        <v>9.930555555555555E-2</v>
      </c>
      <c r="J691" s="2"/>
      <c r="M691" s="4"/>
      <c r="N691" s="4"/>
      <c r="O691" s="2"/>
      <c r="P691" s="6"/>
    </row>
    <row r="692" spans="1:16" x14ac:dyDescent="0.2">
      <c r="A692" s="2">
        <v>691</v>
      </c>
      <c r="B692" s="2">
        <v>19</v>
      </c>
      <c r="C692" s="7" t="s">
        <v>750</v>
      </c>
      <c r="D692" s="4">
        <v>13</v>
      </c>
      <c r="E692" s="4">
        <v>22</v>
      </c>
      <c r="F692" s="2">
        <v>3</v>
      </c>
      <c r="G692" s="6">
        <v>2.361111111111111E-2</v>
      </c>
      <c r="J692" s="2"/>
      <c r="M692" s="4"/>
      <c r="N692" s="4"/>
      <c r="O692" s="2"/>
      <c r="P692" s="6"/>
    </row>
    <row r="693" spans="1:16" x14ac:dyDescent="0.2">
      <c r="A693" s="2">
        <v>692</v>
      </c>
      <c r="B693" s="2">
        <v>36</v>
      </c>
      <c r="C693" s="7" t="s">
        <v>1103</v>
      </c>
      <c r="D693" s="4">
        <v>61</v>
      </c>
      <c r="E693" s="4">
        <v>103</v>
      </c>
      <c r="F693" s="2">
        <v>6</v>
      </c>
      <c r="G693" s="6">
        <v>6.9444444444444434E-2</v>
      </c>
      <c r="J693" s="2"/>
      <c r="M693" s="4"/>
      <c r="N693" s="4"/>
      <c r="O693" s="2"/>
      <c r="P693" s="6"/>
    </row>
    <row r="694" spans="1:16" x14ac:dyDescent="0.2">
      <c r="A694" s="2">
        <v>693</v>
      </c>
      <c r="B694" s="2">
        <v>30</v>
      </c>
      <c r="C694" s="7" t="s">
        <v>1104</v>
      </c>
      <c r="D694" s="4">
        <v>35</v>
      </c>
      <c r="E694" s="4">
        <v>57</v>
      </c>
      <c r="F694" s="2">
        <v>3</v>
      </c>
      <c r="G694" s="6">
        <v>3.0555555555555555E-2</v>
      </c>
      <c r="J694" s="2"/>
      <c r="M694" s="4"/>
      <c r="N694" s="4"/>
      <c r="O694" s="2"/>
      <c r="P694" s="6"/>
    </row>
    <row r="695" spans="1:16" x14ac:dyDescent="0.2">
      <c r="A695" s="2">
        <v>694</v>
      </c>
      <c r="B695" s="2">
        <v>20</v>
      </c>
      <c r="C695" s="7" t="s">
        <v>1105</v>
      </c>
      <c r="D695" s="4">
        <v>60</v>
      </c>
      <c r="E695" s="4">
        <v>99</v>
      </c>
      <c r="F695" s="2">
        <v>7</v>
      </c>
      <c r="G695" s="6">
        <v>8.8888888888888878E-2</v>
      </c>
      <c r="J695" s="2"/>
      <c r="M695" s="4"/>
      <c r="N695" s="4"/>
      <c r="O695" s="2"/>
      <c r="P695" s="6"/>
    </row>
    <row r="696" spans="1:16" x14ac:dyDescent="0.2">
      <c r="A696" s="2">
        <v>695</v>
      </c>
      <c r="B696" s="2">
        <v>18</v>
      </c>
      <c r="C696" s="7" t="s">
        <v>613</v>
      </c>
      <c r="D696" s="4">
        <v>34</v>
      </c>
      <c r="E696" s="4">
        <v>58</v>
      </c>
      <c r="F696" s="2">
        <v>4</v>
      </c>
      <c r="G696" s="6">
        <v>2.5694444444444443E-2</v>
      </c>
      <c r="J696" s="2"/>
      <c r="M696" s="4"/>
      <c r="N696" s="4"/>
      <c r="O696" s="2"/>
      <c r="P696" s="6"/>
    </row>
    <row r="697" spans="1:16" x14ac:dyDescent="0.2">
      <c r="A697" s="2">
        <v>696</v>
      </c>
      <c r="B697" s="2">
        <v>2</v>
      </c>
      <c r="C697" s="7" t="s">
        <v>748</v>
      </c>
      <c r="D697" s="4">
        <v>14</v>
      </c>
      <c r="E697" s="4">
        <v>23</v>
      </c>
      <c r="F697" s="2">
        <v>2</v>
      </c>
      <c r="G697" s="6">
        <v>1.5972222222222224E-2</v>
      </c>
      <c r="J697" s="2"/>
      <c r="M697" s="4"/>
      <c r="N697" s="4"/>
      <c r="O697" s="2"/>
      <c r="P697" s="6"/>
    </row>
    <row r="698" spans="1:16" x14ac:dyDescent="0.2">
      <c r="A698" s="2">
        <v>697</v>
      </c>
      <c r="B698" s="2">
        <v>16</v>
      </c>
      <c r="C698" s="7" t="s">
        <v>1106</v>
      </c>
      <c r="D698" s="4">
        <v>68</v>
      </c>
      <c r="E698" s="4">
        <v>113</v>
      </c>
      <c r="F698" s="2">
        <v>7</v>
      </c>
      <c r="G698" s="6">
        <v>7.4305555555555555E-2</v>
      </c>
      <c r="J698" s="2"/>
      <c r="M698" s="4"/>
      <c r="N698" s="4"/>
      <c r="O698" s="2"/>
      <c r="P698" s="6"/>
    </row>
    <row r="699" spans="1:16" x14ac:dyDescent="0.2">
      <c r="A699" s="2">
        <v>698</v>
      </c>
      <c r="B699" s="2">
        <v>76</v>
      </c>
      <c r="C699" s="7" t="s">
        <v>1107</v>
      </c>
      <c r="D699" s="4">
        <v>58</v>
      </c>
      <c r="E699" s="4">
        <v>97</v>
      </c>
      <c r="F699" s="2">
        <v>8</v>
      </c>
      <c r="G699" s="6">
        <v>7.013888888888889E-2</v>
      </c>
      <c r="J699" s="2"/>
      <c r="M699" s="4"/>
      <c r="N699" s="4"/>
      <c r="O699" s="2"/>
      <c r="P699" s="6"/>
    </row>
    <row r="700" spans="1:16" x14ac:dyDescent="0.2">
      <c r="A700" s="2">
        <v>699</v>
      </c>
      <c r="B700" s="2">
        <v>8</v>
      </c>
      <c r="C700" s="7" t="s">
        <v>615</v>
      </c>
      <c r="D700" s="4">
        <v>17</v>
      </c>
      <c r="E700" s="4">
        <v>29</v>
      </c>
      <c r="F700" s="2">
        <v>2</v>
      </c>
      <c r="G700" s="6">
        <v>7.6388888888888886E-3</v>
      </c>
      <c r="J700" s="2"/>
      <c r="M700" s="4"/>
      <c r="N700" s="4"/>
      <c r="O700" s="2"/>
      <c r="P700" s="6"/>
    </row>
    <row r="701" spans="1:16" x14ac:dyDescent="0.2">
      <c r="A701" s="2">
        <v>700</v>
      </c>
      <c r="B701" s="2">
        <v>24</v>
      </c>
      <c r="C701" s="7" t="s">
        <v>1000</v>
      </c>
      <c r="D701" s="4">
        <v>51</v>
      </c>
      <c r="E701" s="4">
        <v>87</v>
      </c>
      <c r="F701" s="2">
        <v>8</v>
      </c>
      <c r="G701" s="6">
        <v>5.9722222222222225E-2</v>
      </c>
      <c r="J701" s="2"/>
      <c r="M701" s="4"/>
      <c r="N701" s="4"/>
      <c r="O701" s="2"/>
      <c r="P701" s="6"/>
    </row>
    <row r="702" spans="1:16" x14ac:dyDescent="0.2">
      <c r="A702" s="2">
        <v>701</v>
      </c>
      <c r="B702" s="2">
        <v>38</v>
      </c>
      <c r="C702" s="7" t="s">
        <v>1108</v>
      </c>
      <c r="D702" s="4">
        <v>30</v>
      </c>
      <c r="E702" s="4">
        <v>51</v>
      </c>
      <c r="F702" s="2">
        <v>4</v>
      </c>
      <c r="G702" s="6">
        <v>6.7361111111111108E-2</v>
      </c>
      <c r="J702" s="2"/>
      <c r="M702" s="4"/>
      <c r="N702" s="4"/>
      <c r="O702" s="2"/>
      <c r="P702" s="6"/>
    </row>
    <row r="703" spans="1:16" x14ac:dyDescent="0.2">
      <c r="A703" s="2">
        <v>702</v>
      </c>
      <c r="B703" s="2">
        <v>52</v>
      </c>
      <c r="C703" s="7" t="s">
        <v>1109</v>
      </c>
      <c r="D703" s="4">
        <v>55</v>
      </c>
      <c r="E703" s="4">
        <v>94</v>
      </c>
      <c r="F703" s="2">
        <v>8</v>
      </c>
      <c r="G703" s="6">
        <v>0.1076388888888889</v>
      </c>
      <c r="J703" s="2"/>
      <c r="M703" s="4"/>
      <c r="N703" s="4"/>
      <c r="O703" s="2"/>
      <c r="P703" s="6"/>
    </row>
    <row r="704" spans="1:16" x14ac:dyDescent="0.2">
      <c r="A704" s="2">
        <v>703</v>
      </c>
      <c r="B704" s="2">
        <v>9</v>
      </c>
      <c r="C704" s="7" t="s">
        <v>639</v>
      </c>
      <c r="D704" s="4">
        <v>13</v>
      </c>
      <c r="E704" s="4">
        <v>21</v>
      </c>
      <c r="F704" s="2">
        <v>3</v>
      </c>
      <c r="G704" s="6">
        <v>2.013888888888889E-2</v>
      </c>
      <c r="J704" s="2"/>
      <c r="M704" s="4"/>
      <c r="N704" s="4"/>
      <c r="O704" s="2"/>
      <c r="P704" s="6"/>
    </row>
    <row r="705" spans="1:16" x14ac:dyDescent="0.2">
      <c r="A705" s="2">
        <v>704</v>
      </c>
      <c r="B705" s="2">
        <v>13</v>
      </c>
      <c r="C705" s="7" t="s">
        <v>647</v>
      </c>
      <c r="D705" s="4">
        <v>10</v>
      </c>
      <c r="E705" s="4">
        <v>18</v>
      </c>
      <c r="F705" s="2">
        <v>1</v>
      </c>
      <c r="G705" s="6">
        <v>2.6388888888888889E-2</v>
      </c>
      <c r="J705" s="2"/>
      <c r="M705" s="4"/>
      <c r="N705" s="4"/>
      <c r="O705" s="2"/>
      <c r="P705" s="6"/>
    </row>
    <row r="706" spans="1:16" x14ac:dyDescent="0.2">
      <c r="A706" s="2">
        <v>705</v>
      </c>
      <c r="B706" s="2">
        <v>24</v>
      </c>
      <c r="C706" s="7" t="s">
        <v>834</v>
      </c>
      <c r="D706" s="4">
        <v>27</v>
      </c>
      <c r="E706" s="4">
        <v>46</v>
      </c>
      <c r="F706" s="2">
        <v>5</v>
      </c>
      <c r="G706" s="6">
        <v>2.2916666666666669E-2</v>
      </c>
      <c r="J706" s="2"/>
      <c r="M706" s="4"/>
      <c r="N706" s="4"/>
      <c r="O706" s="2"/>
      <c r="P706" s="6"/>
    </row>
    <row r="707" spans="1:16" x14ac:dyDescent="0.2">
      <c r="A707" s="2">
        <v>706</v>
      </c>
      <c r="B707" s="2">
        <v>20</v>
      </c>
      <c r="C707" s="7" t="s">
        <v>647</v>
      </c>
      <c r="D707" s="4">
        <v>10</v>
      </c>
      <c r="E707" s="4">
        <v>18</v>
      </c>
      <c r="F707" s="2">
        <v>3</v>
      </c>
      <c r="G707" s="6">
        <v>2.2916666666666669E-2</v>
      </c>
      <c r="J707" s="2"/>
      <c r="M707" s="4"/>
      <c r="N707" s="4"/>
      <c r="O707" s="2"/>
      <c r="P707" s="6"/>
    </row>
    <row r="708" spans="1:16" x14ac:dyDescent="0.2">
      <c r="A708" s="2">
        <v>707</v>
      </c>
      <c r="B708" s="2">
        <v>60</v>
      </c>
      <c r="C708" s="7" t="s">
        <v>1110</v>
      </c>
      <c r="D708" s="4">
        <v>72</v>
      </c>
      <c r="E708" s="4">
        <v>119</v>
      </c>
      <c r="F708" s="2">
        <v>6</v>
      </c>
      <c r="G708" s="6">
        <v>9.5138888888888884E-2</v>
      </c>
      <c r="J708" s="2"/>
      <c r="M708" s="4"/>
      <c r="N708" s="4"/>
      <c r="O708" s="2"/>
      <c r="P708" s="6"/>
    </row>
    <row r="709" spans="1:16" x14ac:dyDescent="0.2">
      <c r="A709" s="2">
        <v>708</v>
      </c>
      <c r="B709" s="2">
        <v>5</v>
      </c>
      <c r="C709" s="7" t="s">
        <v>674</v>
      </c>
      <c r="D709" s="4">
        <v>16</v>
      </c>
      <c r="E709" s="4">
        <v>27</v>
      </c>
      <c r="F709" s="2">
        <v>2</v>
      </c>
      <c r="G709" s="6">
        <v>1.6666666666666666E-2</v>
      </c>
      <c r="J709" s="2"/>
      <c r="M709" s="4"/>
      <c r="N709" s="4"/>
      <c r="O709" s="2"/>
      <c r="P709" s="6"/>
    </row>
    <row r="710" spans="1:16" x14ac:dyDescent="0.2">
      <c r="A710" s="2">
        <v>709</v>
      </c>
      <c r="B710" s="2">
        <v>32</v>
      </c>
      <c r="C710" s="7" t="s">
        <v>1111</v>
      </c>
      <c r="D710" s="4">
        <v>69</v>
      </c>
      <c r="E710" s="4">
        <v>114</v>
      </c>
      <c r="F710" s="2">
        <v>7</v>
      </c>
      <c r="G710" s="6">
        <v>6.8055555555555564E-2</v>
      </c>
      <c r="J710" s="2"/>
      <c r="M710" s="4"/>
      <c r="N710" s="4"/>
      <c r="O710" s="2"/>
      <c r="P710" s="6"/>
    </row>
    <row r="711" spans="1:16" x14ac:dyDescent="0.2">
      <c r="A711" s="2">
        <v>710</v>
      </c>
      <c r="B711" s="2">
        <v>72</v>
      </c>
      <c r="C711" s="7" t="s">
        <v>1112</v>
      </c>
      <c r="D711" s="4">
        <v>47</v>
      </c>
      <c r="E711" s="4">
        <v>80</v>
      </c>
      <c r="F711" s="2">
        <v>7</v>
      </c>
      <c r="G711" s="6">
        <v>9.7222222222222238E-2</v>
      </c>
      <c r="J711" s="2"/>
      <c r="M711" s="4"/>
      <c r="N711" s="4"/>
      <c r="O711" s="2"/>
      <c r="P711" s="6"/>
    </row>
    <row r="712" spans="1:16" x14ac:dyDescent="0.2">
      <c r="A712" s="2">
        <v>711</v>
      </c>
      <c r="B712" s="2">
        <v>40</v>
      </c>
      <c r="C712" s="7" t="s">
        <v>895</v>
      </c>
      <c r="D712" s="4">
        <v>39</v>
      </c>
      <c r="E712" s="4">
        <v>66</v>
      </c>
      <c r="F712" s="2">
        <v>5</v>
      </c>
      <c r="G712" s="6">
        <v>4.0972222222222222E-2</v>
      </c>
      <c r="J712" s="2"/>
      <c r="M712" s="4"/>
      <c r="N712" s="4"/>
      <c r="O712" s="2"/>
      <c r="P712" s="6"/>
    </row>
    <row r="713" spans="1:16" x14ac:dyDescent="0.2">
      <c r="A713" s="2">
        <v>712</v>
      </c>
      <c r="B713" s="2">
        <v>10</v>
      </c>
      <c r="C713" s="7" t="s">
        <v>717</v>
      </c>
      <c r="D713" s="4">
        <v>14</v>
      </c>
      <c r="E713" s="4">
        <v>24</v>
      </c>
      <c r="F713" s="2">
        <v>2</v>
      </c>
      <c r="G713" s="6">
        <v>3.4027777777777775E-2</v>
      </c>
      <c r="J713" s="2"/>
      <c r="M713" s="4"/>
      <c r="N713" s="4"/>
      <c r="O713" s="2"/>
      <c r="P713" s="6"/>
    </row>
    <row r="714" spans="1:16" x14ac:dyDescent="0.2">
      <c r="A714" s="2">
        <v>713</v>
      </c>
      <c r="B714" s="2">
        <v>24</v>
      </c>
      <c r="C714" s="7" t="s">
        <v>1113</v>
      </c>
      <c r="D714" s="4">
        <v>71</v>
      </c>
      <c r="E714" s="4">
        <v>120</v>
      </c>
      <c r="F714" s="2">
        <v>12</v>
      </c>
      <c r="G714" s="6">
        <v>8.6805555555555552E-2</v>
      </c>
      <c r="J714" s="2"/>
      <c r="M714" s="4"/>
      <c r="N714" s="4"/>
      <c r="O714" s="2"/>
      <c r="P714" s="6"/>
    </row>
    <row r="715" spans="1:16" x14ac:dyDescent="0.2">
      <c r="A715" s="2">
        <v>714</v>
      </c>
      <c r="B715" s="2">
        <v>57</v>
      </c>
      <c r="C715" s="7" t="s">
        <v>1114</v>
      </c>
      <c r="D715" s="4">
        <v>58</v>
      </c>
      <c r="E715" s="4">
        <v>97</v>
      </c>
      <c r="F715" s="2">
        <v>7</v>
      </c>
      <c r="G715" s="6">
        <v>4.3749999999999997E-2</v>
      </c>
      <c r="J715" s="2"/>
      <c r="M715" s="4"/>
      <c r="N715" s="4"/>
      <c r="O715" s="2"/>
      <c r="P715" s="6"/>
    </row>
    <row r="716" spans="1:16" x14ac:dyDescent="0.2">
      <c r="A716" s="2">
        <v>715</v>
      </c>
      <c r="B716" s="2">
        <v>48</v>
      </c>
      <c r="C716" s="7" t="s">
        <v>1115</v>
      </c>
      <c r="D716" s="4">
        <v>59</v>
      </c>
      <c r="E716" s="4">
        <v>100</v>
      </c>
      <c r="F716" s="2">
        <v>10</v>
      </c>
      <c r="G716" s="6">
        <v>9.4444444444444442E-2</v>
      </c>
      <c r="J716" s="2"/>
      <c r="M716" s="4"/>
      <c r="N716" s="4"/>
      <c r="O716" s="2"/>
      <c r="P716" s="6"/>
    </row>
    <row r="717" spans="1:16" x14ac:dyDescent="0.2">
      <c r="A717" s="2">
        <v>716</v>
      </c>
      <c r="B717" s="2">
        <v>36</v>
      </c>
      <c r="C717" s="7" t="s">
        <v>1116</v>
      </c>
      <c r="D717" s="4">
        <v>47</v>
      </c>
      <c r="E717" s="4">
        <v>77</v>
      </c>
      <c r="F717" s="2">
        <v>9</v>
      </c>
      <c r="G717" s="6">
        <v>6.25E-2</v>
      </c>
      <c r="J717" s="2"/>
      <c r="M717" s="4"/>
      <c r="N717" s="4"/>
      <c r="O717" s="2"/>
      <c r="P717" s="6"/>
    </row>
    <row r="718" spans="1:16" x14ac:dyDescent="0.2">
      <c r="A718" s="2">
        <v>717</v>
      </c>
      <c r="B718" s="2">
        <v>24</v>
      </c>
      <c r="C718" s="7" t="s">
        <v>1117</v>
      </c>
      <c r="D718" s="4">
        <v>47</v>
      </c>
      <c r="E718" s="4">
        <v>79</v>
      </c>
      <c r="F718" s="2">
        <v>6</v>
      </c>
      <c r="G718" s="6">
        <v>0.05</v>
      </c>
      <c r="J718" s="2"/>
      <c r="M718" s="4"/>
      <c r="N718" s="4"/>
      <c r="O718" s="2"/>
      <c r="P718" s="6"/>
    </row>
    <row r="719" spans="1:16" x14ac:dyDescent="0.2">
      <c r="A719" s="2">
        <v>718</v>
      </c>
      <c r="B719" s="2">
        <v>7</v>
      </c>
      <c r="C719" s="7" t="s">
        <v>709</v>
      </c>
      <c r="D719" s="4">
        <v>12</v>
      </c>
      <c r="E719" s="4">
        <v>20</v>
      </c>
      <c r="F719" s="2">
        <v>1</v>
      </c>
      <c r="G719" s="6">
        <v>4.027777777777778E-2</v>
      </c>
      <c r="J719" s="2"/>
      <c r="M719" s="4"/>
      <c r="N719" s="4"/>
      <c r="O719" s="2"/>
      <c r="P719" s="6"/>
    </row>
    <row r="720" spans="1:16" x14ac:dyDescent="0.2">
      <c r="A720" s="2">
        <v>719</v>
      </c>
      <c r="B720" s="2">
        <v>48</v>
      </c>
      <c r="C720" s="7" t="s">
        <v>1118</v>
      </c>
      <c r="D720" s="4">
        <v>53</v>
      </c>
      <c r="E720" s="4">
        <v>88</v>
      </c>
      <c r="F720" s="2">
        <v>4</v>
      </c>
      <c r="G720" s="6">
        <v>4.8611111111111105E-2</v>
      </c>
      <c r="J720" s="2"/>
      <c r="M720" s="4"/>
      <c r="N720" s="4"/>
      <c r="O720" s="2"/>
      <c r="P720" s="6"/>
    </row>
    <row r="721" spans="1:16" x14ac:dyDescent="0.2">
      <c r="A721" s="2">
        <v>720</v>
      </c>
      <c r="B721" s="2">
        <v>12</v>
      </c>
      <c r="C721" s="7" t="s">
        <v>1119</v>
      </c>
      <c r="D721" s="4">
        <v>51</v>
      </c>
      <c r="E721" s="4">
        <v>86</v>
      </c>
      <c r="F721" s="2">
        <v>6</v>
      </c>
      <c r="G721" s="6">
        <v>9.2361111111111116E-2</v>
      </c>
      <c r="J721" s="2"/>
      <c r="M721" s="4"/>
      <c r="N721" s="4"/>
      <c r="O721" s="2"/>
      <c r="P721" s="6"/>
    </row>
    <row r="722" spans="1:16" x14ac:dyDescent="0.2">
      <c r="A722" s="2">
        <v>721</v>
      </c>
      <c r="B722" s="2">
        <v>24</v>
      </c>
      <c r="C722" s="7" t="s">
        <v>1120</v>
      </c>
      <c r="D722" s="4">
        <v>69</v>
      </c>
      <c r="E722" s="4">
        <v>116</v>
      </c>
      <c r="F722" s="2">
        <v>8</v>
      </c>
      <c r="G722" s="6">
        <v>9.2361111111111116E-2</v>
      </c>
      <c r="J722" s="2"/>
      <c r="M722" s="4"/>
      <c r="N722" s="4"/>
      <c r="O722" s="2"/>
      <c r="P722" s="6"/>
    </row>
    <row r="723" spans="1:16" x14ac:dyDescent="0.2">
      <c r="A723" s="2">
        <v>722</v>
      </c>
      <c r="B723" s="2">
        <v>26</v>
      </c>
      <c r="C723" s="7" t="s">
        <v>1121</v>
      </c>
      <c r="D723" s="4">
        <v>26</v>
      </c>
      <c r="E723" s="4">
        <v>43</v>
      </c>
      <c r="F723" s="2">
        <v>4</v>
      </c>
      <c r="G723" s="6">
        <v>4.0972222222222222E-2</v>
      </c>
      <c r="J723" s="2"/>
      <c r="M723" s="4"/>
      <c r="N723" s="4"/>
      <c r="O723" s="2"/>
      <c r="P723" s="6"/>
    </row>
    <row r="724" spans="1:16" x14ac:dyDescent="0.2">
      <c r="A724" s="2">
        <v>723</v>
      </c>
      <c r="B724" s="2">
        <v>24</v>
      </c>
      <c r="C724" s="7" t="s">
        <v>1122</v>
      </c>
      <c r="D724" s="4">
        <v>37</v>
      </c>
      <c r="E724" s="4">
        <v>63</v>
      </c>
      <c r="F724" s="2">
        <v>4</v>
      </c>
      <c r="G724" s="6">
        <v>2.1527777777777778E-2</v>
      </c>
      <c r="J724" s="2"/>
      <c r="M724" s="4"/>
      <c r="N724" s="4"/>
      <c r="O724" s="2"/>
      <c r="P724" s="6"/>
    </row>
    <row r="725" spans="1:16" x14ac:dyDescent="0.2">
      <c r="A725" s="2">
        <v>724</v>
      </c>
      <c r="B725" s="2">
        <v>8</v>
      </c>
      <c r="C725" s="7" t="s">
        <v>750</v>
      </c>
      <c r="D725" s="4">
        <v>13</v>
      </c>
      <c r="E725" s="4">
        <v>22</v>
      </c>
      <c r="F725" s="2">
        <v>3</v>
      </c>
      <c r="G725" s="6">
        <v>3.888888888888889E-2</v>
      </c>
      <c r="J725" s="2"/>
      <c r="M725" s="4"/>
      <c r="N725" s="4"/>
      <c r="O725" s="2"/>
      <c r="P725" s="6"/>
    </row>
    <row r="726" spans="1:16" x14ac:dyDescent="0.2">
      <c r="A726" s="2">
        <v>725</v>
      </c>
      <c r="B726" s="2">
        <v>20</v>
      </c>
      <c r="C726" s="7" t="s">
        <v>1123</v>
      </c>
      <c r="D726" s="4">
        <v>33</v>
      </c>
      <c r="E726" s="4">
        <v>56</v>
      </c>
      <c r="F726" s="2">
        <v>6</v>
      </c>
      <c r="G726" s="6">
        <v>5.9027777777777776E-2</v>
      </c>
      <c r="J726" s="2"/>
      <c r="M726" s="4"/>
      <c r="N726" s="4"/>
      <c r="O726" s="2"/>
      <c r="P726" s="6"/>
    </row>
    <row r="727" spans="1:16" x14ac:dyDescent="0.2">
      <c r="A727" s="2">
        <v>726</v>
      </c>
      <c r="B727" s="2">
        <v>33</v>
      </c>
      <c r="C727" s="7" t="s">
        <v>1124</v>
      </c>
      <c r="D727" s="4">
        <v>49</v>
      </c>
      <c r="E727" s="4">
        <v>81</v>
      </c>
      <c r="F727" s="2">
        <v>5</v>
      </c>
      <c r="G727" s="6">
        <v>5.1388888888888887E-2</v>
      </c>
      <c r="J727" s="2"/>
      <c r="M727" s="4"/>
      <c r="N727" s="4"/>
      <c r="O727" s="2"/>
      <c r="P727" s="6"/>
    </row>
    <row r="728" spans="1:16" x14ac:dyDescent="0.2">
      <c r="A728" s="2">
        <v>727</v>
      </c>
      <c r="B728" s="2">
        <v>17</v>
      </c>
      <c r="C728" s="7" t="s">
        <v>709</v>
      </c>
      <c r="D728" s="4">
        <v>12</v>
      </c>
      <c r="E728" s="4">
        <v>20</v>
      </c>
      <c r="F728" s="2">
        <v>2</v>
      </c>
      <c r="G728" s="6">
        <v>1.4583333333333332E-2</v>
      </c>
      <c r="J728" s="2"/>
      <c r="M728" s="4"/>
      <c r="N728" s="4"/>
      <c r="O728" s="2"/>
      <c r="P728" s="6"/>
    </row>
    <row r="729" spans="1:16" x14ac:dyDescent="0.2">
      <c r="A729" s="2">
        <v>728</v>
      </c>
      <c r="B729" s="2">
        <v>27</v>
      </c>
      <c r="C729" s="7" t="s">
        <v>1125</v>
      </c>
      <c r="D729" s="4">
        <v>45</v>
      </c>
      <c r="E729" s="4">
        <v>77</v>
      </c>
      <c r="F729" s="2">
        <v>7</v>
      </c>
      <c r="G729" s="6">
        <v>4.9999999999999996E-2</v>
      </c>
      <c r="J729" s="2"/>
      <c r="M729" s="4"/>
      <c r="N729" s="4"/>
      <c r="O729" s="2"/>
      <c r="P729" s="6"/>
    </row>
    <row r="730" spans="1:16" x14ac:dyDescent="0.2">
      <c r="A730" s="2">
        <v>729</v>
      </c>
      <c r="B730" s="2">
        <v>40</v>
      </c>
      <c r="C730" s="7" t="s">
        <v>1031</v>
      </c>
      <c r="D730" s="4">
        <v>32</v>
      </c>
      <c r="E730" s="4">
        <v>54</v>
      </c>
      <c r="F730" s="2">
        <v>5</v>
      </c>
      <c r="G730" s="6">
        <v>4.5138888888888888E-2</v>
      </c>
      <c r="J730" s="2"/>
      <c r="M730" s="4"/>
      <c r="N730" s="4"/>
      <c r="O730" s="2"/>
      <c r="P730" s="6"/>
    </row>
    <row r="731" spans="1:16" x14ac:dyDescent="0.2">
      <c r="A731" s="2">
        <v>730</v>
      </c>
      <c r="B731" s="2">
        <v>16</v>
      </c>
      <c r="C731" s="7" t="s">
        <v>930</v>
      </c>
      <c r="D731" s="4">
        <v>32</v>
      </c>
      <c r="E731" s="4">
        <v>54</v>
      </c>
      <c r="F731" s="2">
        <v>4</v>
      </c>
      <c r="G731" s="6">
        <v>5.486111111111111E-2</v>
      </c>
      <c r="J731" s="2"/>
      <c r="M731" s="4"/>
      <c r="N731" s="4"/>
      <c r="O731" s="2"/>
      <c r="P731" s="6"/>
    </row>
    <row r="732" spans="1:16" x14ac:dyDescent="0.2">
      <c r="A732" s="2">
        <v>731</v>
      </c>
      <c r="B732" s="2">
        <v>17</v>
      </c>
      <c r="C732" s="7" t="s">
        <v>786</v>
      </c>
      <c r="D732" s="4">
        <v>19</v>
      </c>
      <c r="E732" s="4">
        <v>32</v>
      </c>
      <c r="F732" s="2">
        <v>2</v>
      </c>
      <c r="G732" s="6">
        <v>3.2638888888888891E-2</v>
      </c>
      <c r="J732" s="2"/>
      <c r="M732" s="4"/>
      <c r="N732" s="4"/>
      <c r="O732" s="2"/>
      <c r="P732" s="6"/>
    </row>
    <row r="733" spans="1:16" x14ac:dyDescent="0.2">
      <c r="A733" s="2">
        <v>732</v>
      </c>
      <c r="B733" s="2">
        <v>36</v>
      </c>
      <c r="C733" s="7" t="s">
        <v>1126</v>
      </c>
      <c r="D733" s="4">
        <v>62</v>
      </c>
      <c r="E733" s="4">
        <v>102</v>
      </c>
      <c r="F733" s="2">
        <v>9</v>
      </c>
      <c r="G733" s="6">
        <v>8.4027777777777785E-2</v>
      </c>
      <c r="J733" s="2"/>
      <c r="M733" s="4"/>
      <c r="N733" s="4"/>
      <c r="O733" s="2"/>
      <c r="P733" s="6"/>
    </row>
    <row r="734" spans="1:16" x14ac:dyDescent="0.2">
      <c r="A734" s="2">
        <v>733</v>
      </c>
      <c r="B734" s="2">
        <v>42</v>
      </c>
      <c r="C734" s="7" t="s">
        <v>1127</v>
      </c>
      <c r="D734" s="4">
        <v>52</v>
      </c>
      <c r="E734" s="4">
        <v>87</v>
      </c>
      <c r="F734" s="2">
        <v>6</v>
      </c>
      <c r="G734" s="6">
        <v>5.1388888888888894E-2</v>
      </c>
      <c r="J734" s="2"/>
      <c r="M734" s="4"/>
      <c r="N734" s="4"/>
      <c r="O734" s="2"/>
      <c r="P734" s="6"/>
    </row>
    <row r="735" spans="1:16" x14ac:dyDescent="0.2">
      <c r="A735" s="2">
        <v>734</v>
      </c>
      <c r="B735" s="2">
        <v>42</v>
      </c>
      <c r="C735" s="7" t="s">
        <v>1128</v>
      </c>
      <c r="D735" s="4">
        <v>44</v>
      </c>
      <c r="E735" s="4">
        <v>75</v>
      </c>
      <c r="F735" s="2">
        <v>5</v>
      </c>
      <c r="G735" s="6">
        <v>3.6111111111111108E-2</v>
      </c>
      <c r="J735" s="2"/>
      <c r="M735" s="4"/>
      <c r="N735" s="4"/>
      <c r="O735" s="2"/>
      <c r="P735" s="6"/>
    </row>
    <row r="736" spans="1:16" x14ac:dyDescent="0.2">
      <c r="A736" s="2">
        <v>735</v>
      </c>
      <c r="B736" s="2">
        <v>40</v>
      </c>
      <c r="C736" s="7" t="s">
        <v>1129</v>
      </c>
      <c r="D736" s="4">
        <v>33</v>
      </c>
      <c r="E736" s="4">
        <v>55</v>
      </c>
      <c r="F736" s="2">
        <v>5</v>
      </c>
      <c r="G736" s="6">
        <v>6.041666666666666E-2</v>
      </c>
      <c r="J736" s="2"/>
      <c r="M736" s="4"/>
      <c r="N736" s="4"/>
      <c r="O736" s="2"/>
      <c r="P736" s="6"/>
    </row>
    <row r="737" spans="1:16" x14ac:dyDescent="0.2">
      <c r="A737" s="2">
        <v>736</v>
      </c>
      <c r="B737" s="2">
        <v>51</v>
      </c>
      <c r="C737" s="7" t="s">
        <v>1130</v>
      </c>
      <c r="D737" s="4">
        <v>48</v>
      </c>
      <c r="E737" s="4">
        <v>81</v>
      </c>
      <c r="F737" s="2">
        <v>8</v>
      </c>
      <c r="G737" s="6">
        <v>6.3888888888888884E-2</v>
      </c>
      <c r="J737" s="2"/>
      <c r="M737" s="4"/>
      <c r="N737" s="4"/>
      <c r="O737" s="2"/>
      <c r="P737" s="6"/>
    </row>
    <row r="738" spans="1:16" x14ac:dyDescent="0.2">
      <c r="A738" s="2">
        <v>737</v>
      </c>
      <c r="B738" s="2">
        <v>12</v>
      </c>
      <c r="C738" s="7" t="s">
        <v>969</v>
      </c>
      <c r="D738" s="4">
        <v>35</v>
      </c>
      <c r="E738" s="4">
        <v>59</v>
      </c>
      <c r="F738" s="2">
        <v>4</v>
      </c>
      <c r="G738" s="6">
        <v>1.5277777777777777E-2</v>
      </c>
      <c r="J738" s="2"/>
      <c r="M738" s="4"/>
      <c r="N738" s="4"/>
      <c r="O738" s="2"/>
      <c r="P738" s="6"/>
    </row>
    <row r="739" spans="1:16" x14ac:dyDescent="0.2">
      <c r="A739" s="2">
        <v>738</v>
      </c>
      <c r="B739" s="2">
        <v>45</v>
      </c>
      <c r="C739" s="7" t="s">
        <v>1131</v>
      </c>
      <c r="D739" s="4">
        <v>41</v>
      </c>
      <c r="E739" s="4">
        <v>72</v>
      </c>
      <c r="F739" s="2">
        <v>6</v>
      </c>
      <c r="G739" s="6">
        <v>6.5277777777777768E-2</v>
      </c>
      <c r="J739" s="2"/>
      <c r="M739" s="4"/>
      <c r="N739" s="4"/>
      <c r="O739" s="2"/>
      <c r="P739" s="6"/>
    </row>
    <row r="740" spans="1:16" x14ac:dyDescent="0.2">
      <c r="A740" s="2">
        <v>739</v>
      </c>
      <c r="B740" s="2">
        <v>10</v>
      </c>
      <c r="C740" s="7" t="s">
        <v>748</v>
      </c>
      <c r="D740" s="4">
        <v>14</v>
      </c>
      <c r="E740" s="4">
        <v>23</v>
      </c>
      <c r="F740" s="2">
        <v>2</v>
      </c>
      <c r="G740" s="6">
        <v>3.7499999999999999E-2</v>
      </c>
      <c r="J740" s="2"/>
      <c r="M740" s="4"/>
      <c r="N740" s="4"/>
      <c r="O740" s="2"/>
      <c r="P740" s="6"/>
    </row>
    <row r="741" spans="1:16" x14ac:dyDescent="0.2">
      <c r="A741" s="2">
        <v>740</v>
      </c>
      <c r="B741" s="2">
        <v>64</v>
      </c>
      <c r="C741" s="7" t="s">
        <v>1132</v>
      </c>
      <c r="D741" s="4">
        <v>71</v>
      </c>
      <c r="E741" s="4">
        <v>119</v>
      </c>
      <c r="F741" s="2">
        <v>10</v>
      </c>
      <c r="G741" s="6">
        <v>7.8472222222222221E-2</v>
      </c>
      <c r="J741" s="2"/>
      <c r="M741" s="4"/>
      <c r="N741" s="4"/>
      <c r="O741" s="2"/>
      <c r="P741" s="6"/>
    </row>
    <row r="742" spans="1:16" x14ac:dyDescent="0.2">
      <c r="A742" s="2">
        <v>741</v>
      </c>
      <c r="B742" s="2">
        <v>56</v>
      </c>
      <c r="C742" s="7" t="s">
        <v>1133</v>
      </c>
      <c r="D742" s="4">
        <v>67</v>
      </c>
      <c r="E742" s="4">
        <v>114</v>
      </c>
      <c r="F742" s="2">
        <v>10</v>
      </c>
      <c r="G742" s="6">
        <v>0.11458333333333333</v>
      </c>
      <c r="J742" s="2"/>
      <c r="M742" s="4"/>
      <c r="N742" s="4"/>
      <c r="O742" s="2"/>
      <c r="P742" s="6"/>
    </row>
    <row r="743" spans="1:16" x14ac:dyDescent="0.2">
      <c r="A743" s="2">
        <v>742</v>
      </c>
      <c r="B743" s="2">
        <v>80</v>
      </c>
      <c r="C743" s="7" t="s">
        <v>1134</v>
      </c>
      <c r="D743" s="4">
        <v>63</v>
      </c>
      <c r="E743" s="4">
        <v>106</v>
      </c>
      <c r="F743" s="2">
        <v>6</v>
      </c>
      <c r="G743" s="6">
        <v>0.10069444444444445</v>
      </c>
      <c r="J743" s="2"/>
      <c r="M743" s="4"/>
      <c r="N743" s="4"/>
      <c r="O743" s="2"/>
      <c r="P743" s="6"/>
    </row>
    <row r="744" spans="1:16" x14ac:dyDescent="0.2">
      <c r="A744" s="2">
        <v>743</v>
      </c>
      <c r="B744" s="2">
        <v>57</v>
      </c>
      <c r="C744" s="7" t="s">
        <v>1135</v>
      </c>
      <c r="D744" s="4">
        <v>39</v>
      </c>
      <c r="E744" s="4">
        <v>67</v>
      </c>
      <c r="F744" s="2">
        <v>6</v>
      </c>
      <c r="G744" s="6">
        <v>9.9305555555555564E-2</v>
      </c>
      <c r="J744" s="2"/>
      <c r="M744" s="4"/>
      <c r="N744" s="4"/>
      <c r="O744" s="2"/>
      <c r="P744" s="6"/>
    </row>
    <row r="745" spans="1:16" x14ac:dyDescent="0.2">
      <c r="A745" s="2">
        <v>744</v>
      </c>
      <c r="B745" s="2">
        <v>22</v>
      </c>
      <c r="C745" s="7" t="s">
        <v>630</v>
      </c>
      <c r="D745" s="4">
        <v>27</v>
      </c>
      <c r="E745" s="4">
        <v>47</v>
      </c>
      <c r="F745" s="2">
        <v>3</v>
      </c>
      <c r="G745" s="6">
        <v>4.6527777777777779E-2</v>
      </c>
      <c r="J745" s="2"/>
      <c r="M745" s="4"/>
      <c r="N745" s="4"/>
      <c r="O745" s="2"/>
      <c r="P745" s="6"/>
    </row>
    <row r="746" spans="1:16" x14ac:dyDescent="0.2">
      <c r="A746" s="2">
        <v>745</v>
      </c>
      <c r="B746" s="2">
        <v>12</v>
      </c>
      <c r="C746" s="7" t="s">
        <v>1136</v>
      </c>
      <c r="D746" s="4">
        <v>66</v>
      </c>
      <c r="E746" s="4">
        <v>111</v>
      </c>
      <c r="F746" s="2">
        <v>10</v>
      </c>
      <c r="G746" s="6">
        <v>5.0694444444444445E-2</v>
      </c>
      <c r="J746" s="2"/>
      <c r="M746" s="4"/>
      <c r="N746" s="4"/>
      <c r="O746" s="2"/>
      <c r="P746" s="6"/>
    </row>
    <row r="747" spans="1:16" x14ac:dyDescent="0.2">
      <c r="A747" s="2">
        <v>746</v>
      </c>
      <c r="B747" s="2">
        <v>26</v>
      </c>
      <c r="C747" s="7" t="s">
        <v>953</v>
      </c>
      <c r="D747" s="4">
        <v>40</v>
      </c>
      <c r="E747" s="4">
        <v>67</v>
      </c>
      <c r="F747" s="2">
        <v>6</v>
      </c>
      <c r="G747" s="6">
        <v>5.3472222222222227E-2</v>
      </c>
      <c r="J747" s="2"/>
      <c r="M747" s="4"/>
      <c r="N747" s="4"/>
      <c r="O747" s="2"/>
      <c r="P747" s="6"/>
    </row>
    <row r="748" spans="1:16" x14ac:dyDescent="0.2">
      <c r="A748" s="2">
        <v>747</v>
      </c>
      <c r="B748" s="2">
        <v>16</v>
      </c>
      <c r="C748" s="7" t="s">
        <v>686</v>
      </c>
      <c r="D748" s="4">
        <v>15</v>
      </c>
      <c r="E748" s="4">
        <v>25</v>
      </c>
      <c r="F748" s="2">
        <v>1</v>
      </c>
      <c r="G748" s="6">
        <v>1.9444444444444445E-2</v>
      </c>
      <c r="J748" s="2"/>
      <c r="M748" s="4"/>
      <c r="N748" s="4"/>
      <c r="O748" s="2"/>
      <c r="P748" s="6"/>
    </row>
    <row r="749" spans="1:16" x14ac:dyDescent="0.2">
      <c r="A749" s="2">
        <v>748</v>
      </c>
      <c r="B749" s="2">
        <v>4</v>
      </c>
      <c r="C749" s="7" t="s">
        <v>1137</v>
      </c>
      <c r="D749" s="4">
        <v>34</v>
      </c>
      <c r="E749" s="4">
        <v>58</v>
      </c>
      <c r="F749" s="2">
        <v>4</v>
      </c>
      <c r="G749" s="6">
        <v>2.5694444444444443E-2</v>
      </c>
      <c r="J749" s="2"/>
      <c r="M749" s="4"/>
      <c r="N749" s="4"/>
      <c r="O749" s="2"/>
      <c r="P749" s="6"/>
    </row>
    <row r="750" spans="1:16" x14ac:dyDescent="0.2">
      <c r="A750" s="2">
        <v>749</v>
      </c>
      <c r="B750" s="2">
        <v>1</v>
      </c>
      <c r="C750" s="7" t="s">
        <v>608</v>
      </c>
      <c r="D750" s="4">
        <v>21</v>
      </c>
      <c r="E750" s="4">
        <v>35</v>
      </c>
      <c r="F750" s="2">
        <v>2</v>
      </c>
      <c r="G750" s="6">
        <v>5.5555555555555558E-3</v>
      </c>
      <c r="J750" s="2"/>
      <c r="M750" s="4"/>
      <c r="N750" s="4"/>
      <c r="O750" s="2"/>
      <c r="P750" s="6"/>
    </row>
    <row r="751" spans="1:16" x14ac:dyDescent="0.2">
      <c r="A751" s="2">
        <v>750</v>
      </c>
      <c r="B751" s="2">
        <v>12</v>
      </c>
      <c r="C751" s="7" t="s">
        <v>715</v>
      </c>
      <c r="D751" s="4">
        <v>34</v>
      </c>
      <c r="E751" s="4">
        <v>57</v>
      </c>
      <c r="F751" s="2">
        <v>4</v>
      </c>
      <c r="G751" s="6">
        <v>5.9722222222222225E-2</v>
      </c>
      <c r="J751" s="2"/>
      <c r="M751" s="4"/>
      <c r="N751" s="4"/>
      <c r="O751" s="2"/>
      <c r="P751" s="6"/>
    </row>
    <row r="752" spans="1:16" x14ac:dyDescent="0.2">
      <c r="A752" s="2">
        <v>751</v>
      </c>
      <c r="B752" s="2">
        <v>51</v>
      </c>
      <c r="C752" s="7" t="s">
        <v>1138</v>
      </c>
      <c r="D752" s="4">
        <v>45</v>
      </c>
      <c r="E752" s="4">
        <v>76</v>
      </c>
      <c r="F752" s="2">
        <v>7</v>
      </c>
      <c r="G752" s="6">
        <v>6.0416666666666674E-2</v>
      </c>
      <c r="J752" s="2"/>
      <c r="M752" s="4"/>
      <c r="N752" s="4"/>
      <c r="O752" s="2"/>
      <c r="P752" s="6"/>
    </row>
    <row r="753" spans="1:16" x14ac:dyDescent="0.2">
      <c r="A753" s="2">
        <v>752</v>
      </c>
      <c r="B753" s="2">
        <v>3</v>
      </c>
      <c r="C753" s="7" t="s">
        <v>638</v>
      </c>
      <c r="D753" s="4">
        <v>18</v>
      </c>
      <c r="E753" s="4">
        <v>30</v>
      </c>
      <c r="F753" s="2">
        <v>2</v>
      </c>
      <c r="G753" s="6">
        <v>2.0833333333333332E-2</v>
      </c>
      <c r="J753" s="2"/>
      <c r="M753" s="4"/>
      <c r="N753" s="4"/>
      <c r="O753" s="2"/>
      <c r="P753" s="6"/>
    </row>
    <row r="754" spans="1:16" x14ac:dyDescent="0.2">
      <c r="A754" s="2">
        <v>753</v>
      </c>
      <c r="B754" s="2">
        <v>44</v>
      </c>
      <c r="C754" s="7" t="s">
        <v>1139</v>
      </c>
      <c r="D754" s="4">
        <v>69</v>
      </c>
      <c r="E754" s="4">
        <v>115</v>
      </c>
      <c r="F754" s="2">
        <v>6</v>
      </c>
      <c r="G754" s="6">
        <v>8.8888888888888906E-2</v>
      </c>
      <c r="J754" s="2"/>
      <c r="M754" s="4"/>
      <c r="N754" s="4"/>
      <c r="O754" s="2"/>
      <c r="P754" s="6"/>
    </row>
    <row r="755" spans="1:16" x14ac:dyDescent="0.2">
      <c r="A755" s="2">
        <v>754</v>
      </c>
      <c r="B755" s="2">
        <v>24</v>
      </c>
      <c r="C755" s="7" t="s">
        <v>1140</v>
      </c>
      <c r="D755" s="4">
        <v>46</v>
      </c>
      <c r="E755" s="4">
        <v>79</v>
      </c>
      <c r="F755" s="2">
        <v>9</v>
      </c>
      <c r="G755" s="6">
        <v>6.1805555555555558E-2</v>
      </c>
      <c r="J755" s="2"/>
      <c r="M755" s="4"/>
      <c r="N755" s="4"/>
      <c r="O755" s="2"/>
      <c r="P755" s="6"/>
    </row>
    <row r="756" spans="1:16" x14ac:dyDescent="0.2">
      <c r="A756" s="2">
        <v>755</v>
      </c>
      <c r="B756" s="2">
        <v>48</v>
      </c>
      <c r="C756" s="7" t="s">
        <v>1141</v>
      </c>
      <c r="D756" s="4">
        <v>56</v>
      </c>
      <c r="E756" s="4">
        <v>94</v>
      </c>
      <c r="F756" s="2">
        <v>9</v>
      </c>
      <c r="G756" s="6">
        <v>7.5694444444444453E-2</v>
      </c>
      <c r="J756" s="2"/>
      <c r="M756" s="4"/>
      <c r="N756" s="4"/>
      <c r="O756" s="2"/>
      <c r="P756" s="6"/>
    </row>
    <row r="757" spans="1:16" x14ac:dyDescent="0.2">
      <c r="A757" s="2">
        <v>756</v>
      </c>
      <c r="B757" s="2">
        <v>22</v>
      </c>
      <c r="C757" s="7" t="s">
        <v>1142</v>
      </c>
      <c r="D757" s="4">
        <v>30</v>
      </c>
      <c r="E757" s="4">
        <v>50</v>
      </c>
      <c r="F757" s="2">
        <v>2</v>
      </c>
      <c r="G757" s="6">
        <v>2.361111111111111E-2</v>
      </c>
      <c r="J757" s="2"/>
      <c r="M757" s="4"/>
      <c r="N757" s="4"/>
      <c r="O757" s="2"/>
      <c r="P757" s="6"/>
    </row>
    <row r="758" spans="1:16" x14ac:dyDescent="0.2">
      <c r="A758" s="2">
        <v>757</v>
      </c>
      <c r="B758" s="2">
        <v>3</v>
      </c>
      <c r="C758" s="7" t="s">
        <v>638</v>
      </c>
      <c r="D758" s="4">
        <v>18</v>
      </c>
      <c r="E758" s="4">
        <v>30</v>
      </c>
      <c r="F758" s="2">
        <v>2</v>
      </c>
      <c r="G758" s="6">
        <v>2.7777777777777776E-2</v>
      </c>
      <c r="J758" s="2"/>
      <c r="M758" s="4"/>
      <c r="N758" s="4"/>
      <c r="O758" s="2"/>
      <c r="P758" s="6"/>
    </row>
    <row r="759" spans="1:16" x14ac:dyDescent="0.2">
      <c r="A759" s="2">
        <v>758</v>
      </c>
      <c r="B759" s="2">
        <v>36</v>
      </c>
      <c r="C759" s="7" t="s">
        <v>1021</v>
      </c>
      <c r="D759" s="4">
        <v>31</v>
      </c>
      <c r="E759" s="4">
        <v>52</v>
      </c>
      <c r="F759" s="2">
        <v>2</v>
      </c>
      <c r="G759" s="6">
        <v>2.8472222222222222E-2</v>
      </c>
      <c r="J759" s="2"/>
      <c r="M759" s="4"/>
      <c r="N759" s="4"/>
      <c r="O759" s="2"/>
      <c r="P759" s="6"/>
    </row>
    <row r="760" spans="1:16" x14ac:dyDescent="0.2">
      <c r="A760" s="2">
        <v>759</v>
      </c>
      <c r="B760" s="2">
        <v>80</v>
      </c>
      <c r="C760" s="7" t="s">
        <v>1143</v>
      </c>
      <c r="D760" s="4">
        <v>68</v>
      </c>
      <c r="E760" s="4">
        <v>114</v>
      </c>
      <c r="F760" s="2">
        <v>12</v>
      </c>
      <c r="G760" s="6">
        <v>0.13611111111111113</v>
      </c>
      <c r="J760" s="2"/>
      <c r="M760" s="4"/>
      <c r="N760" s="4"/>
      <c r="O760" s="2"/>
      <c r="P760" s="6"/>
    </row>
    <row r="761" spans="1:16" x14ac:dyDescent="0.2">
      <c r="A761" s="2">
        <v>760</v>
      </c>
      <c r="B761" s="2">
        <v>5</v>
      </c>
      <c r="C761" s="7" t="s">
        <v>608</v>
      </c>
      <c r="D761" s="4">
        <v>21</v>
      </c>
      <c r="E761" s="4">
        <v>35</v>
      </c>
      <c r="F761" s="2">
        <v>3</v>
      </c>
      <c r="G761" s="6">
        <v>1.3888888888888888E-2</v>
      </c>
      <c r="J761" s="2"/>
      <c r="M761" s="4"/>
      <c r="N761" s="4"/>
      <c r="O761" s="2"/>
      <c r="P761" s="6"/>
    </row>
    <row r="762" spans="1:16" x14ac:dyDescent="0.2">
      <c r="A762" s="2">
        <v>761</v>
      </c>
      <c r="B762" s="2">
        <v>12</v>
      </c>
      <c r="C762" s="7" t="s">
        <v>1144</v>
      </c>
      <c r="D762" s="4">
        <v>44</v>
      </c>
      <c r="E762" s="4">
        <v>75</v>
      </c>
      <c r="F762" s="2">
        <v>7</v>
      </c>
      <c r="G762" s="6">
        <v>7.0833333333333331E-2</v>
      </c>
      <c r="J762" s="2"/>
      <c r="M762" s="4"/>
      <c r="N762" s="4"/>
      <c r="O762" s="2"/>
      <c r="P762" s="6"/>
    </row>
    <row r="763" spans="1:16" x14ac:dyDescent="0.2">
      <c r="A763" s="2">
        <v>762</v>
      </c>
      <c r="B763" s="2">
        <v>8</v>
      </c>
      <c r="C763" s="7" t="s">
        <v>1145</v>
      </c>
      <c r="D763" s="4">
        <v>28</v>
      </c>
      <c r="E763" s="4">
        <v>47</v>
      </c>
      <c r="F763" s="2">
        <v>4</v>
      </c>
      <c r="G763" s="6">
        <v>2.0138888888888887E-2</v>
      </c>
      <c r="J763" s="2"/>
      <c r="M763" s="4"/>
      <c r="N763" s="4"/>
      <c r="O763" s="2"/>
      <c r="P763" s="6"/>
    </row>
    <row r="764" spans="1:16" x14ac:dyDescent="0.2">
      <c r="A764" s="2">
        <v>763</v>
      </c>
      <c r="B764" s="2">
        <v>36</v>
      </c>
      <c r="C764" s="7" t="s">
        <v>897</v>
      </c>
      <c r="D764" s="4">
        <v>31</v>
      </c>
      <c r="E764" s="4">
        <v>52</v>
      </c>
      <c r="F764" s="2">
        <v>4</v>
      </c>
      <c r="G764" s="6">
        <v>2.222222222222222E-2</v>
      </c>
      <c r="J764" s="2"/>
      <c r="M764" s="4"/>
      <c r="N764" s="4"/>
      <c r="O764" s="2"/>
      <c r="P764" s="6"/>
    </row>
    <row r="765" spans="1:16" x14ac:dyDescent="0.2">
      <c r="A765" s="2">
        <v>764</v>
      </c>
      <c r="B765" s="2">
        <v>60</v>
      </c>
      <c r="C765" s="7" t="s">
        <v>1146</v>
      </c>
      <c r="D765" s="4">
        <v>50</v>
      </c>
      <c r="E765" s="4">
        <v>85</v>
      </c>
      <c r="F765" s="2">
        <v>3</v>
      </c>
      <c r="G765" s="6">
        <v>7.7777777777777779E-2</v>
      </c>
      <c r="J765" s="2"/>
      <c r="M765" s="4"/>
      <c r="N765" s="4"/>
      <c r="O765" s="2"/>
      <c r="P765" s="6"/>
    </row>
    <row r="766" spans="1:16" x14ac:dyDescent="0.2">
      <c r="A766" s="2">
        <v>765</v>
      </c>
      <c r="B766" s="2">
        <v>80</v>
      </c>
      <c r="C766" s="7" t="s">
        <v>1147</v>
      </c>
      <c r="D766" s="4">
        <v>66</v>
      </c>
      <c r="E766" s="4">
        <v>111</v>
      </c>
      <c r="F766" s="2">
        <v>9</v>
      </c>
      <c r="G766" s="6">
        <v>0.1138888888888889</v>
      </c>
      <c r="J766" s="2"/>
      <c r="M766" s="4"/>
      <c r="N766" s="4"/>
      <c r="O766" s="2"/>
      <c r="P766" s="6"/>
    </row>
    <row r="767" spans="1:16" x14ac:dyDescent="0.2">
      <c r="A767" s="2">
        <v>766</v>
      </c>
      <c r="B767" s="2">
        <v>68</v>
      </c>
      <c r="C767" s="7" t="s">
        <v>1148</v>
      </c>
      <c r="D767" s="4">
        <v>55</v>
      </c>
      <c r="E767" s="4">
        <v>92</v>
      </c>
      <c r="F767" s="2">
        <v>8</v>
      </c>
      <c r="G767" s="6">
        <v>9.3055555555555558E-2</v>
      </c>
      <c r="J767" s="2"/>
      <c r="M767" s="4"/>
      <c r="N767" s="4"/>
      <c r="O767" s="2"/>
      <c r="P767" s="6"/>
    </row>
    <row r="768" spans="1:16" x14ac:dyDescent="0.2">
      <c r="A768" s="2">
        <v>767</v>
      </c>
      <c r="B768" s="2">
        <v>30</v>
      </c>
      <c r="C768" s="7" t="s">
        <v>1149</v>
      </c>
      <c r="D768" s="4">
        <v>44</v>
      </c>
      <c r="E768" s="4">
        <v>74</v>
      </c>
      <c r="F768" s="2">
        <v>7</v>
      </c>
      <c r="G768" s="6">
        <v>5.9027777777777776E-2</v>
      </c>
      <c r="J768" s="2"/>
      <c r="M768" s="4"/>
      <c r="N768" s="4"/>
      <c r="O768" s="2"/>
      <c r="P768" s="6"/>
    </row>
  </sheetData>
  <dataConsolidate function="product" topLabels="1">
    <dataRefs count="1">
      <dataRef ref="A1:I1903" sheet="COCINA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D197-962F-DC4D-9D27-AE4BD2BB0EDB}">
  <sheetPr>
    <tabColor theme="2"/>
  </sheetPr>
  <dimension ref="A3:H772"/>
  <sheetViews>
    <sheetView workbookViewId="0">
      <selection activeCell="E4" sqref="E4"/>
    </sheetView>
  </sheetViews>
  <sheetFormatPr baseColWidth="10" defaultRowHeight="16" x14ac:dyDescent="0.2"/>
  <cols>
    <col min="1" max="1" width="16.83203125" bestFit="1" customWidth="1"/>
    <col min="2" max="2" width="23.6640625" bestFit="1" customWidth="1"/>
    <col min="3" max="3" width="23" bestFit="1" customWidth="1"/>
    <col min="4" max="4" width="28.1640625" bestFit="1" customWidth="1"/>
    <col min="5" max="5" width="30.6640625" bestFit="1" customWidth="1"/>
    <col min="6" max="6" width="22.83203125" bestFit="1" customWidth="1"/>
    <col min="7" max="7" width="24" bestFit="1" customWidth="1"/>
    <col min="8" max="8" width="19.83203125" bestFit="1" customWidth="1"/>
    <col min="9" max="12" width="8.33203125" bestFit="1" customWidth="1"/>
    <col min="13" max="13" width="7.33203125" bestFit="1" customWidth="1"/>
    <col min="14" max="14" width="8.33203125" bestFit="1" customWidth="1"/>
    <col min="15" max="21" width="7.33203125" bestFit="1" customWidth="1"/>
    <col min="22" max="22" width="10.33203125" bestFit="1" customWidth="1"/>
    <col min="23" max="23" width="23" bestFit="1" customWidth="1"/>
    <col min="24" max="33" width="8.33203125" bestFit="1" customWidth="1"/>
    <col min="34" max="34" width="7.33203125" bestFit="1" customWidth="1"/>
    <col min="35" max="35" width="8.33203125" bestFit="1" customWidth="1"/>
    <col min="36" max="42" width="7.33203125" bestFit="1" customWidth="1"/>
    <col min="43" max="43" width="10.33203125" bestFit="1" customWidth="1"/>
    <col min="44" max="44" width="28.1640625" bestFit="1" customWidth="1"/>
    <col min="45" max="54" width="8.33203125" bestFit="1" customWidth="1"/>
    <col min="55" max="55" width="7.33203125" bestFit="1" customWidth="1"/>
    <col min="56" max="56" width="8.33203125" bestFit="1" customWidth="1"/>
    <col min="57" max="63" width="7.33203125" bestFit="1" customWidth="1"/>
    <col min="64" max="64" width="10.33203125" bestFit="1" customWidth="1"/>
    <col min="65" max="65" width="32.1640625" bestFit="1" customWidth="1"/>
    <col min="66" max="75" width="8.33203125" bestFit="1" customWidth="1"/>
    <col min="76" max="76" width="7.33203125" bestFit="1" customWidth="1"/>
    <col min="77" max="77" width="8.33203125" bestFit="1" customWidth="1"/>
    <col min="78" max="84" width="7.33203125" bestFit="1" customWidth="1"/>
    <col min="85" max="85" width="10.33203125" bestFit="1" customWidth="1"/>
    <col min="86" max="86" width="28.1640625" bestFit="1" customWidth="1"/>
    <col min="87" max="87" width="27.5" bestFit="1" customWidth="1"/>
    <col min="88" max="88" width="32.6640625" bestFit="1" customWidth="1"/>
    <col min="89" max="89" width="36.6640625" bestFit="1" customWidth="1"/>
    <col min="90" max="768" width="21.5" bestFit="1" customWidth="1"/>
    <col min="769" max="770" width="11.6640625" bestFit="1" customWidth="1"/>
  </cols>
  <sheetData>
    <row r="3" spans="1:8" x14ac:dyDescent="0.2">
      <c r="A3" s="21" t="s">
        <v>1189</v>
      </c>
      <c r="B3" t="s">
        <v>1192</v>
      </c>
      <c r="C3" t="s">
        <v>1193</v>
      </c>
      <c r="D3" t="s">
        <v>1194</v>
      </c>
      <c r="E3" t="s">
        <v>1198</v>
      </c>
      <c r="F3" t="s">
        <v>1195</v>
      </c>
      <c r="G3" t="s">
        <v>1196</v>
      </c>
      <c r="H3" t="s">
        <v>1197</v>
      </c>
    </row>
    <row r="4" spans="1:8" x14ac:dyDescent="0.2">
      <c r="A4" s="22">
        <v>1</v>
      </c>
      <c r="B4" s="23">
        <v>54</v>
      </c>
      <c r="C4" s="23">
        <v>32</v>
      </c>
      <c r="D4" s="23">
        <v>5</v>
      </c>
      <c r="E4" s="6">
        <v>3.9583333333333331E-2</v>
      </c>
      <c r="F4" s="23">
        <v>56</v>
      </c>
      <c r="G4" s="23">
        <v>138</v>
      </c>
      <c r="H4" s="24">
        <v>0.81666666666666665</v>
      </c>
    </row>
    <row r="5" spans="1:8" x14ac:dyDescent="0.2">
      <c r="A5" s="22">
        <v>2</v>
      </c>
      <c r="B5" s="23">
        <v>58</v>
      </c>
      <c r="C5" s="23">
        <v>35</v>
      </c>
      <c r="D5" s="23">
        <v>2</v>
      </c>
      <c r="E5" s="6">
        <v>5.9027777777777776E-2</v>
      </c>
      <c r="F5" s="23">
        <v>23</v>
      </c>
      <c r="G5" s="23">
        <v>58</v>
      </c>
      <c r="H5" s="24">
        <v>0.79450418160095571</v>
      </c>
    </row>
    <row r="6" spans="1:8" x14ac:dyDescent="0.2">
      <c r="A6" s="22">
        <v>3</v>
      </c>
      <c r="B6" s="23">
        <v>136</v>
      </c>
      <c r="C6" s="23">
        <v>83</v>
      </c>
      <c r="D6" s="23">
        <v>5</v>
      </c>
      <c r="E6" s="6">
        <v>8.7499999999999994E-2</v>
      </c>
      <c r="F6" s="23">
        <v>65</v>
      </c>
      <c r="G6" s="23">
        <v>165</v>
      </c>
      <c r="H6" s="24">
        <v>1.5647787665307131</v>
      </c>
    </row>
    <row r="7" spans="1:8" x14ac:dyDescent="0.2">
      <c r="A7" s="22">
        <v>4</v>
      </c>
      <c r="B7" s="23">
        <v>61</v>
      </c>
      <c r="C7" s="23">
        <v>36</v>
      </c>
      <c r="D7" s="23">
        <v>6</v>
      </c>
      <c r="E7" s="6">
        <v>2.7777777777777776E-2</v>
      </c>
      <c r="F7" s="23">
        <v>75</v>
      </c>
      <c r="G7" s="23">
        <v>183</v>
      </c>
      <c r="H7" s="24">
        <v>0.82251082251082241</v>
      </c>
    </row>
    <row r="8" spans="1:8" x14ac:dyDescent="0.2">
      <c r="A8" s="22">
        <v>5</v>
      </c>
      <c r="B8" s="23">
        <v>43</v>
      </c>
      <c r="C8" s="23">
        <v>25</v>
      </c>
      <c r="D8" s="23">
        <v>3</v>
      </c>
      <c r="E8" s="6">
        <v>1.1805555555555555E-2</v>
      </c>
      <c r="F8" s="23">
        <v>28</v>
      </c>
      <c r="G8" s="23">
        <v>67</v>
      </c>
      <c r="H8" s="24">
        <v>0.83771929824561409</v>
      </c>
    </row>
    <row r="9" spans="1:8" x14ac:dyDescent="0.2">
      <c r="A9" s="22">
        <v>6</v>
      </c>
      <c r="B9" s="23">
        <v>35</v>
      </c>
      <c r="C9" s="23">
        <v>21</v>
      </c>
      <c r="D9" s="23">
        <v>2</v>
      </c>
      <c r="E9" s="6">
        <v>7.6388888888888886E-3</v>
      </c>
      <c r="F9" s="23">
        <v>28</v>
      </c>
      <c r="G9" s="23">
        <v>70</v>
      </c>
      <c r="H9" s="24">
        <v>0.4</v>
      </c>
    </row>
    <row r="10" spans="1:8" x14ac:dyDescent="0.2">
      <c r="A10" s="22">
        <v>7</v>
      </c>
      <c r="B10" s="23">
        <v>68</v>
      </c>
      <c r="C10" s="23">
        <v>41</v>
      </c>
      <c r="D10" s="23">
        <v>5</v>
      </c>
      <c r="E10" s="6">
        <v>2.8472222222222218E-2</v>
      </c>
      <c r="F10" s="23">
        <v>68</v>
      </c>
      <c r="G10" s="23">
        <v>172</v>
      </c>
      <c r="H10" s="24">
        <v>0.79513888888888884</v>
      </c>
    </row>
    <row r="11" spans="1:8" x14ac:dyDescent="0.2">
      <c r="A11" s="22">
        <v>8</v>
      </c>
      <c r="B11" s="23">
        <v>90</v>
      </c>
      <c r="C11" s="23">
        <v>54</v>
      </c>
      <c r="D11" s="23">
        <v>8</v>
      </c>
      <c r="E11" s="6">
        <v>3.8194444444444448E-2</v>
      </c>
      <c r="F11" s="23">
        <v>96</v>
      </c>
      <c r="G11" s="23">
        <v>242</v>
      </c>
      <c r="H11" s="24">
        <v>1.2126623376623376</v>
      </c>
    </row>
    <row r="12" spans="1:8" x14ac:dyDescent="0.2">
      <c r="A12" s="22">
        <v>9</v>
      </c>
      <c r="B12" s="23">
        <v>105</v>
      </c>
      <c r="C12" s="23">
        <v>62</v>
      </c>
      <c r="D12" s="23">
        <v>6</v>
      </c>
      <c r="E12" s="6">
        <v>0.10138888888888889</v>
      </c>
      <c r="F12" s="23">
        <v>69</v>
      </c>
      <c r="G12" s="23">
        <v>169</v>
      </c>
      <c r="H12" s="24">
        <v>1.643969298245614</v>
      </c>
    </row>
    <row r="13" spans="1:8" x14ac:dyDescent="0.2">
      <c r="A13" s="22">
        <v>10</v>
      </c>
      <c r="B13" s="23">
        <v>74</v>
      </c>
      <c r="C13" s="23">
        <v>45</v>
      </c>
      <c r="D13" s="23">
        <v>4</v>
      </c>
      <c r="E13" s="6">
        <v>2.0138888888888887E-2</v>
      </c>
      <c r="F13" s="23">
        <v>58</v>
      </c>
      <c r="G13" s="23">
        <v>148</v>
      </c>
      <c r="H13" s="24">
        <v>0.78676470588235292</v>
      </c>
    </row>
    <row r="14" spans="1:8" x14ac:dyDescent="0.2">
      <c r="A14" s="22">
        <v>11</v>
      </c>
      <c r="B14" s="23">
        <v>58</v>
      </c>
      <c r="C14" s="23">
        <v>34</v>
      </c>
      <c r="D14" s="23">
        <v>3</v>
      </c>
      <c r="E14" s="6">
        <v>3.888888888888889E-2</v>
      </c>
      <c r="F14" s="23">
        <v>36</v>
      </c>
      <c r="G14" s="23">
        <v>88</v>
      </c>
      <c r="H14" s="24">
        <v>0.82857142857142851</v>
      </c>
    </row>
    <row r="15" spans="1:8" x14ac:dyDescent="0.2">
      <c r="A15" s="22">
        <v>12</v>
      </c>
      <c r="B15" s="23">
        <v>139</v>
      </c>
      <c r="C15" s="23">
        <v>84</v>
      </c>
      <c r="D15" s="23">
        <v>9</v>
      </c>
      <c r="E15" s="6">
        <v>6.597222222222221E-2</v>
      </c>
      <c r="F15" s="23">
        <v>127</v>
      </c>
      <c r="G15" s="23">
        <v>326</v>
      </c>
      <c r="H15" s="24">
        <v>1.5924603174603176</v>
      </c>
    </row>
    <row r="16" spans="1:8" x14ac:dyDescent="0.2">
      <c r="A16" s="22">
        <v>13</v>
      </c>
      <c r="B16" s="23">
        <v>29</v>
      </c>
      <c r="C16" s="23">
        <v>17</v>
      </c>
      <c r="D16" s="23">
        <v>3</v>
      </c>
      <c r="E16" s="6">
        <v>4.0972222222222222E-2</v>
      </c>
      <c r="F16" s="23">
        <v>36</v>
      </c>
      <c r="G16" s="23">
        <v>87</v>
      </c>
      <c r="H16" s="24">
        <v>0.41379310344827586</v>
      </c>
    </row>
    <row r="17" spans="1:8" x14ac:dyDescent="0.2">
      <c r="A17" s="22">
        <v>14</v>
      </c>
      <c r="B17" s="23">
        <v>106</v>
      </c>
      <c r="C17" s="23">
        <v>64</v>
      </c>
      <c r="D17" s="23">
        <v>5</v>
      </c>
      <c r="E17" s="6">
        <v>0.10694444444444445</v>
      </c>
      <c r="F17" s="23">
        <v>51</v>
      </c>
      <c r="G17" s="23">
        <v>129</v>
      </c>
      <c r="H17" s="24">
        <v>1.5852437417654808</v>
      </c>
    </row>
    <row r="18" spans="1:8" x14ac:dyDescent="0.2">
      <c r="A18" s="22">
        <v>15</v>
      </c>
      <c r="B18" s="23">
        <v>84</v>
      </c>
      <c r="C18" s="23">
        <v>50</v>
      </c>
      <c r="D18" s="23">
        <v>8</v>
      </c>
      <c r="E18" s="6">
        <v>7.1527777777777773E-2</v>
      </c>
      <c r="F18" s="23">
        <v>90</v>
      </c>
      <c r="G18" s="23">
        <v>224</v>
      </c>
      <c r="H18" s="24">
        <v>1.2095238095238097</v>
      </c>
    </row>
    <row r="19" spans="1:8" x14ac:dyDescent="0.2">
      <c r="A19" s="22">
        <v>16</v>
      </c>
      <c r="B19" s="23">
        <v>28</v>
      </c>
      <c r="C19" s="23">
        <v>16</v>
      </c>
      <c r="D19" s="23">
        <v>1</v>
      </c>
      <c r="E19" s="6">
        <v>2.6388888888888889E-2</v>
      </c>
      <c r="F19" s="23">
        <v>12</v>
      </c>
      <c r="G19" s="23">
        <v>28</v>
      </c>
      <c r="H19" s="24">
        <v>0.42857142857142855</v>
      </c>
    </row>
    <row r="20" spans="1:8" x14ac:dyDescent="0.2">
      <c r="A20" s="22">
        <v>17</v>
      </c>
      <c r="B20" s="23">
        <v>75</v>
      </c>
      <c r="C20" s="23">
        <v>44</v>
      </c>
      <c r="D20" s="23">
        <v>6</v>
      </c>
      <c r="E20" s="6">
        <v>0.10972222222222222</v>
      </c>
      <c r="F20" s="23">
        <v>57</v>
      </c>
      <c r="G20" s="23">
        <v>137</v>
      </c>
      <c r="H20" s="24">
        <v>1.2535353535353535</v>
      </c>
    </row>
    <row r="21" spans="1:8" x14ac:dyDescent="0.2">
      <c r="A21" s="22">
        <v>18</v>
      </c>
      <c r="B21" s="23">
        <v>127</v>
      </c>
      <c r="C21" s="23">
        <v>76</v>
      </c>
      <c r="D21" s="23">
        <v>8</v>
      </c>
      <c r="E21" s="6">
        <v>9.3055555555555558E-2</v>
      </c>
      <c r="F21" s="23">
        <v>101</v>
      </c>
      <c r="G21" s="23">
        <v>251</v>
      </c>
      <c r="H21" s="24">
        <v>1.6181200265251989</v>
      </c>
    </row>
    <row r="22" spans="1:8" x14ac:dyDescent="0.2">
      <c r="A22" s="22">
        <v>19</v>
      </c>
      <c r="B22" s="23">
        <v>40</v>
      </c>
      <c r="C22" s="23">
        <v>25</v>
      </c>
      <c r="D22" s="23">
        <v>2</v>
      </c>
      <c r="E22" s="6">
        <v>3.0555555555555555E-2</v>
      </c>
      <c r="F22" s="23">
        <v>30</v>
      </c>
      <c r="G22" s="23">
        <v>80</v>
      </c>
      <c r="H22" s="24">
        <v>0.375</v>
      </c>
    </row>
    <row r="23" spans="1:8" x14ac:dyDescent="0.2">
      <c r="A23" s="22">
        <v>20</v>
      </c>
      <c r="B23" s="23">
        <v>83</v>
      </c>
      <c r="C23" s="23">
        <v>50</v>
      </c>
      <c r="D23" s="23">
        <v>6</v>
      </c>
      <c r="E23" s="6">
        <v>4.8611111111111112E-2</v>
      </c>
      <c r="F23" s="23">
        <v>71</v>
      </c>
      <c r="G23" s="23">
        <v>178</v>
      </c>
      <c r="H23" s="24">
        <v>1.191304347826087</v>
      </c>
    </row>
    <row r="24" spans="1:8" x14ac:dyDescent="0.2">
      <c r="A24" s="22">
        <v>21</v>
      </c>
      <c r="B24" s="23">
        <v>117</v>
      </c>
      <c r="C24" s="23">
        <v>71</v>
      </c>
      <c r="D24" s="23">
        <v>9</v>
      </c>
      <c r="E24" s="6">
        <v>0.10555555555555556</v>
      </c>
      <c r="F24" s="23">
        <v>107</v>
      </c>
      <c r="G24" s="23">
        <v>274</v>
      </c>
      <c r="H24" s="24">
        <v>1.5812499999999998</v>
      </c>
    </row>
    <row r="25" spans="1:8" x14ac:dyDescent="0.2">
      <c r="A25" s="22">
        <v>22</v>
      </c>
      <c r="B25" s="23">
        <v>116</v>
      </c>
      <c r="C25" s="23">
        <v>68</v>
      </c>
      <c r="D25" s="23">
        <v>7</v>
      </c>
      <c r="E25" s="6">
        <v>8.5416666666666669E-2</v>
      </c>
      <c r="F25" s="23">
        <v>88</v>
      </c>
      <c r="G25" s="23">
        <v>213</v>
      </c>
      <c r="H25" s="24">
        <v>1.6700022537750732</v>
      </c>
    </row>
    <row r="26" spans="1:8" x14ac:dyDescent="0.2">
      <c r="A26" s="22">
        <v>23</v>
      </c>
      <c r="B26" s="23">
        <v>46</v>
      </c>
      <c r="C26" s="23">
        <v>27</v>
      </c>
      <c r="D26" s="23">
        <v>6</v>
      </c>
      <c r="E26" s="6">
        <v>4.3749999999999997E-2</v>
      </c>
      <c r="F26" s="23">
        <v>57</v>
      </c>
      <c r="G26" s="23">
        <v>138</v>
      </c>
      <c r="H26" s="24">
        <v>0.82846003898635479</v>
      </c>
    </row>
    <row r="27" spans="1:8" x14ac:dyDescent="0.2">
      <c r="A27" s="22">
        <v>24</v>
      </c>
      <c r="B27" s="23">
        <v>118</v>
      </c>
      <c r="C27" s="23">
        <v>71</v>
      </c>
      <c r="D27" s="23">
        <v>8</v>
      </c>
      <c r="E27" s="6">
        <v>0.125</v>
      </c>
      <c r="F27" s="23">
        <v>93</v>
      </c>
      <c r="G27" s="23">
        <v>233</v>
      </c>
      <c r="H27" s="24">
        <v>1.6031743743512858</v>
      </c>
    </row>
    <row r="28" spans="1:8" x14ac:dyDescent="0.2">
      <c r="A28" s="22">
        <v>25</v>
      </c>
      <c r="B28" s="23">
        <v>34</v>
      </c>
      <c r="C28" s="23">
        <v>20</v>
      </c>
      <c r="D28" s="23">
        <v>1</v>
      </c>
      <c r="E28" s="6">
        <v>2.4305555555555556E-2</v>
      </c>
      <c r="F28" s="23">
        <v>14</v>
      </c>
      <c r="G28" s="23">
        <v>34</v>
      </c>
      <c r="H28" s="24">
        <v>0.41176470588235292</v>
      </c>
    </row>
    <row r="29" spans="1:8" x14ac:dyDescent="0.2">
      <c r="A29" s="22">
        <v>26</v>
      </c>
      <c r="B29" s="23">
        <v>63</v>
      </c>
      <c r="C29" s="23">
        <v>37</v>
      </c>
      <c r="D29" s="23">
        <v>6</v>
      </c>
      <c r="E29" s="6">
        <v>7.5694444444444453E-2</v>
      </c>
      <c r="F29" s="23">
        <v>52</v>
      </c>
      <c r="G29" s="23">
        <v>126</v>
      </c>
      <c r="H29" s="24">
        <v>1.2420634920634921</v>
      </c>
    </row>
    <row r="30" spans="1:8" x14ac:dyDescent="0.2">
      <c r="A30" s="22">
        <v>27</v>
      </c>
      <c r="B30" s="23">
        <v>61</v>
      </c>
      <c r="C30" s="23">
        <v>36</v>
      </c>
      <c r="D30" s="23">
        <v>2</v>
      </c>
      <c r="E30" s="6">
        <v>3.8194444444444448E-2</v>
      </c>
      <c r="F30" s="23">
        <v>25</v>
      </c>
      <c r="G30" s="23">
        <v>61</v>
      </c>
      <c r="H30" s="24">
        <v>0.82307692307692304</v>
      </c>
    </row>
    <row r="31" spans="1:8" x14ac:dyDescent="0.2">
      <c r="A31" s="22">
        <v>28</v>
      </c>
      <c r="B31" s="23">
        <v>47</v>
      </c>
      <c r="C31" s="23">
        <v>27</v>
      </c>
      <c r="D31" s="23">
        <v>4</v>
      </c>
      <c r="E31" s="6">
        <v>3.888888888888889E-2</v>
      </c>
      <c r="F31" s="23">
        <v>40</v>
      </c>
      <c r="G31" s="23">
        <v>94</v>
      </c>
      <c r="H31" s="24">
        <v>0.85823754789272022</v>
      </c>
    </row>
    <row r="32" spans="1:8" x14ac:dyDescent="0.2">
      <c r="A32" s="22">
        <v>29</v>
      </c>
      <c r="B32" s="23">
        <v>74</v>
      </c>
      <c r="C32" s="23">
        <v>44</v>
      </c>
      <c r="D32" s="23">
        <v>7</v>
      </c>
      <c r="E32" s="6">
        <v>4.9305555555555554E-2</v>
      </c>
      <c r="F32" s="23">
        <v>70</v>
      </c>
      <c r="G32" s="23">
        <v>173</v>
      </c>
      <c r="H32" s="24">
        <v>1.2315412186379928</v>
      </c>
    </row>
    <row r="33" spans="1:8" x14ac:dyDescent="0.2">
      <c r="A33" s="22">
        <v>30</v>
      </c>
      <c r="B33" s="23">
        <v>46</v>
      </c>
      <c r="C33" s="23">
        <v>27</v>
      </c>
      <c r="D33" s="23">
        <v>5</v>
      </c>
      <c r="E33" s="6">
        <v>4.791666666666667E-2</v>
      </c>
      <c r="F33" s="23">
        <v>46</v>
      </c>
      <c r="G33" s="23">
        <v>112</v>
      </c>
      <c r="H33" s="24">
        <v>0.82307692307692304</v>
      </c>
    </row>
    <row r="34" spans="1:8" x14ac:dyDescent="0.2">
      <c r="A34" s="22">
        <v>31</v>
      </c>
      <c r="B34" s="23">
        <v>48</v>
      </c>
      <c r="C34" s="23">
        <v>28</v>
      </c>
      <c r="D34" s="23">
        <v>3</v>
      </c>
      <c r="E34" s="6">
        <v>7.2916666666666657E-2</v>
      </c>
      <c r="F34" s="23">
        <v>28</v>
      </c>
      <c r="G34" s="23">
        <v>67</v>
      </c>
      <c r="H34" s="24">
        <v>0.83484573502722315</v>
      </c>
    </row>
    <row r="35" spans="1:8" x14ac:dyDescent="0.2">
      <c r="A35" s="22">
        <v>32</v>
      </c>
      <c r="B35" s="23">
        <v>109</v>
      </c>
      <c r="C35" s="23">
        <v>64</v>
      </c>
      <c r="D35" s="23">
        <v>8</v>
      </c>
      <c r="E35" s="6">
        <v>8.8888888888888892E-2</v>
      </c>
      <c r="F35" s="23">
        <v>88</v>
      </c>
      <c r="G35" s="23">
        <v>211</v>
      </c>
      <c r="H35" s="24">
        <v>1.6677107614607614</v>
      </c>
    </row>
    <row r="36" spans="1:8" x14ac:dyDescent="0.2">
      <c r="A36" s="22">
        <v>33</v>
      </c>
      <c r="B36" s="23">
        <v>120</v>
      </c>
      <c r="C36" s="23">
        <v>71</v>
      </c>
      <c r="D36" s="23">
        <v>10</v>
      </c>
      <c r="E36" s="6">
        <v>9.027777777777779E-2</v>
      </c>
      <c r="F36" s="23">
        <v>125</v>
      </c>
      <c r="G36" s="23">
        <v>306</v>
      </c>
      <c r="H36" s="24">
        <v>1.6367343304843305</v>
      </c>
    </row>
    <row r="37" spans="1:8" x14ac:dyDescent="0.2">
      <c r="A37" s="22">
        <v>34</v>
      </c>
      <c r="B37" s="23">
        <v>60</v>
      </c>
      <c r="C37" s="23">
        <v>35</v>
      </c>
      <c r="D37" s="23">
        <v>4</v>
      </c>
      <c r="E37" s="6">
        <v>4.5138888888888888E-2</v>
      </c>
      <c r="F37" s="23">
        <v>47</v>
      </c>
      <c r="G37" s="23">
        <v>112</v>
      </c>
      <c r="H37" s="24">
        <v>0.83484162895927594</v>
      </c>
    </row>
    <row r="38" spans="1:8" x14ac:dyDescent="0.2">
      <c r="A38" s="22">
        <v>35</v>
      </c>
      <c r="B38" s="23">
        <v>123</v>
      </c>
      <c r="C38" s="23">
        <v>74</v>
      </c>
      <c r="D38" s="23">
        <v>7</v>
      </c>
      <c r="E38" s="6">
        <v>4.5138888888888888E-2</v>
      </c>
      <c r="F38" s="23">
        <v>85</v>
      </c>
      <c r="G38" s="23">
        <v>214</v>
      </c>
      <c r="H38" s="24">
        <v>1.5948292715812182</v>
      </c>
    </row>
    <row r="39" spans="1:8" x14ac:dyDescent="0.2">
      <c r="A39" s="22">
        <v>36</v>
      </c>
      <c r="B39" s="23">
        <v>30</v>
      </c>
      <c r="C39" s="23">
        <v>18</v>
      </c>
      <c r="D39" s="23">
        <v>1</v>
      </c>
      <c r="E39" s="6">
        <v>2.6388888888888889E-2</v>
      </c>
      <c r="F39" s="23">
        <v>12</v>
      </c>
      <c r="G39" s="23">
        <v>30</v>
      </c>
      <c r="H39" s="24">
        <v>0.4</v>
      </c>
    </row>
    <row r="40" spans="1:8" x14ac:dyDescent="0.2">
      <c r="A40" s="22">
        <v>37</v>
      </c>
      <c r="B40" s="23">
        <v>21</v>
      </c>
      <c r="C40" s="23">
        <v>13</v>
      </c>
      <c r="D40" s="23">
        <v>1</v>
      </c>
      <c r="E40" s="6">
        <v>3.2638888888888891E-2</v>
      </c>
      <c r="F40" s="23">
        <v>8</v>
      </c>
      <c r="G40" s="23">
        <v>21</v>
      </c>
      <c r="H40" s="24">
        <v>0.38095238095238093</v>
      </c>
    </row>
    <row r="41" spans="1:8" x14ac:dyDescent="0.2">
      <c r="A41" s="22">
        <v>38</v>
      </c>
      <c r="B41" s="23">
        <v>102</v>
      </c>
      <c r="C41" s="23">
        <v>62</v>
      </c>
      <c r="D41" s="23">
        <v>7</v>
      </c>
      <c r="E41" s="6">
        <v>6.8055555555555564E-2</v>
      </c>
      <c r="F41" s="23">
        <v>92</v>
      </c>
      <c r="G41" s="23">
        <v>235</v>
      </c>
      <c r="H41" s="24">
        <v>1.1759856630824372</v>
      </c>
    </row>
    <row r="42" spans="1:8" x14ac:dyDescent="0.2">
      <c r="A42" s="22">
        <v>39</v>
      </c>
      <c r="B42" s="23">
        <v>36</v>
      </c>
      <c r="C42" s="23">
        <v>22</v>
      </c>
      <c r="D42" s="23">
        <v>3</v>
      </c>
      <c r="E42" s="6">
        <v>3.9583333333333331E-2</v>
      </c>
      <c r="F42" s="23">
        <v>42</v>
      </c>
      <c r="G42" s="23">
        <v>108</v>
      </c>
      <c r="H42" s="24">
        <v>0.3888888888888889</v>
      </c>
    </row>
    <row r="43" spans="1:8" x14ac:dyDescent="0.2">
      <c r="A43" s="22">
        <v>40</v>
      </c>
      <c r="B43" s="23">
        <v>90</v>
      </c>
      <c r="C43" s="23">
        <v>53</v>
      </c>
      <c r="D43" s="23">
        <v>5</v>
      </c>
      <c r="E43" s="6">
        <v>5.4166666666666669E-2</v>
      </c>
      <c r="F43" s="23">
        <v>61</v>
      </c>
      <c r="G43" s="23">
        <v>148</v>
      </c>
      <c r="H43" s="24">
        <v>1.2363039259590984</v>
      </c>
    </row>
    <row r="44" spans="1:8" x14ac:dyDescent="0.2">
      <c r="A44" s="22">
        <v>41</v>
      </c>
      <c r="B44" s="23">
        <v>88</v>
      </c>
      <c r="C44" s="23">
        <v>52</v>
      </c>
      <c r="D44" s="23">
        <v>7</v>
      </c>
      <c r="E44" s="6">
        <v>6.1805555555555558E-2</v>
      </c>
      <c r="F44" s="23">
        <v>84</v>
      </c>
      <c r="G44" s="23">
        <v>204</v>
      </c>
      <c r="H44" s="24">
        <v>1.2293269230769233</v>
      </c>
    </row>
    <row r="45" spans="1:8" x14ac:dyDescent="0.2">
      <c r="A45" s="22">
        <v>42</v>
      </c>
      <c r="B45" s="23">
        <v>62</v>
      </c>
      <c r="C45" s="23">
        <v>38</v>
      </c>
      <c r="D45" s="23">
        <v>3</v>
      </c>
      <c r="E45" s="6">
        <v>4.7916666666666663E-2</v>
      </c>
      <c r="F45" s="23">
        <v>39</v>
      </c>
      <c r="G45" s="23">
        <v>102</v>
      </c>
      <c r="H45" s="24">
        <v>0.78409090909090917</v>
      </c>
    </row>
    <row r="46" spans="1:8" x14ac:dyDescent="0.2">
      <c r="A46" s="22">
        <v>43</v>
      </c>
      <c r="B46" s="23">
        <v>121</v>
      </c>
      <c r="C46" s="23">
        <v>72</v>
      </c>
      <c r="D46" s="23">
        <v>7</v>
      </c>
      <c r="E46" s="6">
        <v>0.10138888888888889</v>
      </c>
      <c r="F46" s="23">
        <v>83</v>
      </c>
      <c r="G46" s="23">
        <v>203</v>
      </c>
      <c r="H46" s="24">
        <v>1.6217781467425678</v>
      </c>
    </row>
    <row r="47" spans="1:8" x14ac:dyDescent="0.2">
      <c r="A47" s="22">
        <v>44</v>
      </c>
      <c r="B47" s="23">
        <v>72</v>
      </c>
      <c r="C47" s="23">
        <v>43</v>
      </c>
      <c r="D47" s="23">
        <v>5</v>
      </c>
      <c r="E47" s="6">
        <v>5.9027777777777776E-2</v>
      </c>
      <c r="F47" s="23">
        <v>49</v>
      </c>
      <c r="G47" s="23">
        <v>122</v>
      </c>
      <c r="H47" s="24">
        <v>1.204029304029304</v>
      </c>
    </row>
    <row r="48" spans="1:8" x14ac:dyDescent="0.2">
      <c r="A48" s="22">
        <v>45</v>
      </c>
      <c r="B48" s="23">
        <v>18</v>
      </c>
      <c r="C48" s="23">
        <v>10</v>
      </c>
      <c r="D48" s="23">
        <v>3</v>
      </c>
      <c r="E48" s="6">
        <v>3.2638888888888891E-2</v>
      </c>
      <c r="F48" s="23">
        <v>24</v>
      </c>
      <c r="G48" s="23">
        <v>54</v>
      </c>
      <c r="H48" s="24">
        <v>0.44444444444444442</v>
      </c>
    </row>
    <row r="49" spans="1:8" x14ac:dyDescent="0.2">
      <c r="A49" s="22">
        <v>46</v>
      </c>
      <c r="B49" s="23">
        <v>87</v>
      </c>
      <c r="C49" s="23">
        <v>52</v>
      </c>
      <c r="D49" s="23">
        <v>5</v>
      </c>
      <c r="E49" s="6">
        <v>5.9722222222222218E-2</v>
      </c>
      <c r="F49" s="23">
        <v>56</v>
      </c>
      <c r="G49" s="23">
        <v>140</v>
      </c>
      <c r="H49" s="24">
        <v>1.2030690537084399</v>
      </c>
    </row>
    <row r="50" spans="1:8" x14ac:dyDescent="0.2">
      <c r="A50" s="22">
        <v>47</v>
      </c>
      <c r="B50" s="23">
        <v>76</v>
      </c>
      <c r="C50" s="23">
        <v>46</v>
      </c>
      <c r="D50" s="23">
        <v>4</v>
      </c>
      <c r="E50" s="6">
        <v>6.0416666666666667E-2</v>
      </c>
      <c r="F50" s="23">
        <v>43</v>
      </c>
      <c r="G50" s="23">
        <v>109</v>
      </c>
      <c r="H50" s="24">
        <v>1.1852437417654809</v>
      </c>
    </row>
    <row r="51" spans="1:8" x14ac:dyDescent="0.2">
      <c r="A51" s="22">
        <v>48</v>
      </c>
      <c r="B51" s="23">
        <v>82</v>
      </c>
      <c r="C51" s="23">
        <v>49</v>
      </c>
      <c r="D51" s="23">
        <v>6</v>
      </c>
      <c r="E51" s="6">
        <v>8.611111111111111E-2</v>
      </c>
      <c r="F51" s="23">
        <v>64</v>
      </c>
      <c r="G51" s="23">
        <v>158</v>
      </c>
      <c r="H51" s="24">
        <v>1.2104377104377104</v>
      </c>
    </row>
    <row r="52" spans="1:8" x14ac:dyDescent="0.2">
      <c r="A52" s="22">
        <v>49</v>
      </c>
      <c r="B52" s="23">
        <v>74</v>
      </c>
      <c r="C52" s="23">
        <v>43</v>
      </c>
      <c r="D52" s="23">
        <v>7</v>
      </c>
      <c r="E52" s="6">
        <v>5.6250000000000001E-2</v>
      </c>
      <c r="F52" s="23">
        <v>77</v>
      </c>
      <c r="G52" s="23">
        <v>186</v>
      </c>
      <c r="H52" s="24">
        <v>1.2673611111111112</v>
      </c>
    </row>
    <row r="53" spans="1:8" x14ac:dyDescent="0.2">
      <c r="A53" s="22">
        <v>50</v>
      </c>
      <c r="B53" s="23">
        <v>54</v>
      </c>
      <c r="C53" s="23">
        <v>32</v>
      </c>
      <c r="D53" s="23">
        <v>3</v>
      </c>
      <c r="E53" s="6">
        <v>1.4583333333333334E-2</v>
      </c>
      <c r="F53" s="23">
        <v>31</v>
      </c>
      <c r="G53" s="23">
        <v>76</v>
      </c>
      <c r="H53" s="24">
        <v>0.81534090909090917</v>
      </c>
    </row>
    <row r="54" spans="1:8" x14ac:dyDescent="0.2">
      <c r="A54" s="22">
        <v>51</v>
      </c>
      <c r="B54" s="23">
        <v>96</v>
      </c>
      <c r="C54" s="23">
        <v>57</v>
      </c>
      <c r="D54" s="23">
        <v>9</v>
      </c>
      <c r="E54" s="6">
        <v>0.1138888888888889</v>
      </c>
      <c r="F54" s="23">
        <v>91</v>
      </c>
      <c r="G54" s="23">
        <v>225</v>
      </c>
      <c r="H54" s="24">
        <v>1.6387790953008345</v>
      </c>
    </row>
    <row r="55" spans="1:8" x14ac:dyDescent="0.2">
      <c r="A55" s="22">
        <v>52</v>
      </c>
      <c r="B55" s="23">
        <v>98</v>
      </c>
      <c r="C55" s="23">
        <v>59</v>
      </c>
      <c r="D55" s="23">
        <v>8</v>
      </c>
      <c r="E55" s="6">
        <v>4.3055555555555555E-2</v>
      </c>
      <c r="F55" s="23">
        <v>105</v>
      </c>
      <c r="G55" s="23">
        <v>263</v>
      </c>
      <c r="H55" s="24">
        <v>1.1928008740152953</v>
      </c>
    </row>
    <row r="56" spans="1:8" x14ac:dyDescent="0.2">
      <c r="A56" s="22">
        <v>53</v>
      </c>
      <c r="B56" s="23">
        <v>89</v>
      </c>
      <c r="C56" s="23">
        <v>54</v>
      </c>
      <c r="D56" s="23">
        <v>9</v>
      </c>
      <c r="E56" s="6">
        <v>7.7777777777777779E-2</v>
      </c>
      <c r="F56" s="23">
        <v>105</v>
      </c>
      <c r="G56" s="23">
        <v>267</v>
      </c>
      <c r="H56" s="24">
        <v>1.1801932367149759</v>
      </c>
    </row>
    <row r="57" spans="1:8" x14ac:dyDescent="0.2">
      <c r="A57" s="22">
        <v>54</v>
      </c>
      <c r="B57" s="23">
        <v>117</v>
      </c>
      <c r="C57" s="23">
        <v>70</v>
      </c>
      <c r="D57" s="23">
        <v>6</v>
      </c>
      <c r="E57" s="6">
        <v>0.14097222222222222</v>
      </c>
      <c r="F57" s="23">
        <v>75</v>
      </c>
      <c r="G57" s="23">
        <v>187</v>
      </c>
      <c r="H57" s="24">
        <v>1.6254806125773866</v>
      </c>
    </row>
    <row r="58" spans="1:8" x14ac:dyDescent="0.2">
      <c r="A58" s="22">
        <v>55</v>
      </c>
      <c r="B58" s="23">
        <v>125</v>
      </c>
      <c r="C58" s="23">
        <v>75</v>
      </c>
      <c r="D58" s="23">
        <v>8</v>
      </c>
      <c r="E58" s="6">
        <v>6.6666666666666666E-2</v>
      </c>
      <c r="F58" s="23">
        <v>102</v>
      </c>
      <c r="G58" s="23">
        <v>255</v>
      </c>
      <c r="H58" s="24">
        <v>1.6057449494949494</v>
      </c>
    </row>
    <row r="59" spans="1:8" x14ac:dyDescent="0.2">
      <c r="A59" s="22">
        <v>56</v>
      </c>
      <c r="B59" s="23">
        <v>48</v>
      </c>
      <c r="C59" s="23">
        <v>28</v>
      </c>
      <c r="D59" s="23">
        <v>2</v>
      </c>
      <c r="E59" s="6">
        <v>5.4166666666666669E-2</v>
      </c>
      <c r="F59" s="23">
        <v>20</v>
      </c>
      <c r="G59" s="23">
        <v>48</v>
      </c>
      <c r="H59" s="24">
        <v>0.83484573502722315</v>
      </c>
    </row>
    <row r="60" spans="1:8" x14ac:dyDescent="0.2">
      <c r="A60" s="22">
        <v>57</v>
      </c>
      <c r="B60" s="23">
        <v>133</v>
      </c>
      <c r="C60" s="23">
        <v>81</v>
      </c>
      <c r="D60" s="23">
        <v>5</v>
      </c>
      <c r="E60" s="6">
        <v>4.7222222222222221E-2</v>
      </c>
      <c r="F60" s="23">
        <v>66</v>
      </c>
      <c r="G60" s="23">
        <v>169</v>
      </c>
      <c r="H60" s="24">
        <v>1.5729797979797979</v>
      </c>
    </row>
    <row r="61" spans="1:8" x14ac:dyDescent="0.2">
      <c r="A61" s="22">
        <v>58</v>
      </c>
      <c r="B61" s="23">
        <v>42</v>
      </c>
      <c r="C61" s="23">
        <v>25</v>
      </c>
      <c r="D61" s="23">
        <v>4</v>
      </c>
      <c r="E61" s="6">
        <v>5.0694444444444445E-2</v>
      </c>
      <c r="F61" s="23">
        <v>33</v>
      </c>
      <c r="G61" s="23">
        <v>82</v>
      </c>
      <c r="H61" s="24">
        <v>0.80909090909090908</v>
      </c>
    </row>
    <row r="62" spans="1:8" x14ac:dyDescent="0.2">
      <c r="A62" s="22">
        <v>59</v>
      </c>
      <c r="B62" s="23">
        <v>100</v>
      </c>
      <c r="C62" s="23">
        <v>60</v>
      </c>
      <c r="D62" s="23">
        <v>7</v>
      </c>
      <c r="E62" s="6">
        <v>3.3333333333333326E-2</v>
      </c>
      <c r="F62" s="23">
        <v>65</v>
      </c>
      <c r="G62" s="23">
        <v>160</v>
      </c>
      <c r="H62" s="24">
        <v>1.6318014238494787</v>
      </c>
    </row>
    <row r="63" spans="1:8" x14ac:dyDescent="0.2">
      <c r="A63" s="22">
        <v>60</v>
      </c>
      <c r="B63" s="23">
        <v>51</v>
      </c>
      <c r="C63" s="23">
        <v>30</v>
      </c>
      <c r="D63" s="23">
        <v>4</v>
      </c>
      <c r="E63" s="6">
        <v>2.9861111111111109E-2</v>
      </c>
      <c r="F63" s="23">
        <v>42</v>
      </c>
      <c r="G63" s="23">
        <v>102</v>
      </c>
      <c r="H63" s="24">
        <v>0.83838383838383834</v>
      </c>
    </row>
    <row r="64" spans="1:8" x14ac:dyDescent="0.2">
      <c r="A64" s="22">
        <v>61</v>
      </c>
      <c r="B64" s="23">
        <v>116</v>
      </c>
      <c r="C64" s="23">
        <v>69</v>
      </c>
      <c r="D64" s="23">
        <v>8</v>
      </c>
      <c r="E64" s="6">
        <v>0.11041666666666666</v>
      </c>
      <c r="F64" s="23">
        <v>98</v>
      </c>
      <c r="G64" s="23">
        <v>242</v>
      </c>
      <c r="H64" s="24">
        <v>1.6480158730158732</v>
      </c>
    </row>
    <row r="65" spans="1:8" x14ac:dyDescent="0.2">
      <c r="A65" s="22">
        <v>62</v>
      </c>
      <c r="B65" s="23">
        <v>80</v>
      </c>
      <c r="C65" s="23">
        <v>48</v>
      </c>
      <c r="D65" s="23">
        <v>6</v>
      </c>
      <c r="E65" s="6">
        <v>0.10763888888888888</v>
      </c>
      <c r="F65" s="23">
        <v>60</v>
      </c>
      <c r="G65" s="23">
        <v>148</v>
      </c>
      <c r="H65" s="24">
        <v>1.2081494057724957</v>
      </c>
    </row>
    <row r="66" spans="1:8" x14ac:dyDescent="0.2">
      <c r="A66" s="22">
        <v>63</v>
      </c>
      <c r="B66" s="23">
        <v>55</v>
      </c>
      <c r="C66" s="23">
        <v>33</v>
      </c>
      <c r="D66" s="23">
        <v>2</v>
      </c>
      <c r="E66" s="6">
        <v>2.0833333333333332E-2</v>
      </c>
      <c r="F66" s="23">
        <v>22</v>
      </c>
      <c r="G66" s="23">
        <v>55</v>
      </c>
      <c r="H66" s="24">
        <v>0.8</v>
      </c>
    </row>
    <row r="67" spans="1:8" x14ac:dyDescent="0.2">
      <c r="A67" s="22">
        <v>64</v>
      </c>
      <c r="B67" s="23">
        <v>96</v>
      </c>
      <c r="C67" s="23">
        <v>59</v>
      </c>
      <c r="D67" s="23">
        <v>9</v>
      </c>
      <c r="E67" s="6">
        <v>5.694444444444445E-2</v>
      </c>
      <c r="F67" s="23">
        <v>111</v>
      </c>
      <c r="G67" s="23">
        <v>288</v>
      </c>
      <c r="H67" s="24">
        <v>1.163888888888889</v>
      </c>
    </row>
    <row r="68" spans="1:8" x14ac:dyDescent="0.2">
      <c r="A68" s="22">
        <v>65</v>
      </c>
      <c r="B68" s="23">
        <v>118</v>
      </c>
      <c r="C68" s="23">
        <v>71</v>
      </c>
      <c r="D68" s="23">
        <v>7</v>
      </c>
      <c r="E68" s="6">
        <v>0.1076388888888889</v>
      </c>
      <c r="F68" s="23">
        <v>78</v>
      </c>
      <c r="G68" s="23">
        <v>196</v>
      </c>
      <c r="H68" s="24">
        <v>1.6117208343439242</v>
      </c>
    </row>
    <row r="69" spans="1:8" x14ac:dyDescent="0.2">
      <c r="A69" s="22">
        <v>66</v>
      </c>
      <c r="B69" s="23">
        <v>94</v>
      </c>
      <c r="C69" s="23">
        <v>57</v>
      </c>
      <c r="D69" s="23">
        <v>7</v>
      </c>
      <c r="E69" s="6">
        <v>7.9166666666666663E-2</v>
      </c>
      <c r="F69" s="23">
        <v>83</v>
      </c>
      <c r="G69" s="23">
        <v>210</v>
      </c>
      <c r="H69" s="24">
        <v>1.2083333333333333</v>
      </c>
    </row>
    <row r="70" spans="1:8" x14ac:dyDescent="0.2">
      <c r="A70" s="22">
        <v>67</v>
      </c>
      <c r="B70" s="23">
        <v>132</v>
      </c>
      <c r="C70" s="23">
        <v>80</v>
      </c>
      <c r="D70" s="23">
        <v>8</v>
      </c>
      <c r="E70" s="6">
        <v>9.0972222222222218E-2</v>
      </c>
      <c r="F70" s="23">
        <v>102</v>
      </c>
      <c r="G70" s="23">
        <v>256</v>
      </c>
      <c r="H70" s="24">
        <v>1.5869658119658121</v>
      </c>
    </row>
    <row r="71" spans="1:8" x14ac:dyDescent="0.2">
      <c r="A71" s="22">
        <v>68</v>
      </c>
      <c r="B71" s="23">
        <v>108</v>
      </c>
      <c r="C71" s="23">
        <v>64</v>
      </c>
      <c r="D71" s="23">
        <v>8</v>
      </c>
      <c r="E71" s="6">
        <v>0.10069444444444445</v>
      </c>
      <c r="F71" s="23">
        <v>88</v>
      </c>
      <c r="G71" s="23">
        <v>218</v>
      </c>
      <c r="H71" s="24">
        <v>1.6261257763975157</v>
      </c>
    </row>
    <row r="72" spans="1:8" x14ac:dyDescent="0.2">
      <c r="A72" s="22">
        <v>69</v>
      </c>
      <c r="B72" s="23">
        <v>78</v>
      </c>
      <c r="C72" s="23">
        <v>47</v>
      </c>
      <c r="D72" s="23">
        <v>9</v>
      </c>
      <c r="E72" s="6">
        <v>6.3888888888888884E-2</v>
      </c>
      <c r="F72" s="23">
        <v>93</v>
      </c>
      <c r="G72" s="23">
        <v>234</v>
      </c>
      <c r="H72" s="24">
        <v>1.1915584415584415</v>
      </c>
    </row>
    <row r="73" spans="1:8" x14ac:dyDescent="0.2">
      <c r="A73" s="22">
        <v>70</v>
      </c>
      <c r="B73" s="23">
        <v>59</v>
      </c>
      <c r="C73" s="23">
        <v>35</v>
      </c>
      <c r="D73" s="23">
        <v>4</v>
      </c>
      <c r="E73" s="6">
        <v>2.7777777777777776E-2</v>
      </c>
      <c r="F73" s="23">
        <v>48</v>
      </c>
      <c r="G73" s="23">
        <v>118</v>
      </c>
      <c r="H73" s="24">
        <v>0.81176470588235294</v>
      </c>
    </row>
    <row r="74" spans="1:8" x14ac:dyDescent="0.2">
      <c r="A74" s="22">
        <v>71</v>
      </c>
      <c r="B74" s="23">
        <v>53</v>
      </c>
      <c r="C74" s="23">
        <v>32</v>
      </c>
      <c r="D74" s="23">
        <v>5</v>
      </c>
      <c r="E74" s="6">
        <v>3.4027777777777782E-2</v>
      </c>
      <c r="F74" s="23">
        <v>54</v>
      </c>
      <c r="G74" s="23">
        <v>136</v>
      </c>
      <c r="H74" s="24">
        <v>0.79130434782608705</v>
      </c>
    </row>
    <row r="75" spans="1:8" x14ac:dyDescent="0.2">
      <c r="A75" s="22">
        <v>72</v>
      </c>
      <c r="B75" s="23">
        <v>39</v>
      </c>
      <c r="C75" s="23">
        <v>23</v>
      </c>
      <c r="D75" s="23">
        <v>4</v>
      </c>
      <c r="E75" s="6">
        <v>3.7499999999999999E-2</v>
      </c>
      <c r="F75" s="23">
        <v>32</v>
      </c>
      <c r="G75" s="23">
        <v>75</v>
      </c>
      <c r="H75" s="24">
        <v>0.82539682539682535</v>
      </c>
    </row>
    <row r="76" spans="1:8" x14ac:dyDescent="0.2">
      <c r="A76" s="22">
        <v>73</v>
      </c>
      <c r="B76" s="23">
        <v>27</v>
      </c>
      <c r="C76" s="23">
        <v>16</v>
      </c>
      <c r="D76" s="23">
        <v>3</v>
      </c>
      <c r="E76" s="6">
        <v>1.3888888888888888E-2</v>
      </c>
      <c r="F76" s="23">
        <v>33</v>
      </c>
      <c r="G76" s="23">
        <v>81</v>
      </c>
      <c r="H76" s="24">
        <v>0.40740740740740738</v>
      </c>
    </row>
    <row r="77" spans="1:8" x14ac:dyDescent="0.2">
      <c r="A77" s="22">
        <v>74</v>
      </c>
      <c r="B77" s="23">
        <v>92</v>
      </c>
      <c r="C77" s="23">
        <v>54</v>
      </c>
      <c r="D77" s="23">
        <v>7</v>
      </c>
      <c r="E77" s="6">
        <v>6.9444444444444448E-2</v>
      </c>
      <c r="F77" s="23">
        <v>90</v>
      </c>
      <c r="G77" s="23">
        <v>218</v>
      </c>
      <c r="H77" s="24">
        <v>1.2410916289592759</v>
      </c>
    </row>
    <row r="78" spans="1:8" x14ac:dyDescent="0.2">
      <c r="A78" s="22">
        <v>75</v>
      </c>
      <c r="B78" s="23">
        <v>63</v>
      </c>
      <c r="C78" s="23">
        <v>39</v>
      </c>
      <c r="D78" s="23">
        <v>4</v>
      </c>
      <c r="E78" s="6">
        <v>3.5416666666666666E-2</v>
      </c>
      <c r="F78" s="23">
        <v>42</v>
      </c>
      <c r="G78" s="23">
        <v>109</v>
      </c>
      <c r="H78" s="24">
        <v>0.76630434782608692</v>
      </c>
    </row>
    <row r="79" spans="1:8" x14ac:dyDescent="0.2">
      <c r="A79" s="22">
        <v>76</v>
      </c>
      <c r="B79" s="23">
        <v>98</v>
      </c>
      <c r="C79" s="23">
        <v>57</v>
      </c>
      <c r="D79" s="23">
        <v>6</v>
      </c>
      <c r="E79" s="6">
        <v>6.7361111111111108E-2</v>
      </c>
      <c r="F79" s="23">
        <v>65</v>
      </c>
      <c r="G79" s="23">
        <v>158</v>
      </c>
      <c r="H79" s="24">
        <v>1.6841880341880342</v>
      </c>
    </row>
    <row r="80" spans="1:8" x14ac:dyDescent="0.2">
      <c r="A80" s="22">
        <v>77</v>
      </c>
      <c r="B80" s="23">
        <v>75</v>
      </c>
      <c r="C80" s="23">
        <v>44</v>
      </c>
      <c r="D80" s="23">
        <v>4</v>
      </c>
      <c r="E80" s="6">
        <v>6.7361111111111108E-2</v>
      </c>
      <c r="F80" s="23">
        <v>41</v>
      </c>
      <c r="G80" s="23">
        <v>99</v>
      </c>
      <c r="H80" s="24">
        <v>1.2550505050505052</v>
      </c>
    </row>
    <row r="81" spans="1:8" x14ac:dyDescent="0.2">
      <c r="A81" s="22">
        <v>78</v>
      </c>
      <c r="B81" s="23">
        <v>19</v>
      </c>
      <c r="C81" s="23">
        <v>11</v>
      </c>
      <c r="D81" s="23">
        <v>3</v>
      </c>
      <c r="E81" s="6">
        <v>3.7499999999999999E-2</v>
      </c>
      <c r="F81" s="23">
        <v>24</v>
      </c>
      <c r="G81" s="23">
        <v>57</v>
      </c>
      <c r="H81" s="24">
        <v>0.42105263157894735</v>
      </c>
    </row>
    <row r="82" spans="1:8" x14ac:dyDescent="0.2">
      <c r="A82" s="22">
        <v>79</v>
      </c>
      <c r="B82" s="23">
        <v>103</v>
      </c>
      <c r="C82" s="23">
        <v>62</v>
      </c>
      <c r="D82" s="23">
        <v>12</v>
      </c>
      <c r="E82" s="6">
        <v>6.6666666666666666E-2</v>
      </c>
      <c r="F82" s="23">
        <v>123</v>
      </c>
      <c r="G82" s="23">
        <v>309</v>
      </c>
      <c r="H82" s="24">
        <v>1.5886848783400507</v>
      </c>
    </row>
    <row r="83" spans="1:8" x14ac:dyDescent="0.2">
      <c r="A83" s="22">
        <v>80</v>
      </c>
      <c r="B83" s="23">
        <v>75</v>
      </c>
      <c r="C83" s="23">
        <v>44</v>
      </c>
      <c r="D83" s="23">
        <v>5</v>
      </c>
      <c r="E83" s="6">
        <v>4.6527777777777779E-2</v>
      </c>
      <c r="F83" s="23">
        <v>50</v>
      </c>
      <c r="G83" s="23">
        <v>121</v>
      </c>
      <c r="H83" s="24">
        <v>1.2395506792058517</v>
      </c>
    </row>
    <row r="84" spans="1:8" x14ac:dyDescent="0.2">
      <c r="A84" s="22">
        <v>81</v>
      </c>
      <c r="B84" s="23">
        <v>31</v>
      </c>
      <c r="C84" s="23">
        <v>19</v>
      </c>
      <c r="D84" s="23">
        <v>2</v>
      </c>
      <c r="E84" s="6">
        <v>4.0972222222222222E-2</v>
      </c>
      <c r="F84" s="23">
        <v>24</v>
      </c>
      <c r="G84" s="23">
        <v>62</v>
      </c>
      <c r="H84" s="24">
        <v>0.38709677419354838</v>
      </c>
    </row>
    <row r="85" spans="1:8" x14ac:dyDescent="0.2">
      <c r="A85" s="22">
        <v>82</v>
      </c>
      <c r="B85" s="23">
        <v>55</v>
      </c>
      <c r="C85" s="23">
        <v>33</v>
      </c>
      <c r="D85" s="23">
        <v>3</v>
      </c>
      <c r="E85" s="6">
        <v>1.3194444444444444E-2</v>
      </c>
      <c r="F85" s="23">
        <v>32</v>
      </c>
      <c r="G85" s="23">
        <v>80</v>
      </c>
      <c r="H85" s="24">
        <v>0.8</v>
      </c>
    </row>
    <row r="86" spans="1:8" x14ac:dyDescent="0.2">
      <c r="A86" s="22">
        <v>83</v>
      </c>
      <c r="B86" s="23">
        <v>79</v>
      </c>
      <c r="C86" s="23">
        <v>47</v>
      </c>
      <c r="D86" s="23">
        <v>6</v>
      </c>
      <c r="E86" s="6">
        <v>6.5277777777777782E-2</v>
      </c>
      <c r="F86" s="23">
        <v>69</v>
      </c>
      <c r="G86" s="23">
        <v>170</v>
      </c>
      <c r="H86" s="24">
        <v>1.2136574074074074</v>
      </c>
    </row>
    <row r="87" spans="1:8" x14ac:dyDescent="0.2">
      <c r="A87" s="22">
        <v>84</v>
      </c>
      <c r="B87" s="23">
        <v>30</v>
      </c>
      <c r="C87" s="23">
        <v>18</v>
      </c>
      <c r="D87" s="23">
        <v>2</v>
      </c>
      <c r="E87" s="6">
        <v>6.9444444444444441E-3</v>
      </c>
      <c r="F87" s="23">
        <v>24</v>
      </c>
      <c r="G87" s="23">
        <v>60</v>
      </c>
      <c r="H87" s="24">
        <v>0.4</v>
      </c>
    </row>
    <row r="88" spans="1:8" x14ac:dyDescent="0.2">
      <c r="A88" s="22">
        <v>85</v>
      </c>
      <c r="B88" s="23">
        <v>116</v>
      </c>
      <c r="C88" s="23">
        <v>69</v>
      </c>
      <c r="D88" s="23">
        <v>7</v>
      </c>
      <c r="E88" s="6">
        <v>9.8611111111111108E-2</v>
      </c>
      <c r="F88" s="23">
        <v>85</v>
      </c>
      <c r="G88" s="23">
        <v>208</v>
      </c>
      <c r="H88" s="24">
        <v>1.6237103174603176</v>
      </c>
    </row>
    <row r="89" spans="1:8" x14ac:dyDescent="0.2">
      <c r="A89" s="22">
        <v>86</v>
      </c>
      <c r="B89" s="23">
        <v>25</v>
      </c>
      <c r="C89" s="23">
        <v>15</v>
      </c>
      <c r="D89" s="23">
        <v>2</v>
      </c>
      <c r="E89" s="6">
        <v>5.5555555555555558E-3</v>
      </c>
      <c r="F89" s="23">
        <v>20</v>
      </c>
      <c r="G89" s="23">
        <v>50</v>
      </c>
      <c r="H89" s="24">
        <v>0.4</v>
      </c>
    </row>
    <row r="90" spans="1:8" x14ac:dyDescent="0.2">
      <c r="A90" s="22">
        <v>87</v>
      </c>
      <c r="B90" s="23">
        <v>81</v>
      </c>
      <c r="C90" s="23">
        <v>48</v>
      </c>
      <c r="D90" s="23">
        <v>4</v>
      </c>
      <c r="E90" s="6">
        <v>4.9305555555555561E-2</v>
      </c>
      <c r="F90" s="23">
        <v>41</v>
      </c>
      <c r="G90" s="23">
        <v>99</v>
      </c>
      <c r="H90" s="24">
        <v>1.2377912186379927</v>
      </c>
    </row>
    <row r="91" spans="1:8" x14ac:dyDescent="0.2">
      <c r="A91" s="22">
        <v>88</v>
      </c>
      <c r="B91" s="23">
        <v>85</v>
      </c>
      <c r="C91" s="23">
        <v>51</v>
      </c>
      <c r="D91" s="23">
        <v>5</v>
      </c>
      <c r="E91" s="6">
        <v>8.1249999999999989E-2</v>
      </c>
      <c r="F91" s="23">
        <v>50</v>
      </c>
      <c r="G91" s="23">
        <v>123</v>
      </c>
      <c r="H91" s="24">
        <v>1.2191295546558705</v>
      </c>
    </row>
    <row r="92" spans="1:8" x14ac:dyDescent="0.2">
      <c r="A92" s="22">
        <v>89</v>
      </c>
      <c r="B92" s="23">
        <v>79</v>
      </c>
      <c r="C92" s="23">
        <v>47</v>
      </c>
      <c r="D92" s="23">
        <v>6</v>
      </c>
      <c r="E92" s="6">
        <v>9.8611111111111108E-2</v>
      </c>
      <c r="F92" s="23">
        <v>64</v>
      </c>
      <c r="G92" s="23">
        <v>159</v>
      </c>
      <c r="H92" s="24">
        <v>1.2121599627993491</v>
      </c>
    </row>
    <row r="93" spans="1:8" x14ac:dyDescent="0.2">
      <c r="A93" s="22">
        <v>90</v>
      </c>
      <c r="B93" s="23">
        <v>34</v>
      </c>
      <c r="C93" s="23">
        <v>20</v>
      </c>
      <c r="D93" s="23">
        <v>1</v>
      </c>
      <c r="E93" s="6">
        <v>3.3333333333333333E-2</v>
      </c>
      <c r="F93" s="23">
        <v>14</v>
      </c>
      <c r="G93" s="23">
        <v>34</v>
      </c>
      <c r="H93" s="24">
        <v>0.41176470588235292</v>
      </c>
    </row>
    <row r="94" spans="1:8" x14ac:dyDescent="0.2">
      <c r="A94" s="22">
        <v>91</v>
      </c>
      <c r="B94" s="23">
        <v>105</v>
      </c>
      <c r="C94" s="23">
        <v>63</v>
      </c>
      <c r="D94" s="23">
        <v>11</v>
      </c>
      <c r="E94" s="6">
        <v>9.1666666666666674E-2</v>
      </c>
      <c r="F94" s="23">
        <v>117</v>
      </c>
      <c r="G94" s="23">
        <v>293</v>
      </c>
      <c r="H94" s="24">
        <v>1.5974506974506975</v>
      </c>
    </row>
    <row r="95" spans="1:8" x14ac:dyDescent="0.2">
      <c r="A95" s="22">
        <v>92</v>
      </c>
      <c r="B95" s="23">
        <v>53</v>
      </c>
      <c r="C95" s="23">
        <v>31</v>
      </c>
      <c r="D95" s="23">
        <v>3</v>
      </c>
      <c r="E95" s="6">
        <v>2.9166666666666667E-2</v>
      </c>
      <c r="F95" s="23">
        <v>34</v>
      </c>
      <c r="G95" s="23">
        <v>82</v>
      </c>
      <c r="H95" s="24">
        <v>0.83045977011494254</v>
      </c>
    </row>
    <row r="96" spans="1:8" x14ac:dyDescent="0.2">
      <c r="A96" s="22">
        <v>93</v>
      </c>
      <c r="B96" s="23">
        <v>29</v>
      </c>
      <c r="C96" s="23">
        <v>17</v>
      </c>
      <c r="D96" s="23">
        <v>1</v>
      </c>
      <c r="E96" s="6">
        <v>1.2500000000000001E-2</v>
      </c>
      <c r="F96" s="23">
        <v>12</v>
      </c>
      <c r="G96" s="23">
        <v>29</v>
      </c>
      <c r="H96" s="24">
        <v>0.41379310344827586</v>
      </c>
    </row>
    <row r="97" spans="1:8" x14ac:dyDescent="0.2">
      <c r="A97" s="22">
        <v>94</v>
      </c>
      <c r="B97" s="23">
        <v>95</v>
      </c>
      <c r="C97" s="23">
        <v>57</v>
      </c>
      <c r="D97" s="23">
        <v>8</v>
      </c>
      <c r="E97" s="6">
        <v>8.9583333333333334E-2</v>
      </c>
      <c r="F97" s="23">
        <v>101</v>
      </c>
      <c r="G97" s="23">
        <v>253</v>
      </c>
      <c r="H97" s="24">
        <v>1.2001893939393939</v>
      </c>
    </row>
    <row r="98" spans="1:8" x14ac:dyDescent="0.2">
      <c r="A98" s="22">
        <v>95</v>
      </c>
      <c r="B98" s="23">
        <v>51</v>
      </c>
      <c r="C98" s="23">
        <v>30</v>
      </c>
      <c r="D98" s="23">
        <v>6</v>
      </c>
      <c r="E98" s="6">
        <v>2.8472222222222222E-2</v>
      </c>
      <c r="F98" s="23">
        <v>63</v>
      </c>
      <c r="G98" s="23">
        <v>153</v>
      </c>
      <c r="H98" s="24">
        <v>0.82730263157894735</v>
      </c>
    </row>
    <row r="99" spans="1:8" x14ac:dyDescent="0.2">
      <c r="A99" s="22">
        <v>96</v>
      </c>
      <c r="B99" s="23">
        <v>76</v>
      </c>
      <c r="C99" s="23">
        <v>45</v>
      </c>
      <c r="D99" s="23">
        <v>7</v>
      </c>
      <c r="E99" s="6">
        <v>5.2777777777777778E-2</v>
      </c>
      <c r="F99" s="23">
        <v>72</v>
      </c>
      <c r="G99" s="23">
        <v>176</v>
      </c>
      <c r="H99" s="24">
        <v>1.2316586921850079</v>
      </c>
    </row>
    <row r="100" spans="1:8" x14ac:dyDescent="0.2">
      <c r="A100" s="22">
        <v>97</v>
      </c>
      <c r="B100" s="23">
        <v>80</v>
      </c>
      <c r="C100" s="23">
        <v>47</v>
      </c>
      <c r="D100" s="23">
        <v>7</v>
      </c>
      <c r="E100" s="6">
        <v>5.486111111111111E-2</v>
      </c>
      <c r="F100" s="23">
        <v>77</v>
      </c>
      <c r="G100" s="23">
        <v>188</v>
      </c>
      <c r="H100" s="24">
        <v>1.2348416289592761</v>
      </c>
    </row>
    <row r="101" spans="1:8" x14ac:dyDescent="0.2">
      <c r="A101" s="22">
        <v>98</v>
      </c>
      <c r="B101" s="23">
        <v>68</v>
      </c>
      <c r="C101" s="23">
        <v>40</v>
      </c>
      <c r="D101" s="23">
        <v>7</v>
      </c>
      <c r="E101" s="6">
        <v>9.7222222222222224E-2</v>
      </c>
      <c r="F101" s="23">
        <v>68</v>
      </c>
      <c r="G101" s="23">
        <v>166</v>
      </c>
      <c r="H101" s="24">
        <v>1.2348457350272233</v>
      </c>
    </row>
    <row r="102" spans="1:8" x14ac:dyDescent="0.2">
      <c r="A102" s="22">
        <v>99</v>
      </c>
      <c r="B102" s="23">
        <v>109</v>
      </c>
      <c r="C102" s="23">
        <v>65</v>
      </c>
      <c r="D102" s="23">
        <v>5</v>
      </c>
      <c r="E102" s="6">
        <v>5.9722222222222218E-2</v>
      </c>
      <c r="F102" s="23">
        <v>56</v>
      </c>
      <c r="G102" s="23">
        <v>139</v>
      </c>
      <c r="H102" s="24">
        <v>1.6219425092207715</v>
      </c>
    </row>
    <row r="103" spans="1:8" x14ac:dyDescent="0.2">
      <c r="A103" s="22">
        <v>100</v>
      </c>
      <c r="B103" s="23">
        <v>71</v>
      </c>
      <c r="C103" s="23">
        <v>42</v>
      </c>
      <c r="D103" s="23">
        <v>7</v>
      </c>
      <c r="E103" s="6">
        <v>7.1527777777777773E-2</v>
      </c>
      <c r="F103" s="23">
        <v>68</v>
      </c>
      <c r="G103" s="23">
        <v>166</v>
      </c>
      <c r="H103" s="24">
        <v>1.2257575757575758</v>
      </c>
    </row>
    <row r="104" spans="1:8" x14ac:dyDescent="0.2">
      <c r="A104" s="22">
        <v>101</v>
      </c>
      <c r="B104" s="23">
        <v>113</v>
      </c>
      <c r="C104" s="23">
        <v>68</v>
      </c>
      <c r="D104" s="23">
        <v>5</v>
      </c>
      <c r="E104" s="6">
        <v>9.3055555555555558E-2</v>
      </c>
      <c r="F104" s="23">
        <v>55</v>
      </c>
      <c r="G104" s="23">
        <v>138</v>
      </c>
      <c r="H104" s="24">
        <v>1.5961876832844575</v>
      </c>
    </row>
    <row r="105" spans="1:8" x14ac:dyDescent="0.2">
      <c r="A105" s="22">
        <v>102</v>
      </c>
      <c r="B105" s="23">
        <v>57</v>
      </c>
      <c r="C105" s="23">
        <v>33</v>
      </c>
      <c r="D105" s="23">
        <v>6</v>
      </c>
      <c r="E105" s="6">
        <v>3.1944444444444442E-2</v>
      </c>
      <c r="F105" s="23">
        <v>72</v>
      </c>
      <c r="G105" s="23">
        <v>171</v>
      </c>
      <c r="H105" s="24">
        <v>0.8423645320197044</v>
      </c>
    </row>
    <row r="106" spans="1:8" x14ac:dyDescent="0.2">
      <c r="A106" s="22">
        <v>103</v>
      </c>
      <c r="B106" s="23">
        <v>73</v>
      </c>
      <c r="C106" s="23">
        <v>43</v>
      </c>
      <c r="D106" s="23">
        <v>3</v>
      </c>
      <c r="E106" s="6">
        <v>6.8749999999999992E-2</v>
      </c>
      <c r="F106" s="23">
        <v>30</v>
      </c>
      <c r="G106" s="23">
        <v>73</v>
      </c>
      <c r="H106" s="24">
        <v>1.2371615312791784</v>
      </c>
    </row>
    <row r="107" spans="1:8" x14ac:dyDescent="0.2">
      <c r="A107" s="22">
        <v>104</v>
      </c>
      <c r="B107" s="23">
        <v>54</v>
      </c>
      <c r="C107" s="23">
        <v>33</v>
      </c>
      <c r="D107" s="23">
        <v>3</v>
      </c>
      <c r="E107" s="6">
        <v>3.8194444444444448E-2</v>
      </c>
      <c r="F107" s="23">
        <v>30</v>
      </c>
      <c r="G107" s="23">
        <v>77</v>
      </c>
      <c r="H107" s="24">
        <v>0.77840112201963541</v>
      </c>
    </row>
    <row r="108" spans="1:8" x14ac:dyDescent="0.2">
      <c r="A108" s="22">
        <v>105</v>
      </c>
      <c r="B108" s="23">
        <v>47</v>
      </c>
      <c r="C108" s="23">
        <v>28</v>
      </c>
      <c r="D108" s="23">
        <v>6</v>
      </c>
      <c r="E108" s="6">
        <v>2.9861111111111109E-2</v>
      </c>
      <c r="F108" s="23">
        <v>57</v>
      </c>
      <c r="G108" s="23">
        <v>141</v>
      </c>
      <c r="H108" s="24">
        <v>0.80740740740740735</v>
      </c>
    </row>
    <row r="109" spans="1:8" x14ac:dyDescent="0.2">
      <c r="A109" s="22">
        <v>106</v>
      </c>
      <c r="B109" s="23">
        <v>34</v>
      </c>
      <c r="C109" s="23">
        <v>20</v>
      </c>
      <c r="D109" s="23">
        <v>2</v>
      </c>
      <c r="E109" s="6">
        <v>2.013888888888889E-2</v>
      </c>
      <c r="F109" s="23">
        <v>28</v>
      </c>
      <c r="G109" s="23">
        <v>68</v>
      </c>
      <c r="H109" s="24">
        <v>0.41176470588235292</v>
      </c>
    </row>
    <row r="110" spans="1:8" x14ac:dyDescent="0.2">
      <c r="A110" s="22">
        <v>107</v>
      </c>
      <c r="B110" s="23">
        <v>95</v>
      </c>
      <c r="C110" s="23">
        <v>56</v>
      </c>
      <c r="D110" s="23">
        <v>8</v>
      </c>
      <c r="E110" s="6">
        <v>9.791666666666668E-2</v>
      </c>
      <c r="F110" s="23">
        <v>104</v>
      </c>
      <c r="G110" s="23">
        <v>253</v>
      </c>
      <c r="H110" s="24">
        <v>1.2318078093306286</v>
      </c>
    </row>
    <row r="111" spans="1:8" x14ac:dyDescent="0.2">
      <c r="A111" s="22">
        <v>108</v>
      </c>
      <c r="B111" s="23">
        <v>95</v>
      </c>
      <c r="C111" s="23">
        <v>55</v>
      </c>
      <c r="D111" s="23">
        <v>5</v>
      </c>
      <c r="E111" s="6">
        <v>7.9861111111111105E-2</v>
      </c>
      <c r="F111" s="23">
        <v>52</v>
      </c>
      <c r="G111" s="23">
        <v>124</v>
      </c>
      <c r="H111" s="24">
        <v>1.686808976464149</v>
      </c>
    </row>
    <row r="112" spans="1:8" x14ac:dyDescent="0.2">
      <c r="A112" s="22">
        <v>109</v>
      </c>
      <c r="B112" s="23">
        <v>79</v>
      </c>
      <c r="C112" s="23">
        <v>47</v>
      </c>
      <c r="D112" s="23">
        <v>6</v>
      </c>
      <c r="E112" s="6">
        <v>8.1944444444444445E-2</v>
      </c>
      <c r="F112" s="23">
        <v>69</v>
      </c>
      <c r="G112" s="23">
        <v>169</v>
      </c>
      <c r="H112" s="24">
        <v>1.2121599627993491</v>
      </c>
    </row>
    <row r="113" spans="1:8" x14ac:dyDescent="0.2">
      <c r="A113" s="22">
        <v>110</v>
      </c>
      <c r="B113" s="23">
        <v>82</v>
      </c>
      <c r="C113" s="23">
        <v>48</v>
      </c>
      <c r="D113" s="23">
        <v>6</v>
      </c>
      <c r="E113" s="6">
        <v>8.4027777777777785E-2</v>
      </c>
      <c r="F113" s="23">
        <v>68</v>
      </c>
      <c r="G113" s="23">
        <v>163</v>
      </c>
      <c r="H113" s="24">
        <v>1.2442774339326064</v>
      </c>
    </row>
    <row r="114" spans="1:8" x14ac:dyDescent="0.2">
      <c r="A114" s="22">
        <v>111</v>
      </c>
      <c r="B114" s="23">
        <v>107</v>
      </c>
      <c r="C114" s="23">
        <v>63</v>
      </c>
      <c r="D114" s="23">
        <v>8</v>
      </c>
      <c r="E114" s="6">
        <v>9.5138888888888884E-2</v>
      </c>
      <c r="F114" s="23">
        <v>84</v>
      </c>
      <c r="G114" s="23">
        <v>204</v>
      </c>
      <c r="H114" s="24">
        <v>1.6458006792058517</v>
      </c>
    </row>
    <row r="115" spans="1:8" x14ac:dyDescent="0.2">
      <c r="A115" s="22">
        <v>112</v>
      </c>
      <c r="B115" s="23">
        <v>20</v>
      </c>
      <c r="C115" s="23">
        <v>12</v>
      </c>
      <c r="D115" s="23">
        <v>1</v>
      </c>
      <c r="E115" s="6">
        <v>1.1111111111111112E-2</v>
      </c>
      <c r="F115" s="23">
        <v>8</v>
      </c>
      <c r="G115" s="23">
        <v>20</v>
      </c>
      <c r="H115" s="24">
        <v>0.4</v>
      </c>
    </row>
    <row r="116" spans="1:8" x14ac:dyDescent="0.2">
      <c r="A116" s="22">
        <v>113</v>
      </c>
      <c r="B116" s="23">
        <v>34</v>
      </c>
      <c r="C116" s="23">
        <v>20</v>
      </c>
      <c r="D116" s="23">
        <v>2</v>
      </c>
      <c r="E116" s="6">
        <v>3.5416666666666666E-2</v>
      </c>
      <c r="F116" s="23">
        <v>28</v>
      </c>
      <c r="G116" s="23">
        <v>68</v>
      </c>
      <c r="H116" s="24">
        <v>0.41176470588235292</v>
      </c>
    </row>
    <row r="117" spans="1:8" x14ac:dyDescent="0.2">
      <c r="A117" s="22">
        <v>114</v>
      </c>
      <c r="B117" s="23">
        <v>99</v>
      </c>
      <c r="C117" s="23">
        <v>58</v>
      </c>
      <c r="D117" s="23">
        <v>10</v>
      </c>
      <c r="E117" s="6">
        <v>9.0972222222222232E-2</v>
      </c>
      <c r="F117" s="23">
        <v>105</v>
      </c>
      <c r="G117" s="23">
        <v>253</v>
      </c>
      <c r="H117" s="24">
        <v>1.6673284569836295</v>
      </c>
    </row>
    <row r="118" spans="1:8" x14ac:dyDescent="0.2">
      <c r="A118" s="22">
        <v>115</v>
      </c>
      <c r="B118" s="23">
        <v>89</v>
      </c>
      <c r="C118" s="23">
        <v>53</v>
      </c>
      <c r="D118" s="23">
        <v>8</v>
      </c>
      <c r="E118" s="6">
        <v>6.8055555555555564E-2</v>
      </c>
      <c r="F118" s="23">
        <v>96</v>
      </c>
      <c r="G118" s="23">
        <v>237</v>
      </c>
      <c r="H118" s="24">
        <v>1.2136574074074074</v>
      </c>
    </row>
    <row r="119" spans="1:8" x14ac:dyDescent="0.2">
      <c r="A119" s="22">
        <v>116</v>
      </c>
      <c r="B119" s="23">
        <v>137</v>
      </c>
      <c r="C119" s="23">
        <v>82</v>
      </c>
      <c r="D119" s="23">
        <v>8</v>
      </c>
      <c r="E119" s="6">
        <v>8.9583333333333334E-2</v>
      </c>
      <c r="F119" s="23">
        <v>109</v>
      </c>
      <c r="G119" s="23">
        <v>269</v>
      </c>
      <c r="H119" s="24">
        <v>1.606903594771242</v>
      </c>
    </row>
    <row r="120" spans="1:8" x14ac:dyDescent="0.2">
      <c r="A120" s="22">
        <v>117</v>
      </c>
      <c r="B120" s="23">
        <v>35</v>
      </c>
      <c r="C120" s="23">
        <v>21</v>
      </c>
      <c r="D120" s="23">
        <v>2</v>
      </c>
      <c r="E120" s="6">
        <v>5.5555555555555558E-3</v>
      </c>
      <c r="F120" s="23">
        <v>28</v>
      </c>
      <c r="G120" s="23">
        <v>70</v>
      </c>
      <c r="H120" s="24">
        <v>0.4</v>
      </c>
    </row>
    <row r="121" spans="1:8" x14ac:dyDescent="0.2">
      <c r="A121" s="22">
        <v>118</v>
      </c>
      <c r="B121" s="23">
        <v>100</v>
      </c>
      <c r="C121" s="23">
        <v>59</v>
      </c>
      <c r="D121" s="23">
        <v>9</v>
      </c>
      <c r="E121" s="6">
        <v>9.4444444444444442E-2</v>
      </c>
      <c r="F121" s="23">
        <v>86</v>
      </c>
      <c r="G121" s="23">
        <v>209</v>
      </c>
      <c r="H121" s="24">
        <v>1.6494061996779388</v>
      </c>
    </row>
    <row r="122" spans="1:8" x14ac:dyDescent="0.2">
      <c r="A122" s="22">
        <v>119</v>
      </c>
      <c r="B122" s="23">
        <v>80</v>
      </c>
      <c r="C122" s="23">
        <v>47</v>
      </c>
      <c r="D122" s="23">
        <v>5</v>
      </c>
      <c r="E122" s="6">
        <v>3.7499999999999999E-2</v>
      </c>
      <c r="F122" s="23">
        <v>55</v>
      </c>
      <c r="G122" s="23">
        <v>134</v>
      </c>
      <c r="H122" s="24">
        <v>1.2564102564102564</v>
      </c>
    </row>
    <row r="123" spans="1:8" x14ac:dyDescent="0.2">
      <c r="A123" s="22">
        <v>120</v>
      </c>
      <c r="B123" s="23">
        <v>57</v>
      </c>
      <c r="C123" s="23">
        <v>34</v>
      </c>
      <c r="D123" s="23">
        <v>5</v>
      </c>
      <c r="E123" s="6">
        <v>6.7361111111111108E-2</v>
      </c>
      <c r="F123" s="23">
        <v>58</v>
      </c>
      <c r="G123" s="23">
        <v>145</v>
      </c>
      <c r="H123" s="24">
        <v>0.81017369727047139</v>
      </c>
    </row>
    <row r="124" spans="1:8" x14ac:dyDescent="0.2">
      <c r="A124" s="22">
        <v>121</v>
      </c>
      <c r="B124" s="23">
        <v>26</v>
      </c>
      <c r="C124" s="23">
        <v>15</v>
      </c>
      <c r="D124" s="23">
        <v>2</v>
      </c>
      <c r="E124" s="6">
        <v>2.6388888888888889E-2</v>
      </c>
      <c r="F124" s="23">
        <v>22</v>
      </c>
      <c r="G124" s="23">
        <v>52</v>
      </c>
      <c r="H124" s="24">
        <v>0.42307692307692307</v>
      </c>
    </row>
    <row r="125" spans="1:8" x14ac:dyDescent="0.2">
      <c r="A125" s="22">
        <v>122</v>
      </c>
      <c r="B125" s="23">
        <v>35</v>
      </c>
      <c r="C125" s="23">
        <v>21</v>
      </c>
      <c r="D125" s="23">
        <v>3</v>
      </c>
      <c r="E125" s="6">
        <v>2.2222222222222223E-2</v>
      </c>
      <c r="F125" s="23">
        <v>42</v>
      </c>
      <c r="G125" s="23">
        <v>105</v>
      </c>
      <c r="H125" s="24">
        <v>0.4</v>
      </c>
    </row>
    <row r="126" spans="1:8" x14ac:dyDescent="0.2">
      <c r="A126" s="22">
        <v>123</v>
      </c>
      <c r="B126" s="23">
        <v>24</v>
      </c>
      <c r="C126" s="23">
        <v>14</v>
      </c>
      <c r="D126" s="23">
        <v>1</v>
      </c>
      <c r="E126" s="6">
        <v>2.2916666666666665E-2</v>
      </c>
      <c r="F126" s="23">
        <v>10</v>
      </c>
      <c r="G126" s="23">
        <v>24</v>
      </c>
      <c r="H126" s="24">
        <v>0.41666666666666669</v>
      </c>
    </row>
    <row r="127" spans="1:8" x14ac:dyDescent="0.2">
      <c r="A127" s="22">
        <v>124</v>
      </c>
      <c r="B127" s="23">
        <v>107</v>
      </c>
      <c r="C127" s="23">
        <v>64</v>
      </c>
      <c r="D127" s="23">
        <v>8</v>
      </c>
      <c r="E127" s="6">
        <v>9.5833333333333326E-2</v>
      </c>
      <c r="F127" s="23">
        <v>89</v>
      </c>
      <c r="G127" s="23">
        <v>222</v>
      </c>
      <c r="H127" s="24">
        <v>1.6077324973876697</v>
      </c>
    </row>
    <row r="128" spans="1:8" x14ac:dyDescent="0.2">
      <c r="A128" s="22">
        <v>125</v>
      </c>
      <c r="B128" s="23">
        <v>82</v>
      </c>
      <c r="C128" s="23">
        <v>48</v>
      </c>
      <c r="D128" s="23">
        <v>7</v>
      </c>
      <c r="E128" s="6">
        <v>5.8333333333333334E-2</v>
      </c>
      <c r="F128" s="23">
        <v>76</v>
      </c>
      <c r="G128" s="23">
        <v>184</v>
      </c>
      <c r="H128" s="24">
        <v>1.2403361344537815</v>
      </c>
    </row>
    <row r="129" spans="1:8" x14ac:dyDescent="0.2">
      <c r="A129" s="22">
        <v>126</v>
      </c>
      <c r="B129" s="23">
        <v>117</v>
      </c>
      <c r="C129" s="23">
        <v>69</v>
      </c>
      <c r="D129" s="23">
        <v>6</v>
      </c>
      <c r="E129" s="6">
        <v>9.6527777777777768E-2</v>
      </c>
      <c r="F129" s="23">
        <v>68</v>
      </c>
      <c r="G129" s="23">
        <v>165</v>
      </c>
      <c r="H129" s="24">
        <v>1.6452380952380952</v>
      </c>
    </row>
    <row r="130" spans="1:8" x14ac:dyDescent="0.2">
      <c r="A130" s="22">
        <v>127</v>
      </c>
      <c r="B130" s="23">
        <v>36</v>
      </c>
      <c r="C130" s="23">
        <v>22</v>
      </c>
      <c r="D130" s="23">
        <v>2</v>
      </c>
      <c r="E130" s="6">
        <v>2.0833333333333332E-2</v>
      </c>
      <c r="F130" s="23">
        <v>28</v>
      </c>
      <c r="G130" s="23">
        <v>72</v>
      </c>
      <c r="H130" s="24">
        <v>0.3888888888888889</v>
      </c>
    </row>
    <row r="131" spans="1:8" x14ac:dyDescent="0.2">
      <c r="A131" s="22">
        <v>128</v>
      </c>
      <c r="B131" s="23">
        <v>98</v>
      </c>
      <c r="C131" s="23">
        <v>58</v>
      </c>
      <c r="D131" s="23">
        <v>10</v>
      </c>
      <c r="E131" s="6">
        <v>0.11944444444444444</v>
      </c>
      <c r="F131" s="23">
        <v>98</v>
      </c>
      <c r="G131" s="23">
        <v>239</v>
      </c>
      <c r="H131" s="24">
        <v>1.6482078853046596</v>
      </c>
    </row>
    <row r="132" spans="1:8" x14ac:dyDescent="0.2">
      <c r="A132" s="22">
        <v>129</v>
      </c>
      <c r="B132" s="23">
        <v>68</v>
      </c>
      <c r="C132" s="23">
        <v>40</v>
      </c>
      <c r="D132" s="23">
        <v>5</v>
      </c>
      <c r="E132" s="6">
        <v>5.5555555555555552E-2</v>
      </c>
      <c r="F132" s="23">
        <v>44</v>
      </c>
      <c r="G132" s="23">
        <v>106</v>
      </c>
      <c r="H132" s="24">
        <v>1.2348457350272233</v>
      </c>
    </row>
    <row r="133" spans="1:8" x14ac:dyDescent="0.2">
      <c r="A133" s="22">
        <v>130</v>
      </c>
      <c r="B133" s="23">
        <v>35</v>
      </c>
      <c r="C133" s="23">
        <v>21</v>
      </c>
      <c r="D133" s="23">
        <v>1</v>
      </c>
      <c r="E133" s="6">
        <v>1.7361111111111112E-2</v>
      </c>
      <c r="F133" s="23">
        <v>14</v>
      </c>
      <c r="G133" s="23">
        <v>35</v>
      </c>
      <c r="H133" s="24">
        <v>0.4</v>
      </c>
    </row>
    <row r="134" spans="1:8" x14ac:dyDescent="0.2">
      <c r="A134" s="22">
        <v>131</v>
      </c>
      <c r="B134" s="23">
        <v>79</v>
      </c>
      <c r="C134" s="23">
        <v>48</v>
      </c>
      <c r="D134" s="23">
        <v>7</v>
      </c>
      <c r="E134" s="6">
        <v>8.3333333333333329E-2</v>
      </c>
      <c r="F134" s="23">
        <v>63</v>
      </c>
      <c r="G134" s="23">
        <v>157</v>
      </c>
      <c r="H134" s="24">
        <v>1.2003968253968254</v>
      </c>
    </row>
    <row r="135" spans="1:8" x14ac:dyDescent="0.2">
      <c r="A135" s="22">
        <v>132</v>
      </c>
      <c r="B135" s="23">
        <v>115</v>
      </c>
      <c r="C135" s="23">
        <v>70</v>
      </c>
      <c r="D135" s="23">
        <v>7</v>
      </c>
      <c r="E135" s="6">
        <v>7.0833333333333331E-2</v>
      </c>
      <c r="F135" s="23">
        <v>81</v>
      </c>
      <c r="G135" s="23">
        <v>206</v>
      </c>
      <c r="H135" s="24">
        <v>1.5611456176673566</v>
      </c>
    </row>
    <row r="136" spans="1:8" x14ac:dyDescent="0.2">
      <c r="A136" s="22">
        <v>133</v>
      </c>
      <c r="B136" s="23">
        <v>115</v>
      </c>
      <c r="C136" s="23">
        <v>68</v>
      </c>
      <c r="D136" s="23">
        <v>7</v>
      </c>
      <c r="E136" s="6">
        <v>7.4305555555555555E-2</v>
      </c>
      <c r="F136" s="23">
        <v>75</v>
      </c>
      <c r="G136" s="23">
        <v>182</v>
      </c>
      <c r="H136" s="24">
        <v>1.6495559245203457</v>
      </c>
    </row>
    <row r="137" spans="1:8" x14ac:dyDescent="0.2">
      <c r="A137" s="22">
        <v>134</v>
      </c>
      <c r="B137" s="23">
        <v>56</v>
      </c>
      <c r="C137" s="23">
        <v>33</v>
      </c>
      <c r="D137" s="23">
        <v>4</v>
      </c>
      <c r="E137" s="6">
        <v>3.3333333333333333E-2</v>
      </c>
      <c r="F137" s="23">
        <v>49</v>
      </c>
      <c r="G137" s="23">
        <v>120</v>
      </c>
      <c r="H137" s="24">
        <v>0.82291666666666674</v>
      </c>
    </row>
    <row r="138" spans="1:8" x14ac:dyDescent="0.2">
      <c r="A138" s="22">
        <v>135</v>
      </c>
      <c r="B138" s="23">
        <v>100</v>
      </c>
      <c r="C138" s="23">
        <v>61</v>
      </c>
      <c r="D138" s="23">
        <v>8</v>
      </c>
      <c r="E138" s="6">
        <v>6.1111111111111116E-2</v>
      </c>
      <c r="F138" s="23">
        <v>102</v>
      </c>
      <c r="G138" s="23">
        <v>260</v>
      </c>
      <c r="H138" s="24">
        <v>1.1758898776418243</v>
      </c>
    </row>
    <row r="139" spans="1:8" x14ac:dyDescent="0.2">
      <c r="A139" s="22">
        <v>136</v>
      </c>
      <c r="B139" s="23">
        <v>40</v>
      </c>
      <c r="C139" s="23">
        <v>25</v>
      </c>
      <c r="D139" s="23">
        <v>2</v>
      </c>
      <c r="E139" s="6">
        <v>9.0277777777777769E-3</v>
      </c>
      <c r="F139" s="23">
        <v>30</v>
      </c>
      <c r="G139" s="23">
        <v>80</v>
      </c>
      <c r="H139" s="24">
        <v>0.375</v>
      </c>
    </row>
    <row r="140" spans="1:8" x14ac:dyDescent="0.2">
      <c r="A140" s="22">
        <v>137</v>
      </c>
      <c r="B140" s="23">
        <v>21</v>
      </c>
      <c r="C140" s="23">
        <v>13</v>
      </c>
      <c r="D140" s="23">
        <v>3</v>
      </c>
      <c r="E140" s="6">
        <v>2.8472222222222222E-2</v>
      </c>
      <c r="F140" s="23">
        <v>24</v>
      </c>
      <c r="G140" s="23">
        <v>63</v>
      </c>
      <c r="H140" s="24">
        <v>0.38095238095238093</v>
      </c>
    </row>
    <row r="141" spans="1:8" x14ac:dyDescent="0.2">
      <c r="A141" s="22">
        <v>138</v>
      </c>
      <c r="B141" s="23">
        <v>106</v>
      </c>
      <c r="C141" s="23">
        <v>63</v>
      </c>
      <c r="D141" s="23">
        <v>9</v>
      </c>
      <c r="E141" s="6">
        <v>6.7361111111111108E-2</v>
      </c>
      <c r="F141" s="23">
        <v>97</v>
      </c>
      <c r="G141" s="23">
        <v>238</v>
      </c>
      <c r="H141" s="24">
        <v>1.6312263288494186</v>
      </c>
    </row>
    <row r="142" spans="1:8" x14ac:dyDescent="0.2">
      <c r="A142" s="22">
        <v>139</v>
      </c>
      <c r="B142" s="23">
        <v>35</v>
      </c>
      <c r="C142" s="23">
        <v>21</v>
      </c>
      <c r="D142" s="23">
        <v>1</v>
      </c>
      <c r="E142" s="6">
        <v>1.8055555555555554E-2</v>
      </c>
      <c r="F142" s="23">
        <v>14</v>
      </c>
      <c r="G142" s="23">
        <v>35</v>
      </c>
      <c r="H142" s="24">
        <v>0.4</v>
      </c>
    </row>
    <row r="143" spans="1:8" x14ac:dyDescent="0.2">
      <c r="A143" s="22">
        <v>140</v>
      </c>
      <c r="B143" s="23">
        <v>78</v>
      </c>
      <c r="C143" s="23">
        <v>46</v>
      </c>
      <c r="D143" s="23">
        <v>7</v>
      </c>
      <c r="E143" s="6">
        <v>8.1944444444444445E-2</v>
      </c>
      <c r="F143" s="23">
        <v>78</v>
      </c>
      <c r="G143" s="23">
        <v>191</v>
      </c>
      <c r="H143" s="24">
        <v>1.2444444444444445</v>
      </c>
    </row>
    <row r="144" spans="1:8" x14ac:dyDescent="0.2">
      <c r="A144" s="22">
        <v>141</v>
      </c>
      <c r="B144" s="23">
        <v>21</v>
      </c>
      <c r="C144" s="23">
        <v>13</v>
      </c>
      <c r="D144" s="23">
        <v>1</v>
      </c>
      <c r="E144" s="6">
        <v>1.9444444444444445E-2</v>
      </c>
      <c r="F144" s="23">
        <v>8</v>
      </c>
      <c r="G144" s="23">
        <v>21</v>
      </c>
      <c r="H144" s="24">
        <v>0.38095238095238093</v>
      </c>
    </row>
    <row r="145" spans="1:8" x14ac:dyDescent="0.2">
      <c r="A145" s="22">
        <v>142</v>
      </c>
      <c r="B145" s="23">
        <v>87</v>
      </c>
      <c r="C145" s="23">
        <v>53</v>
      </c>
      <c r="D145" s="23">
        <v>7</v>
      </c>
      <c r="E145" s="6">
        <v>4.8611111111111112E-2</v>
      </c>
      <c r="F145" s="23">
        <v>72</v>
      </c>
      <c r="G145" s="23">
        <v>181</v>
      </c>
      <c r="H145" s="24">
        <v>1.1829710144927537</v>
      </c>
    </row>
    <row r="146" spans="1:8" x14ac:dyDescent="0.2">
      <c r="A146" s="22">
        <v>143</v>
      </c>
      <c r="B146" s="23">
        <v>25</v>
      </c>
      <c r="C146" s="23">
        <v>15</v>
      </c>
      <c r="D146" s="23">
        <v>2</v>
      </c>
      <c r="E146" s="6">
        <v>1.1111111111111112E-2</v>
      </c>
      <c r="F146" s="23">
        <v>20</v>
      </c>
      <c r="G146" s="23">
        <v>50</v>
      </c>
      <c r="H146" s="24">
        <v>0.4</v>
      </c>
    </row>
    <row r="147" spans="1:8" x14ac:dyDescent="0.2">
      <c r="A147" s="22">
        <v>144</v>
      </c>
      <c r="B147" s="23">
        <v>118</v>
      </c>
      <c r="C147" s="23">
        <v>70</v>
      </c>
      <c r="D147" s="23">
        <v>7</v>
      </c>
      <c r="E147" s="6">
        <v>0.10416666666666667</v>
      </c>
      <c r="F147" s="23">
        <v>76</v>
      </c>
      <c r="G147" s="23">
        <v>185</v>
      </c>
      <c r="H147" s="24">
        <v>1.6354993297984648</v>
      </c>
    </row>
    <row r="148" spans="1:8" x14ac:dyDescent="0.2">
      <c r="A148" s="22">
        <v>145</v>
      </c>
      <c r="B148" s="23">
        <v>52</v>
      </c>
      <c r="C148" s="23">
        <v>31</v>
      </c>
      <c r="D148" s="23">
        <v>5</v>
      </c>
      <c r="E148" s="6">
        <v>7.3611111111111113E-2</v>
      </c>
      <c r="F148" s="23">
        <v>51</v>
      </c>
      <c r="G148" s="23">
        <v>126</v>
      </c>
      <c r="H148" s="24">
        <v>0.80909090909090908</v>
      </c>
    </row>
    <row r="149" spans="1:8" x14ac:dyDescent="0.2">
      <c r="A149" s="22">
        <v>146</v>
      </c>
      <c r="B149" s="23">
        <v>31</v>
      </c>
      <c r="C149" s="23">
        <v>19</v>
      </c>
      <c r="D149" s="23">
        <v>2</v>
      </c>
      <c r="E149" s="6">
        <v>3.2638888888888891E-2</v>
      </c>
      <c r="F149" s="23">
        <v>24</v>
      </c>
      <c r="G149" s="23">
        <v>62</v>
      </c>
      <c r="H149" s="24">
        <v>0.38709677419354838</v>
      </c>
    </row>
    <row r="150" spans="1:8" x14ac:dyDescent="0.2">
      <c r="A150" s="22">
        <v>147</v>
      </c>
      <c r="B150" s="23">
        <v>62</v>
      </c>
      <c r="C150" s="23">
        <v>38</v>
      </c>
      <c r="D150" s="23">
        <v>3</v>
      </c>
      <c r="E150" s="6">
        <v>2.2916666666666665E-2</v>
      </c>
      <c r="F150" s="23">
        <v>33</v>
      </c>
      <c r="G150" s="23">
        <v>84</v>
      </c>
      <c r="H150" s="24">
        <v>0.78409090909090917</v>
      </c>
    </row>
    <row r="151" spans="1:8" x14ac:dyDescent="0.2">
      <c r="A151" s="22">
        <v>148</v>
      </c>
      <c r="B151" s="23">
        <v>109</v>
      </c>
      <c r="C151" s="23">
        <v>64</v>
      </c>
      <c r="D151" s="23">
        <v>8</v>
      </c>
      <c r="E151" s="6">
        <v>0.11041666666666666</v>
      </c>
      <c r="F151" s="23">
        <v>87</v>
      </c>
      <c r="G151" s="23">
        <v>212</v>
      </c>
      <c r="H151" s="24">
        <v>1.6486347324075521</v>
      </c>
    </row>
    <row r="152" spans="1:8" x14ac:dyDescent="0.2">
      <c r="A152" s="22">
        <v>149</v>
      </c>
      <c r="B152" s="23">
        <v>111</v>
      </c>
      <c r="C152" s="23">
        <v>65</v>
      </c>
      <c r="D152" s="23">
        <v>8</v>
      </c>
      <c r="E152" s="6">
        <v>9.6527777777777768E-2</v>
      </c>
      <c r="F152" s="23">
        <v>94</v>
      </c>
      <c r="G152" s="23">
        <v>226</v>
      </c>
      <c r="H152" s="24">
        <v>1.6700022537750732</v>
      </c>
    </row>
    <row r="153" spans="1:8" x14ac:dyDescent="0.2">
      <c r="A153" s="22">
        <v>150</v>
      </c>
      <c r="B153" s="23">
        <v>75</v>
      </c>
      <c r="C153" s="23">
        <v>45</v>
      </c>
      <c r="D153" s="23">
        <v>6</v>
      </c>
      <c r="E153" s="6">
        <v>7.3611111111111113E-2</v>
      </c>
      <c r="F153" s="23">
        <v>60</v>
      </c>
      <c r="G153" s="23">
        <v>150</v>
      </c>
      <c r="H153" s="24">
        <v>1.2030303030303031</v>
      </c>
    </row>
    <row r="154" spans="1:8" x14ac:dyDescent="0.2">
      <c r="A154" s="22">
        <v>151</v>
      </c>
      <c r="B154" s="23">
        <v>44</v>
      </c>
      <c r="C154" s="23">
        <v>27</v>
      </c>
      <c r="D154" s="23">
        <v>6</v>
      </c>
      <c r="E154" s="6">
        <v>1.3194444444444443E-2</v>
      </c>
      <c r="F154" s="23">
        <v>51</v>
      </c>
      <c r="G154" s="23">
        <v>132</v>
      </c>
      <c r="H154" s="24">
        <v>0.77225672877846785</v>
      </c>
    </row>
    <row r="155" spans="1:8" x14ac:dyDescent="0.2">
      <c r="A155" s="22">
        <v>152</v>
      </c>
      <c r="B155" s="23">
        <v>28</v>
      </c>
      <c r="C155" s="23">
        <v>16</v>
      </c>
      <c r="D155" s="23">
        <v>2</v>
      </c>
      <c r="E155" s="6">
        <v>8.3333333333333332E-3</v>
      </c>
      <c r="F155" s="23">
        <v>24</v>
      </c>
      <c r="G155" s="23">
        <v>56</v>
      </c>
      <c r="H155" s="24">
        <v>0.42857142857142855</v>
      </c>
    </row>
    <row r="156" spans="1:8" x14ac:dyDescent="0.2">
      <c r="A156" s="22">
        <v>153</v>
      </c>
      <c r="B156" s="23">
        <v>97</v>
      </c>
      <c r="C156" s="23">
        <v>59</v>
      </c>
      <c r="D156" s="23">
        <v>6</v>
      </c>
      <c r="E156" s="6">
        <v>6.1805555555555551E-2</v>
      </c>
      <c r="F156" s="23">
        <v>79</v>
      </c>
      <c r="G156" s="23">
        <v>203</v>
      </c>
      <c r="H156" s="24">
        <v>1.1856060606060606</v>
      </c>
    </row>
    <row r="157" spans="1:8" x14ac:dyDescent="0.2">
      <c r="A157" s="22">
        <v>154</v>
      </c>
      <c r="B157" s="23">
        <v>54</v>
      </c>
      <c r="C157" s="23">
        <v>32</v>
      </c>
      <c r="D157" s="23">
        <v>5</v>
      </c>
      <c r="E157" s="6">
        <v>5.6944444444444436E-2</v>
      </c>
      <c r="F157" s="23">
        <v>58</v>
      </c>
      <c r="G157" s="23">
        <v>144</v>
      </c>
      <c r="H157" s="24">
        <v>0.83333333333333326</v>
      </c>
    </row>
    <row r="158" spans="1:8" x14ac:dyDescent="0.2">
      <c r="A158" s="22">
        <v>155</v>
      </c>
      <c r="B158" s="23">
        <v>78</v>
      </c>
      <c r="C158" s="23">
        <v>47</v>
      </c>
      <c r="D158" s="23">
        <v>5</v>
      </c>
      <c r="E158" s="6">
        <v>6.9444444444444448E-2</v>
      </c>
      <c r="F158" s="23">
        <v>54</v>
      </c>
      <c r="G158" s="23">
        <v>136</v>
      </c>
      <c r="H158" s="24">
        <v>1.1945041816009558</v>
      </c>
    </row>
    <row r="159" spans="1:8" x14ac:dyDescent="0.2">
      <c r="A159" s="22">
        <v>156</v>
      </c>
      <c r="B159" s="23">
        <v>28</v>
      </c>
      <c r="C159" s="23">
        <v>16</v>
      </c>
      <c r="D159" s="23">
        <v>2</v>
      </c>
      <c r="E159" s="6">
        <v>4.1666666666666666E-3</v>
      </c>
      <c r="F159" s="23">
        <v>24</v>
      </c>
      <c r="G159" s="23">
        <v>56</v>
      </c>
      <c r="H159" s="24">
        <v>0.42857142857142855</v>
      </c>
    </row>
    <row r="160" spans="1:8" x14ac:dyDescent="0.2">
      <c r="A160" s="22">
        <v>157</v>
      </c>
      <c r="B160" s="23">
        <v>119</v>
      </c>
      <c r="C160" s="23">
        <v>71</v>
      </c>
      <c r="D160" s="23">
        <v>9</v>
      </c>
      <c r="E160" s="6">
        <v>0.10416666666666667</v>
      </c>
      <c r="F160" s="23">
        <v>108</v>
      </c>
      <c r="G160" s="23">
        <v>271</v>
      </c>
      <c r="H160" s="24">
        <v>1.6174603174603175</v>
      </c>
    </row>
    <row r="161" spans="1:8" x14ac:dyDescent="0.2">
      <c r="A161" s="22">
        <v>158</v>
      </c>
      <c r="B161" s="23">
        <v>116</v>
      </c>
      <c r="C161" s="23">
        <v>69</v>
      </c>
      <c r="D161" s="23">
        <v>10</v>
      </c>
      <c r="E161" s="6">
        <v>9.375E-2</v>
      </c>
      <c r="F161" s="23">
        <v>125</v>
      </c>
      <c r="G161" s="23">
        <v>310</v>
      </c>
      <c r="H161" s="24">
        <v>1.6330184435447594</v>
      </c>
    </row>
    <row r="162" spans="1:8" x14ac:dyDescent="0.2">
      <c r="A162" s="22">
        <v>159</v>
      </c>
      <c r="B162" s="23">
        <v>111</v>
      </c>
      <c r="C162" s="23">
        <v>66</v>
      </c>
      <c r="D162" s="23">
        <v>9</v>
      </c>
      <c r="E162" s="6">
        <v>5.1388888888888887E-2</v>
      </c>
      <c r="F162" s="23">
        <v>103</v>
      </c>
      <c r="G162" s="23">
        <v>253</v>
      </c>
      <c r="H162" s="24">
        <v>1.6392737160256625</v>
      </c>
    </row>
    <row r="163" spans="1:8" x14ac:dyDescent="0.2">
      <c r="A163" s="22">
        <v>160</v>
      </c>
      <c r="B163" s="23">
        <v>60</v>
      </c>
      <c r="C163" s="23">
        <v>36</v>
      </c>
      <c r="D163" s="23">
        <v>5</v>
      </c>
      <c r="E163" s="6">
        <v>4.6527777777777779E-2</v>
      </c>
      <c r="F163" s="23">
        <v>62</v>
      </c>
      <c r="G163" s="23">
        <v>156</v>
      </c>
      <c r="H163" s="24">
        <v>0.80555555555555558</v>
      </c>
    </row>
    <row r="164" spans="1:8" x14ac:dyDescent="0.2">
      <c r="A164" s="22">
        <v>161</v>
      </c>
      <c r="B164" s="23">
        <v>28</v>
      </c>
      <c r="C164" s="23">
        <v>16</v>
      </c>
      <c r="D164" s="23">
        <v>3</v>
      </c>
      <c r="E164" s="6">
        <v>3.9583333333333331E-2</v>
      </c>
      <c r="F164" s="23">
        <v>36</v>
      </c>
      <c r="G164" s="23">
        <v>84</v>
      </c>
      <c r="H164" s="24">
        <v>0.42857142857142855</v>
      </c>
    </row>
    <row r="165" spans="1:8" x14ac:dyDescent="0.2">
      <c r="A165" s="22">
        <v>162</v>
      </c>
      <c r="B165" s="23">
        <v>24</v>
      </c>
      <c r="C165" s="23">
        <v>14</v>
      </c>
      <c r="D165" s="23">
        <v>3</v>
      </c>
      <c r="E165" s="6">
        <v>1.7361111111111112E-2</v>
      </c>
      <c r="F165" s="23">
        <v>30</v>
      </c>
      <c r="G165" s="23">
        <v>72</v>
      </c>
      <c r="H165" s="24">
        <v>0.41666666666666669</v>
      </c>
    </row>
    <row r="166" spans="1:8" x14ac:dyDescent="0.2">
      <c r="A166" s="22">
        <v>163</v>
      </c>
      <c r="B166" s="23">
        <v>116</v>
      </c>
      <c r="C166" s="23">
        <v>70</v>
      </c>
      <c r="D166" s="23">
        <v>9</v>
      </c>
      <c r="E166" s="6">
        <v>4.9305555555555547E-2</v>
      </c>
      <c r="F166" s="23">
        <v>107</v>
      </c>
      <c r="G166" s="23">
        <v>271</v>
      </c>
      <c r="H166" s="24">
        <v>1.5901270772238516</v>
      </c>
    </row>
    <row r="167" spans="1:8" x14ac:dyDescent="0.2">
      <c r="A167" s="22">
        <v>164</v>
      </c>
      <c r="B167" s="23">
        <v>114</v>
      </c>
      <c r="C167" s="23">
        <v>68</v>
      </c>
      <c r="D167" s="23">
        <v>6</v>
      </c>
      <c r="E167" s="6">
        <v>7.2916666666666671E-2</v>
      </c>
      <c r="F167" s="23">
        <v>69</v>
      </c>
      <c r="G167" s="23">
        <v>170</v>
      </c>
      <c r="H167" s="24">
        <v>1.6208964646464648</v>
      </c>
    </row>
    <row r="168" spans="1:8" x14ac:dyDescent="0.2">
      <c r="A168" s="22">
        <v>165</v>
      </c>
      <c r="B168" s="23">
        <v>45</v>
      </c>
      <c r="C168" s="23">
        <v>27</v>
      </c>
      <c r="D168" s="23">
        <v>4</v>
      </c>
      <c r="E168" s="6">
        <v>3.888888888888889E-2</v>
      </c>
      <c r="F168" s="23">
        <v>36</v>
      </c>
      <c r="G168" s="23">
        <v>90</v>
      </c>
      <c r="H168" s="24">
        <v>0.79761904761904767</v>
      </c>
    </row>
    <row r="169" spans="1:8" x14ac:dyDescent="0.2">
      <c r="A169" s="22">
        <v>166</v>
      </c>
      <c r="B169" s="23">
        <v>23</v>
      </c>
      <c r="C169" s="23">
        <v>14</v>
      </c>
      <c r="D169" s="23">
        <v>2</v>
      </c>
      <c r="E169" s="6">
        <v>1.5277777777777777E-2</v>
      </c>
      <c r="F169" s="23">
        <v>18</v>
      </c>
      <c r="G169" s="23">
        <v>46</v>
      </c>
      <c r="H169" s="24">
        <v>0.39130434782608697</v>
      </c>
    </row>
    <row r="170" spans="1:8" x14ac:dyDescent="0.2">
      <c r="A170" s="22">
        <v>167</v>
      </c>
      <c r="B170" s="23">
        <v>84</v>
      </c>
      <c r="C170" s="23">
        <v>50</v>
      </c>
      <c r="D170" s="23">
        <v>5</v>
      </c>
      <c r="E170" s="6">
        <v>5.2777777777777785E-2</v>
      </c>
      <c r="F170" s="23">
        <v>62</v>
      </c>
      <c r="G170" s="23">
        <v>152</v>
      </c>
      <c r="H170" s="24">
        <v>1.2199141116548486</v>
      </c>
    </row>
    <row r="171" spans="1:8" x14ac:dyDescent="0.2">
      <c r="A171" s="22">
        <v>168</v>
      </c>
      <c r="B171" s="23">
        <v>22</v>
      </c>
      <c r="C171" s="23">
        <v>13</v>
      </c>
      <c r="D171" s="23">
        <v>2</v>
      </c>
      <c r="E171" s="6">
        <v>4.8611111111111112E-3</v>
      </c>
      <c r="F171" s="23">
        <v>18</v>
      </c>
      <c r="G171" s="23">
        <v>44</v>
      </c>
      <c r="H171" s="24">
        <v>0.40909090909090912</v>
      </c>
    </row>
    <row r="172" spans="1:8" x14ac:dyDescent="0.2">
      <c r="A172" s="22">
        <v>169</v>
      </c>
      <c r="B172" s="23">
        <v>77</v>
      </c>
      <c r="C172" s="23">
        <v>46</v>
      </c>
      <c r="D172" s="23">
        <v>6</v>
      </c>
      <c r="E172" s="6">
        <v>7.6388888888888881E-2</v>
      </c>
      <c r="F172" s="23">
        <v>62</v>
      </c>
      <c r="G172" s="23">
        <v>154</v>
      </c>
      <c r="H172" s="24">
        <v>1.2018079959256429</v>
      </c>
    </row>
    <row r="173" spans="1:8" x14ac:dyDescent="0.2">
      <c r="A173" s="22">
        <v>170</v>
      </c>
      <c r="B173" s="23">
        <v>115</v>
      </c>
      <c r="C173" s="23">
        <v>69</v>
      </c>
      <c r="D173" s="23">
        <v>9</v>
      </c>
      <c r="E173" s="6">
        <v>5.0694444444444445E-2</v>
      </c>
      <c r="F173" s="23">
        <v>98</v>
      </c>
      <c r="G173" s="23">
        <v>243</v>
      </c>
      <c r="H173" s="24">
        <v>1.6026819923371649</v>
      </c>
    </row>
    <row r="174" spans="1:8" x14ac:dyDescent="0.2">
      <c r="A174" s="22">
        <v>171</v>
      </c>
      <c r="B174" s="23">
        <v>55</v>
      </c>
      <c r="C174" s="23">
        <v>32</v>
      </c>
      <c r="D174" s="23">
        <v>5</v>
      </c>
      <c r="E174" s="6">
        <v>3.5416666666666666E-2</v>
      </c>
      <c r="F174" s="23">
        <v>58</v>
      </c>
      <c r="G174" s="23">
        <v>139</v>
      </c>
      <c r="H174" s="24">
        <v>0.83687002652519893</v>
      </c>
    </row>
    <row r="175" spans="1:8" x14ac:dyDescent="0.2">
      <c r="A175" s="22">
        <v>172</v>
      </c>
      <c r="B175" s="23">
        <v>34</v>
      </c>
      <c r="C175" s="23">
        <v>20</v>
      </c>
      <c r="D175" s="23">
        <v>2</v>
      </c>
      <c r="E175" s="6">
        <v>1.8749999999999999E-2</v>
      </c>
      <c r="F175" s="23">
        <v>28</v>
      </c>
      <c r="G175" s="23">
        <v>68</v>
      </c>
      <c r="H175" s="24">
        <v>0.41176470588235292</v>
      </c>
    </row>
    <row r="176" spans="1:8" x14ac:dyDescent="0.2">
      <c r="A176" s="22">
        <v>173</v>
      </c>
      <c r="B176" s="23">
        <v>59</v>
      </c>
      <c r="C176" s="23">
        <v>35</v>
      </c>
      <c r="D176" s="23">
        <v>6</v>
      </c>
      <c r="E176" s="6">
        <v>4.6527777777777772E-2</v>
      </c>
      <c r="F176" s="23">
        <v>72</v>
      </c>
      <c r="G176" s="23">
        <v>177</v>
      </c>
      <c r="H176" s="24">
        <v>0.81365740740740744</v>
      </c>
    </row>
    <row r="177" spans="1:8" x14ac:dyDescent="0.2">
      <c r="A177" s="22">
        <v>174</v>
      </c>
      <c r="B177" s="23">
        <v>30</v>
      </c>
      <c r="C177" s="23">
        <v>18</v>
      </c>
      <c r="D177" s="23">
        <v>2</v>
      </c>
      <c r="E177" s="6">
        <v>8.3333333333333332E-3</v>
      </c>
      <c r="F177" s="23">
        <v>24</v>
      </c>
      <c r="G177" s="23">
        <v>60</v>
      </c>
      <c r="H177" s="24">
        <v>0.4</v>
      </c>
    </row>
    <row r="178" spans="1:8" x14ac:dyDescent="0.2">
      <c r="A178" s="22">
        <v>175</v>
      </c>
      <c r="B178" s="23">
        <v>56</v>
      </c>
      <c r="C178" s="23">
        <v>33</v>
      </c>
      <c r="D178" s="23">
        <v>5</v>
      </c>
      <c r="E178" s="6">
        <v>3.2638888888888891E-2</v>
      </c>
      <c r="F178" s="23">
        <v>59</v>
      </c>
      <c r="G178" s="23">
        <v>144</v>
      </c>
      <c r="H178" s="24">
        <v>0.82291666666666674</v>
      </c>
    </row>
    <row r="179" spans="1:8" x14ac:dyDescent="0.2">
      <c r="A179" s="22">
        <v>176</v>
      </c>
      <c r="B179" s="23">
        <v>21</v>
      </c>
      <c r="C179" s="23">
        <v>13</v>
      </c>
      <c r="D179" s="23">
        <v>3</v>
      </c>
      <c r="E179" s="6">
        <v>3.3333333333333333E-2</v>
      </c>
      <c r="F179" s="23">
        <v>24</v>
      </c>
      <c r="G179" s="23">
        <v>63</v>
      </c>
      <c r="H179" s="24">
        <v>0.38095238095238093</v>
      </c>
    </row>
    <row r="180" spans="1:8" x14ac:dyDescent="0.2">
      <c r="A180" s="22">
        <v>177</v>
      </c>
      <c r="B180" s="23">
        <v>90</v>
      </c>
      <c r="C180" s="23">
        <v>53</v>
      </c>
      <c r="D180" s="23">
        <v>8</v>
      </c>
      <c r="E180" s="6">
        <v>9.8611111111111122E-2</v>
      </c>
      <c r="F180" s="23">
        <v>71</v>
      </c>
      <c r="G180" s="23">
        <v>173</v>
      </c>
      <c r="H180" s="24">
        <v>1.6417486022749181</v>
      </c>
    </row>
    <row r="181" spans="1:8" x14ac:dyDescent="0.2">
      <c r="A181" s="22">
        <v>178</v>
      </c>
      <c r="B181" s="23">
        <v>120</v>
      </c>
      <c r="C181" s="23">
        <v>72</v>
      </c>
      <c r="D181" s="23">
        <v>7</v>
      </c>
      <c r="E181" s="6">
        <v>0.10138888888888889</v>
      </c>
      <c r="F181" s="23">
        <v>83</v>
      </c>
      <c r="G181" s="23">
        <v>208</v>
      </c>
      <c r="H181" s="24">
        <v>1.603030303030303</v>
      </c>
    </row>
    <row r="182" spans="1:8" x14ac:dyDescent="0.2">
      <c r="A182" s="22">
        <v>179</v>
      </c>
      <c r="B182" s="23">
        <v>31</v>
      </c>
      <c r="C182" s="23">
        <v>19</v>
      </c>
      <c r="D182" s="23">
        <v>2</v>
      </c>
      <c r="E182" s="6">
        <v>1.8055555555555554E-2</v>
      </c>
      <c r="F182" s="23">
        <v>24</v>
      </c>
      <c r="G182" s="23">
        <v>62</v>
      </c>
      <c r="H182" s="24">
        <v>0.38709677419354838</v>
      </c>
    </row>
    <row r="183" spans="1:8" x14ac:dyDescent="0.2">
      <c r="A183" s="22">
        <v>180</v>
      </c>
      <c r="B183" s="23">
        <v>106</v>
      </c>
      <c r="C183" s="23">
        <v>63</v>
      </c>
      <c r="D183" s="23">
        <v>6</v>
      </c>
      <c r="E183" s="6">
        <v>0.11180555555555556</v>
      </c>
      <c r="F183" s="23">
        <v>67</v>
      </c>
      <c r="G183" s="23">
        <v>166</v>
      </c>
      <c r="H183" s="24">
        <v>1.6212005108556835</v>
      </c>
    </row>
    <row r="184" spans="1:8" x14ac:dyDescent="0.2">
      <c r="A184" s="22">
        <v>181</v>
      </c>
      <c r="B184" s="23">
        <v>27</v>
      </c>
      <c r="C184" s="23">
        <v>16</v>
      </c>
      <c r="D184" s="23">
        <v>1</v>
      </c>
      <c r="E184" s="6">
        <v>3.8194444444444448E-2</v>
      </c>
      <c r="F184" s="23">
        <v>11</v>
      </c>
      <c r="G184" s="23">
        <v>27</v>
      </c>
      <c r="H184" s="24">
        <v>0.40740740740740738</v>
      </c>
    </row>
    <row r="185" spans="1:8" x14ac:dyDescent="0.2">
      <c r="A185" s="22">
        <v>182</v>
      </c>
      <c r="B185" s="23">
        <v>19</v>
      </c>
      <c r="C185" s="23">
        <v>11</v>
      </c>
      <c r="D185" s="23">
        <v>2</v>
      </c>
      <c r="E185" s="6">
        <v>7.6388888888888886E-3</v>
      </c>
      <c r="F185" s="23">
        <v>16</v>
      </c>
      <c r="G185" s="23">
        <v>38</v>
      </c>
      <c r="H185" s="24">
        <v>0.42105263157894735</v>
      </c>
    </row>
    <row r="186" spans="1:8" x14ac:dyDescent="0.2">
      <c r="A186" s="22">
        <v>183</v>
      </c>
      <c r="B186" s="23">
        <v>113</v>
      </c>
      <c r="C186" s="23">
        <v>67</v>
      </c>
      <c r="D186" s="23">
        <v>9</v>
      </c>
      <c r="E186" s="6">
        <v>0.11527777777777778</v>
      </c>
      <c r="F186" s="23">
        <v>103</v>
      </c>
      <c r="G186" s="23">
        <v>255</v>
      </c>
      <c r="H186" s="24">
        <v>1.6293269230769232</v>
      </c>
    </row>
    <row r="187" spans="1:8" x14ac:dyDescent="0.2">
      <c r="A187" s="22">
        <v>184</v>
      </c>
      <c r="B187" s="23">
        <v>75</v>
      </c>
      <c r="C187" s="23">
        <v>44</v>
      </c>
      <c r="D187" s="23">
        <v>8</v>
      </c>
      <c r="E187" s="6">
        <v>2.0138888888888887E-2</v>
      </c>
      <c r="F187" s="23">
        <v>85</v>
      </c>
      <c r="G187" s="23">
        <v>205</v>
      </c>
      <c r="H187" s="24">
        <v>1.235978835978836</v>
      </c>
    </row>
    <row r="188" spans="1:8" x14ac:dyDescent="0.2">
      <c r="A188" s="22">
        <v>185</v>
      </c>
      <c r="B188" s="23">
        <v>49</v>
      </c>
      <c r="C188" s="23">
        <v>29</v>
      </c>
      <c r="D188" s="23">
        <v>4</v>
      </c>
      <c r="E188" s="6">
        <v>2.7777777777777776E-2</v>
      </c>
      <c r="F188" s="23">
        <v>36</v>
      </c>
      <c r="G188" s="23">
        <v>91</v>
      </c>
      <c r="H188" s="24">
        <v>0.80952380952380953</v>
      </c>
    </row>
    <row r="189" spans="1:8" x14ac:dyDescent="0.2">
      <c r="A189" s="22">
        <v>186</v>
      </c>
      <c r="B189" s="23">
        <v>90</v>
      </c>
      <c r="C189" s="23">
        <v>54</v>
      </c>
      <c r="D189" s="23">
        <v>9</v>
      </c>
      <c r="E189" s="6">
        <v>6.4583333333333326E-2</v>
      </c>
      <c r="F189" s="23">
        <v>108</v>
      </c>
      <c r="G189" s="23">
        <v>270</v>
      </c>
      <c r="H189" s="24">
        <v>1.2007541816009559</v>
      </c>
    </row>
    <row r="190" spans="1:8" x14ac:dyDescent="0.2">
      <c r="A190" s="22">
        <v>187</v>
      </c>
      <c r="B190" s="23">
        <v>116</v>
      </c>
      <c r="C190" s="23">
        <v>68</v>
      </c>
      <c r="D190" s="23">
        <v>7</v>
      </c>
      <c r="E190" s="6">
        <v>8.7499999999999994E-2</v>
      </c>
      <c r="F190" s="23">
        <v>86</v>
      </c>
      <c r="G190" s="23">
        <v>208</v>
      </c>
      <c r="H190" s="24">
        <v>1.6560421398149592</v>
      </c>
    </row>
    <row r="191" spans="1:8" x14ac:dyDescent="0.2">
      <c r="A191" s="22">
        <v>188</v>
      </c>
      <c r="B191" s="23">
        <v>57</v>
      </c>
      <c r="C191" s="23">
        <v>34</v>
      </c>
      <c r="D191" s="23">
        <v>3</v>
      </c>
      <c r="E191" s="6">
        <v>7.2916666666666671E-2</v>
      </c>
      <c r="F191" s="23">
        <v>34</v>
      </c>
      <c r="G191" s="23">
        <v>83</v>
      </c>
      <c r="H191" s="24">
        <v>0.81017369727047139</v>
      </c>
    </row>
    <row r="192" spans="1:8" x14ac:dyDescent="0.2">
      <c r="A192" s="22">
        <v>189</v>
      </c>
      <c r="B192" s="23">
        <v>84</v>
      </c>
      <c r="C192" s="23">
        <v>49</v>
      </c>
      <c r="D192" s="23">
        <v>7</v>
      </c>
      <c r="E192" s="6">
        <v>8.1250000000000003E-2</v>
      </c>
      <c r="F192" s="23">
        <v>80</v>
      </c>
      <c r="G192" s="23">
        <v>192</v>
      </c>
      <c r="H192" s="24">
        <v>1.2515082956259427</v>
      </c>
    </row>
    <row r="193" spans="1:8" x14ac:dyDescent="0.2">
      <c r="A193" s="22">
        <v>190</v>
      </c>
      <c r="B193" s="23">
        <v>116</v>
      </c>
      <c r="C193" s="23">
        <v>70</v>
      </c>
      <c r="D193" s="23">
        <v>7</v>
      </c>
      <c r="E193" s="6">
        <v>7.0833333333333331E-2</v>
      </c>
      <c r="F193" s="23">
        <v>79</v>
      </c>
      <c r="G193" s="23">
        <v>202</v>
      </c>
      <c r="H193" s="24">
        <v>1.6107487922705315</v>
      </c>
    </row>
    <row r="194" spans="1:8" x14ac:dyDescent="0.2">
      <c r="A194" s="22">
        <v>191</v>
      </c>
      <c r="B194" s="23">
        <v>54</v>
      </c>
      <c r="C194" s="23">
        <v>32</v>
      </c>
      <c r="D194" s="23">
        <v>6</v>
      </c>
      <c r="E194" s="6">
        <v>6.0416666666666674E-2</v>
      </c>
      <c r="F194" s="23">
        <v>66</v>
      </c>
      <c r="G194" s="23">
        <v>162</v>
      </c>
      <c r="H194" s="24">
        <v>0.81379310344827593</v>
      </c>
    </row>
    <row r="195" spans="1:8" x14ac:dyDescent="0.2">
      <c r="A195" s="22">
        <v>192</v>
      </c>
      <c r="B195" s="23">
        <v>25</v>
      </c>
      <c r="C195" s="23">
        <v>15</v>
      </c>
      <c r="D195" s="23">
        <v>3</v>
      </c>
      <c r="E195" s="6">
        <v>1.8055555555555554E-2</v>
      </c>
      <c r="F195" s="23">
        <v>30</v>
      </c>
      <c r="G195" s="23">
        <v>75</v>
      </c>
      <c r="H195" s="24">
        <v>0.4</v>
      </c>
    </row>
    <row r="196" spans="1:8" x14ac:dyDescent="0.2">
      <c r="A196" s="22">
        <v>193</v>
      </c>
      <c r="B196" s="23">
        <v>112</v>
      </c>
      <c r="C196" s="23">
        <v>67</v>
      </c>
      <c r="D196" s="23">
        <v>8</v>
      </c>
      <c r="E196" s="6">
        <v>0.11874999999999999</v>
      </c>
      <c r="F196" s="23">
        <v>88</v>
      </c>
      <c r="G196" s="23">
        <v>220</v>
      </c>
      <c r="H196" s="24">
        <v>1.6106775671993063</v>
      </c>
    </row>
    <row r="197" spans="1:8" x14ac:dyDescent="0.2">
      <c r="A197" s="22">
        <v>194</v>
      </c>
      <c r="B197" s="23">
        <v>63</v>
      </c>
      <c r="C197" s="23">
        <v>38</v>
      </c>
      <c r="D197" s="23">
        <v>3</v>
      </c>
      <c r="E197" s="6">
        <v>4.7222222222222221E-2</v>
      </c>
      <c r="F197" s="23">
        <v>38</v>
      </c>
      <c r="G197" s="23">
        <v>96</v>
      </c>
      <c r="H197" s="24">
        <v>0.79393939393939394</v>
      </c>
    </row>
    <row r="198" spans="1:8" x14ac:dyDescent="0.2">
      <c r="A198" s="22">
        <v>195</v>
      </c>
      <c r="B198" s="23">
        <v>25</v>
      </c>
      <c r="C198" s="23">
        <v>15</v>
      </c>
      <c r="D198" s="23">
        <v>2</v>
      </c>
      <c r="E198" s="6">
        <v>3.5416666666666666E-2</v>
      </c>
      <c r="F198" s="23">
        <v>20</v>
      </c>
      <c r="G198" s="23">
        <v>50</v>
      </c>
      <c r="H198" s="24">
        <v>0.4</v>
      </c>
    </row>
    <row r="199" spans="1:8" x14ac:dyDescent="0.2">
      <c r="A199" s="22">
        <v>196</v>
      </c>
      <c r="B199" s="23">
        <v>100</v>
      </c>
      <c r="C199" s="23">
        <v>59</v>
      </c>
      <c r="D199" s="23">
        <v>8</v>
      </c>
      <c r="E199" s="6">
        <v>0.12222222222222223</v>
      </c>
      <c r="F199" s="23">
        <v>78</v>
      </c>
      <c r="G199" s="23">
        <v>191</v>
      </c>
      <c r="H199" s="24">
        <v>1.6336688798457915</v>
      </c>
    </row>
    <row r="200" spans="1:8" x14ac:dyDescent="0.2">
      <c r="A200" s="22">
        <v>197</v>
      </c>
      <c r="B200" s="23">
        <v>61</v>
      </c>
      <c r="C200" s="23">
        <v>36</v>
      </c>
      <c r="D200" s="23">
        <v>4</v>
      </c>
      <c r="E200" s="6">
        <v>0.05</v>
      </c>
      <c r="F200" s="23">
        <v>53</v>
      </c>
      <c r="G200" s="23">
        <v>129</v>
      </c>
      <c r="H200" s="24">
        <v>0.81917211328976025</v>
      </c>
    </row>
    <row r="201" spans="1:8" x14ac:dyDescent="0.2">
      <c r="A201" s="22">
        <v>198</v>
      </c>
      <c r="B201" s="23">
        <v>27</v>
      </c>
      <c r="C201" s="23">
        <v>16</v>
      </c>
      <c r="D201" s="23">
        <v>2</v>
      </c>
      <c r="E201" s="6">
        <v>2.2916666666666665E-2</v>
      </c>
      <c r="F201" s="23">
        <v>22</v>
      </c>
      <c r="G201" s="23">
        <v>54</v>
      </c>
      <c r="H201" s="24">
        <v>0.40740740740740738</v>
      </c>
    </row>
    <row r="202" spans="1:8" x14ac:dyDescent="0.2">
      <c r="A202" s="22">
        <v>199</v>
      </c>
      <c r="B202" s="23">
        <v>112</v>
      </c>
      <c r="C202" s="23">
        <v>67</v>
      </c>
      <c r="D202" s="23">
        <v>9</v>
      </c>
      <c r="E202" s="6">
        <v>9.8611111111111108E-2</v>
      </c>
      <c r="F202" s="23">
        <v>105</v>
      </c>
      <c r="G202" s="23">
        <v>261</v>
      </c>
      <c r="H202" s="24">
        <v>1.6021528918080643</v>
      </c>
    </row>
    <row r="203" spans="1:8" x14ac:dyDescent="0.2">
      <c r="A203" s="22">
        <v>200</v>
      </c>
      <c r="B203" s="23">
        <v>44</v>
      </c>
      <c r="C203" s="23">
        <v>26</v>
      </c>
      <c r="D203" s="23">
        <v>4</v>
      </c>
      <c r="E203" s="6">
        <v>4.6527777777777779E-2</v>
      </c>
      <c r="F203" s="23">
        <v>36</v>
      </c>
      <c r="G203" s="23">
        <v>88</v>
      </c>
      <c r="H203" s="24">
        <v>0.82105263157894737</v>
      </c>
    </row>
    <row r="204" spans="1:8" x14ac:dyDescent="0.2">
      <c r="A204" s="22">
        <v>201</v>
      </c>
      <c r="B204" s="23">
        <v>24</v>
      </c>
      <c r="C204" s="23">
        <v>14</v>
      </c>
      <c r="D204" s="23">
        <v>3</v>
      </c>
      <c r="E204" s="6">
        <v>4.027777777777778E-2</v>
      </c>
      <c r="F204" s="23">
        <v>30</v>
      </c>
      <c r="G204" s="23">
        <v>72</v>
      </c>
      <c r="H204" s="24">
        <v>0.41666666666666669</v>
      </c>
    </row>
    <row r="205" spans="1:8" x14ac:dyDescent="0.2">
      <c r="A205" s="22">
        <v>202</v>
      </c>
      <c r="B205" s="23">
        <v>130</v>
      </c>
      <c r="C205" s="23">
        <v>79</v>
      </c>
      <c r="D205" s="23">
        <v>6</v>
      </c>
      <c r="E205" s="6">
        <v>0.10833333333333334</v>
      </c>
      <c r="F205" s="23">
        <v>80</v>
      </c>
      <c r="G205" s="23">
        <v>206</v>
      </c>
      <c r="H205" s="24">
        <v>1.5805555555555557</v>
      </c>
    </row>
    <row r="206" spans="1:8" x14ac:dyDescent="0.2">
      <c r="A206" s="22">
        <v>203</v>
      </c>
      <c r="B206" s="23">
        <v>52</v>
      </c>
      <c r="C206" s="23">
        <v>32</v>
      </c>
      <c r="D206" s="23">
        <v>6</v>
      </c>
      <c r="E206" s="6">
        <v>5.9027777777777776E-2</v>
      </c>
      <c r="F206" s="23">
        <v>60</v>
      </c>
      <c r="G206" s="23">
        <v>156</v>
      </c>
      <c r="H206" s="24">
        <v>0.76804915514592931</v>
      </c>
    </row>
    <row r="207" spans="1:8" x14ac:dyDescent="0.2">
      <c r="A207" s="22">
        <v>204</v>
      </c>
      <c r="B207" s="23">
        <v>24</v>
      </c>
      <c r="C207" s="23">
        <v>14</v>
      </c>
      <c r="D207" s="23">
        <v>2</v>
      </c>
      <c r="E207" s="6">
        <v>1.4583333333333334E-2</v>
      </c>
      <c r="F207" s="23">
        <v>20</v>
      </c>
      <c r="G207" s="23">
        <v>48</v>
      </c>
      <c r="H207" s="24">
        <v>0.41666666666666669</v>
      </c>
    </row>
    <row r="208" spans="1:8" x14ac:dyDescent="0.2">
      <c r="A208" s="22">
        <v>205</v>
      </c>
      <c r="B208" s="23">
        <v>61</v>
      </c>
      <c r="C208" s="23">
        <v>36</v>
      </c>
      <c r="D208" s="23">
        <v>2</v>
      </c>
      <c r="E208" s="6">
        <v>5.9722222222222218E-2</v>
      </c>
      <c r="F208" s="23">
        <v>25</v>
      </c>
      <c r="G208" s="23">
        <v>61</v>
      </c>
      <c r="H208" s="24">
        <v>0.8200431034482758</v>
      </c>
    </row>
    <row r="209" spans="1:8" x14ac:dyDescent="0.2">
      <c r="A209" s="22">
        <v>206</v>
      </c>
      <c r="B209" s="23">
        <v>30</v>
      </c>
      <c r="C209" s="23">
        <v>18</v>
      </c>
      <c r="D209" s="23">
        <v>1</v>
      </c>
      <c r="E209" s="6">
        <v>4.027777777777778E-2</v>
      </c>
      <c r="F209" s="23">
        <v>12</v>
      </c>
      <c r="G209" s="23">
        <v>30</v>
      </c>
      <c r="H209" s="24">
        <v>0.4</v>
      </c>
    </row>
    <row r="210" spans="1:8" x14ac:dyDescent="0.2">
      <c r="A210" s="22">
        <v>207</v>
      </c>
      <c r="B210" s="23">
        <v>92</v>
      </c>
      <c r="C210" s="23">
        <v>55</v>
      </c>
      <c r="D210" s="23">
        <v>6</v>
      </c>
      <c r="E210" s="6">
        <v>7.7083333333333323E-2</v>
      </c>
      <c r="F210" s="23">
        <v>72</v>
      </c>
      <c r="G210" s="23">
        <v>180</v>
      </c>
      <c r="H210" s="24">
        <v>1.2101736972704713</v>
      </c>
    </row>
    <row r="211" spans="1:8" x14ac:dyDescent="0.2">
      <c r="A211" s="22">
        <v>208</v>
      </c>
      <c r="B211" s="23">
        <v>88</v>
      </c>
      <c r="C211" s="23">
        <v>53</v>
      </c>
      <c r="D211" s="23">
        <v>6</v>
      </c>
      <c r="E211" s="6">
        <v>6.9444444444444448E-2</v>
      </c>
      <c r="F211" s="23">
        <v>71</v>
      </c>
      <c r="G211" s="23">
        <v>180</v>
      </c>
      <c r="H211" s="24">
        <v>1.1951388888888888</v>
      </c>
    </row>
    <row r="212" spans="1:8" x14ac:dyDescent="0.2">
      <c r="A212" s="22">
        <v>209</v>
      </c>
      <c r="B212" s="23">
        <v>108</v>
      </c>
      <c r="C212" s="23">
        <v>64</v>
      </c>
      <c r="D212" s="23">
        <v>8</v>
      </c>
      <c r="E212" s="6">
        <v>0.11874999999999999</v>
      </c>
      <c r="F212" s="23">
        <v>87</v>
      </c>
      <c r="G212" s="23">
        <v>214</v>
      </c>
      <c r="H212" s="24">
        <v>1.6261459767853632</v>
      </c>
    </row>
    <row r="213" spans="1:8" x14ac:dyDescent="0.2">
      <c r="A213" s="22">
        <v>210</v>
      </c>
      <c r="B213" s="23">
        <v>115</v>
      </c>
      <c r="C213" s="23">
        <v>70</v>
      </c>
      <c r="D213" s="23">
        <v>6</v>
      </c>
      <c r="E213" s="6">
        <v>0.10972222222222222</v>
      </c>
      <c r="F213" s="23">
        <v>75</v>
      </c>
      <c r="G213" s="23">
        <v>195</v>
      </c>
      <c r="H213" s="24">
        <v>1.5726190476190476</v>
      </c>
    </row>
    <row r="214" spans="1:8" x14ac:dyDescent="0.2">
      <c r="A214" s="22">
        <v>211</v>
      </c>
      <c r="B214" s="23">
        <v>84</v>
      </c>
      <c r="C214" s="23">
        <v>50</v>
      </c>
      <c r="D214" s="23">
        <v>8</v>
      </c>
      <c r="E214" s="6">
        <v>9.3750000000000014E-2</v>
      </c>
      <c r="F214" s="23">
        <v>68</v>
      </c>
      <c r="G214" s="23">
        <v>169</v>
      </c>
      <c r="H214" s="24">
        <v>1.6253968253968254</v>
      </c>
    </row>
    <row r="215" spans="1:8" x14ac:dyDescent="0.2">
      <c r="A215" s="22">
        <v>212</v>
      </c>
      <c r="B215" s="23">
        <v>105</v>
      </c>
      <c r="C215" s="23">
        <v>62</v>
      </c>
      <c r="D215" s="23">
        <v>9</v>
      </c>
      <c r="E215" s="6">
        <v>0.1138888888888889</v>
      </c>
      <c r="F215" s="23">
        <v>101</v>
      </c>
      <c r="G215" s="23">
        <v>245</v>
      </c>
      <c r="H215" s="24">
        <v>1.6326007326007326</v>
      </c>
    </row>
    <row r="216" spans="1:8" x14ac:dyDescent="0.2">
      <c r="A216" s="22">
        <v>213</v>
      </c>
      <c r="B216" s="23">
        <v>57</v>
      </c>
      <c r="C216" s="23">
        <v>34</v>
      </c>
      <c r="D216" s="23">
        <v>3</v>
      </c>
      <c r="E216" s="6">
        <v>6.9444444444444448E-2</v>
      </c>
      <c r="F216" s="23">
        <v>35</v>
      </c>
      <c r="G216" s="23">
        <v>87</v>
      </c>
      <c r="H216" s="24">
        <v>0.80740740740740735</v>
      </c>
    </row>
    <row r="217" spans="1:8" x14ac:dyDescent="0.2">
      <c r="A217" s="22">
        <v>214</v>
      </c>
      <c r="B217" s="23">
        <v>94</v>
      </c>
      <c r="C217" s="23">
        <v>57</v>
      </c>
      <c r="D217" s="23">
        <v>7</v>
      </c>
      <c r="E217" s="6">
        <v>2.6388888888888885E-2</v>
      </c>
      <c r="F217" s="23">
        <v>89</v>
      </c>
      <c r="G217" s="23">
        <v>228</v>
      </c>
      <c r="H217" s="24">
        <v>1.1867647058823529</v>
      </c>
    </row>
    <row r="218" spans="1:8" x14ac:dyDescent="0.2">
      <c r="A218" s="22">
        <v>215</v>
      </c>
      <c r="B218" s="23">
        <v>64</v>
      </c>
      <c r="C218" s="23">
        <v>38</v>
      </c>
      <c r="D218" s="23">
        <v>5</v>
      </c>
      <c r="E218" s="6">
        <v>3.1944444444444442E-2</v>
      </c>
      <c r="F218" s="23">
        <v>64</v>
      </c>
      <c r="G218" s="23">
        <v>158</v>
      </c>
      <c r="H218" s="24">
        <v>0.81176470588235294</v>
      </c>
    </row>
    <row r="219" spans="1:8" x14ac:dyDescent="0.2">
      <c r="A219" s="22">
        <v>216</v>
      </c>
      <c r="B219" s="23">
        <v>73</v>
      </c>
      <c r="C219" s="23">
        <v>44</v>
      </c>
      <c r="D219" s="23">
        <v>6</v>
      </c>
      <c r="E219" s="6">
        <v>8.3333333333333343E-2</v>
      </c>
      <c r="F219" s="23">
        <v>56</v>
      </c>
      <c r="G219" s="23">
        <v>142</v>
      </c>
      <c r="H219" s="24">
        <v>1.1883597883597883</v>
      </c>
    </row>
    <row r="220" spans="1:8" x14ac:dyDescent="0.2">
      <c r="A220" s="22">
        <v>217</v>
      </c>
      <c r="B220" s="23">
        <v>32</v>
      </c>
      <c r="C220" s="23">
        <v>19</v>
      </c>
      <c r="D220" s="23">
        <v>3</v>
      </c>
      <c r="E220" s="6">
        <v>9.0277777777777769E-3</v>
      </c>
      <c r="F220" s="23">
        <v>39</v>
      </c>
      <c r="G220" s="23">
        <v>96</v>
      </c>
      <c r="H220" s="24">
        <v>0.40625</v>
      </c>
    </row>
    <row r="221" spans="1:8" x14ac:dyDescent="0.2">
      <c r="A221" s="22">
        <v>218</v>
      </c>
      <c r="B221" s="23">
        <v>69</v>
      </c>
      <c r="C221" s="23">
        <v>41</v>
      </c>
      <c r="D221" s="23">
        <v>8</v>
      </c>
      <c r="E221" s="6">
        <v>3.1944444444444442E-2</v>
      </c>
      <c r="F221" s="23">
        <v>75</v>
      </c>
      <c r="G221" s="23">
        <v>184</v>
      </c>
      <c r="H221" s="24">
        <v>1.2197643868124417</v>
      </c>
    </row>
    <row r="222" spans="1:8" x14ac:dyDescent="0.2">
      <c r="A222" s="22">
        <v>219</v>
      </c>
      <c r="B222" s="23">
        <v>54</v>
      </c>
      <c r="C222" s="23">
        <v>33</v>
      </c>
      <c r="D222" s="23">
        <v>5</v>
      </c>
      <c r="E222" s="6">
        <v>1.5972222222222221E-2</v>
      </c>
      <c r="F222" s="23">
        <v>54</v>
      </c>
      <c r="G222" s="23">
        <v>139</v>
      </c>
      <c r="H222" s="24">
        <v>0.77840112201963541</v>
      </c>
    </row>
    <row r="223" spans="1:8" x14ac:dyDescent="0.2">
      <c r="A223" s="22">
        <v>220</v>
      </c>
      <c r="B223" s="23">
        <v>24</v>
      </c>
      <c r="C223" s="23">
        <v>14</v>
      </c>
      <c r="D223" s="23">
        <v>1</v>
      </c>
      <c r="E223" s="6">
        <v>9.0277777777777769E-3</v>
      </c>
      <c r="F223" s="23">
        <v>10</v>
      </c>
      <c r="G223" s="23">
        <v>24</v>
      </c>
      <c r="H223" s="24">
        <v>0.41666666666666669</v>
      </c>
    </row>
    <row r="224" spans="1:8" x14ac:dyDescent="0.2">
      <c r="A224" s="22">
        <v>221</v>
      </c>
      <c r="B224" s="23">
        <v>95</v>
      </c>
      <c r="C224" s="23">
        <v>56</v>
      </c>
      <c r="D224" s="23">
        <v>6</v>
      </c>
      <c r="E224" s="6">
        <v>7.5000000000000011E-2</v>
      </c>
      <c r="F224" s="23">
        <v>79</v>
      </c>
      <c r="G224" s="23">
        <v>193</v>
      </c>
      <c r="H224" s="24">
        <v>1.2318078093306288</v>
      </c>
    </row>
    <row r="225" spans="1:8" x14ac:dyDescent="0.2">
      <c r="A225" s="22">
        <v>222</v>
      </c>
      <c r="B225" s="23">
        <v>51</v>
      </c>
      <c r="C225" s="23">
        <v>30</v>
      </c>
      <c r="D225" s="23">
        <v>4</v>
      </c>
      <c r="E225" s="6">
        <v>5.9027777777777776E-2</v>
      </c>
      <c r="F225" s="23">
        <v>39</v>
      </c>
      <c r="G225" s="23">
        <v>97</v>
      </c>
      <c r="H225" s="24">
        <v>0.81987577639751552</v>
      </c>
    </row>
    <row r="226" spans="1:8" x14ac:dyDescent="0.2">
      <c r="A226" s="22">
        <v>223</v>
      </c>
      <c r="B226" s="23">
        <v>32</v>
      </c>
      <c r="C226" s="23">
        <v>19</v>
      </c>
      <c r="D226" s="23">
        <v>1</v>
      </c>
      <c r="E226" s="6">
        <v>3.6805555555555557E-2</v>
      </c>
      <c r="F226" s="23">
        <v>13</v>
      </c>
      <c r="G226" s="23">
        <v>32</v>
      </c>
      <c r="H226" s="24">
        <v>0.40625</v>
      </c>
    </row>
    <row r="227" spans="1:8" x14ac:dyDescent="0.2">
      <c r="A227" s="22">
        <v>224</v>
      </c>
      <c r="B227" s="23">
        <v>26</v>
      </c>
      <c r="C227" s="23">
        <v>15</v>
      </c>
      <c r="D227" s="23">
        <v>2</v>
      </c>
      <c r="E227" s="6">
        <v>1.3888888888888888E-2</v>
      </c>
      <c r="F227" s="23">
        <v>22</v>
      </c>
      <c r="G227" s="23">
        <v>52</v>
      </c>
      <c r="H227" s="24">
        <v>0.42307692307692307</v>
      </c>
    </row>
    <row r="228" spans="1:8" x14ac:dyDescent="0.2">
      <c r="A228" s="22">
        <v>225</v>
      </c>
      <c r="B228" s="23">
        <v>56</v>
      </c>
      <c r="C228" s="23">
        <v>34</v>
      </c>
      <c r="D228" s="23">
        <v>6</v>
      </c>
      <c r="E228" s="6">
        <v>6.5277777777777782E-2</v>
      </c>
      <c r="F228" s="23">
        <v>66</v>
      </c>
      <c r="G228" s="23">
        <v>168</v>
      </c>
      <c r="H228" s="24">
        <v>0.78524374176548095</v>
      </c>
    </row>
    <row r="229" spans="1:8" x14ac:dyDescent="0.2">
      <c r="A229" s="22">
        <v>226</v>
      </c>
      <c r="B229" s="23">
        <v>97</v>
      </c>
      <c r="C229" s="23">
        <v>58</v>
      </c>
      <c r="D229" s="23">
        <v>7</v>
      </c>
      <c r="E229" s="6">
        <v>0.10138888888888889</v>
      </c>
      <c r="F229" s="23">
        <v>69</v>
      </c>
      <c r="G229" s="23">
        <v>171</v>
      </c>
      <c r="H229" s="24">
        <v>1.6021528918080641</v>
      </c>
    </row>
    <row r="230" spans="1:8" x14ac:dyDescent="0.2">
      <c r="A230" s="22">
        <v>227</v>
      </c>
      <c r="B230" s="23">
        <v>116</v>
      </c>
      <c r="C230" s="23">
        <v>69</v>
      </c>
      <c r="D230" s="23">
        <v>7</v>
      </c>
      <c r="E230" s="6">
        <v>8.2638888888888887E-2</v>
      </c>
      <c r="F230" s="23">
        <v>84</v>
      </c>
      <c r="G230" s="23">
        <v>211</v>
      </c>
      <c r="H230" s="24">
        <v>1.6262742633710374</v>
      </c>
    </row>
    <row r="231" spans="1:8" x14ac:dyDescent="0.2">
      <c r="A231" s="22">
        <v>228</v>
      </c>
      <c r="B231" s="23">
        <v>23</v>
      </c>
      <c r="C231" s="23">
        <v>14</v>
      </c>
      <c r="D231" s="23">
        <v>3</v>
      </c>
      <c r="E231" s="6">
        <v>2.4305555555555556E-2</v>
      </c>
      <c r="F231" s="23">
        <v>27</v>
      </c>
      <c r="G231" s="23">
        <v>69</v>
      </c>
      <c r="H231" s="24">
        <v>0.39130434782608697</v>
      </c>
    </row>
    <row r="232" spans="1:8" x14ac:dyDescent="0.2">
      <c r="A232" s="22">
        <v>229</v>
      </c>
      <c r="B232" s="23">
        <v>124</v>
      </c>
      <c r="C232" s="23">
        <v>74</v>
      </c>
      <c r="D232" s="23">
        <v>4</v>
      </c>
      <c r="E232" s="6">
        <v>8.1250000000000003E-2</v>
      </c>
      <c r="F232" s="23">
        <v>50</v>
      </c>
      <c r="G232" s="23">
        <v>124</v>
      </c>
      <c r="H232" s="24">
        <v>1.6174603174603175</v>
      </c>
    </row>
    <row r="233" spans="1:8" x14ac:dyDescent="0.2">
      <c r="A233" s="22">
        <v>230</v>
      </c>
      <c r="B233" s="23">
        <v>91</v>
      </c>
      <c r="C233" s="23">
        <v>54</v>
      </c>
      <c r="D233" s="23">
        <v>7</v>
      </c>
      <c r="E233" s="6">
        <v>6.3194444444444442E-2</v>
      </c>
      <c r="F233" s="23">
        <v>87</v>
      </c>
      <c r="G233" s="23">
        <v>214</v>
      </c>
      <c r="H233" s="24">
        <v>1.2219182027649769</v>
      </c>
    </row>
    <row r="234" spans="1:8" x14ac:dyDescent="0.2">
      <c r="A234" s="22">
        <v>231</v>
      </c>
      <c r="B234" s="23">
        <v>119</v>
      </c>
      <c r="C234" s="23">
        <v>72</v>
      </c>
      <c r="D234" s="23">
        <v>7</v>
      </c>
      <c r="E234" s="6">
        <v>0.10416666666666667</v>
      </c>
      <c r="F234" s="23">
        <v>83</v>
      </c>
      <c r="G234" s="23">
        <v>208</v>
      </c>
      <c r="H234" s="24">
        <v>1.5737532549676763</v>
      </c>
    </row>
    <row r="235" spans="1:8" x14ac:dyDescent="0.2">
      <c r="A235" s="22">
        <v>232</v>
      </c>
      <c r="B235" s="23">
        <v>107</v>
      </c>
      <c r="C235" s="23">
        <v>63</v>
      </c>
      <c r="D235" s="23">
        <v>7</v>
      </c>
      <c r="E235" s="6">
        <v>9.6527777777777768E-2</v>
      </c>
      <c r="F235" s="23">
        <v>78</v>
      </c>
      <c r="G235" s="23">
        <v>190</v>
      </c>
      <c r="H235" s="24">
        <v>1.6471509971509972</v>
      </c>
    </row>
    <row r="236" spans="1:8" x14ac:dyDescent="0.2">
      <c r="A236" s="22">
        <v>233</v>
      </c>
      <c r="B236" s="23">
        <v>19</v>
      </c>
      <c r="C236" s="23">
        <v>11</v>
      </c>
      <c r="D236" s="23">
        <v>2</v>
      </c>
      <c r="E236" s="6">
        <v>2.1527777777777778E-2</v>
      </c>
      <c r="F236" s="23">
        <v>16</v>
      </c>
      <c r="G236" s="23">
        <v>38</v>
      </c>
      <c r="H236" s="24">
        <v>0.42105263157894735</v>
      </c>
    </row>
    <row r="237" spans="1:8" x14ac:dyDescent="0.2">
      <c r="A237" s="22">
        <v>234</v>
      </c>
      <c r="B237" s="23">
        <v>85</v>
      </c>
      <c r="C237" s="23">
        <v>51</v>
      </c>
      <c r="D237" s="23">
        <v>8</v>
      </c>
      <c r="E237" s="6">
        <v>6.8750000000000006E-2</v>
      </c>
      <c r="F237" s="23">
        <v>90</v>
      </c>
      <c r="G237" s="23">
        <v>225</v>
      </c>
      <c r="H237" s="24">
        <v>1.2037634408602149</v>
      </c>
    </row>
    <row r="238" spans="1:8" x14ac:dyDescent="0.2">
      <c r="A238" s="22">
        <v>235</v>
      </c>
      <c r="B238" s="23">
        <v>33</v>
      </c>
      <c r="C238" s="23">
        <v>20</v>
      </c>
      <c r="D238" s="23">
        <v>1</v>
      </c>
      <c r="E238" s="6">
        <v>1.7361111111111112E-2</v>
      </c>
      <c r="F238" s="23">
        <v>13</v>
      </c>
      <c r="G238" s="23">
        <v>33</v>
      </c>
      <c r="H238" s="24">
        <v>0.39393939393939392</v>
      </c>
    </row>
    <row r="239" spans="1:8" x14ac:dyDescent="0.2">
      <c r="A239" s="22">
        <v>236</v>
      </c>
      <c r="B239" s="23">
        <v>122</v>
      </c>
      <c r="C239" s="23">
        <v>73</v>
      </c>
      <c r="D239" s="23">
        <v>8</v>
      </c>
      <c r="E239" s="6">
        <v>7.013888888888889E-2</v>
      </c>
      <c r="F239" s="23">
        <v>102</v>
      </c>
      <c r="G239" s="23">
        <v>255</v>
      </c>
      <c r="H239" s="24">
        <v>1.6092803030303031</v>
      </c>
    </row>
    <row r="240" spans="1:8" x14ac:dyDescent="0.2">
      <c r="A240" s="22">
        <v>237</v>
      </c>
      <c r="B240" s="23">
        <v>53</v>
      </c>
      <c r="C240" s="23">
        <v>32</v>
      </c>
      <c r="D240" s="23">
        <v>4</v>
      </c>
      <c r="E240" s="6">
        <v>2.5694444444444443E-2</v>
      </c>
      <c r="F240" s="23">
        <v>42</v>
      </c>
      <c r="G240" s="23">
        <v>106</v>
      </c>
      <c r="H240" s="24">
        <v>0.79130434782608705</v>
      </c>
    </row>
    <row r="241" spans="1:8" x14ac:dyDescent="0.2">
      <c r="A241" s="22">
        <v>238</v>
      </c>
      <c r="B241" s="23">
        <v>36</v>
      </c>
      <c r="C241" s="23">
        <v>22</v>
      </c>
      <c r="D241" s="23">
        <v>2</v>
      </c>
      <c r="E241" s="6">
        <v>3.125E-2</v>
      </c>
      <c r="F241" s="23">
        <v>28</v>
      </c>
      <c r="G241" s="23">
        <v>72</v>
      </c>
      <c r="H241" s="24">
        <v>0.3888888888888889</v>
      </c>
    </row>
    <row r="242" spans="1:8" x14ac:dyDescent="0.2">
      <c r="A242" s="22">
        <v>239</v>
      </c>
      <c r="B242" s="23">
        <v>50</v>
      </c>
      <c r="C242" s="23">
        <v>29</v>
      </c>
      <c r="D242" s="23">
        <v>3</v>
      </c>
      <c r="E242" s="6">
        <v>5.0694444444444445E-2</v>
      </c>
      <c r="F242" s="23">
        <v>31</v>
      </c>
      <c r="G242" s="23">
        <v>74</v>
      </c>
      <c r="H242" s="24">
        <v>0.83974358974358976</v>
      </c>
    </row>
    <row r="243" spans="1:8" x14ac:dyDescent="0.2">
      <c r="A243" s="22">
        <v>240</v>
      </c>
      <c r="B243" s="23">
        <v>104</v>
      </c>
      <c r="C243" s="23">
        <v>62</v>
      </c>
      <c r="D243" s="23">
        <v>11</v>
      </c>
      <c r="E243" s="6">
        <v>8.9583333333333334E-2</v>
      </c>
      <c r="F243" s="23">
        <v>118</v>
      </c>
      <c r="G243" s="23">
        <v>294</v>
      </c>
      <c r="H243" s="24">
        <v>1.6290955664640798</v>
      </c>
    </row>
    <row r="244" spans="1:8" x14ac:dyDescent="0.2">
      <c r="A244" s="22">
        <v>241</v>
      </c>
      <c r="B244" s="23">
        <v>18</v>
      </c>
      <c r="C244" s="23">
        <v>10</v>
      </c>
      <c r="D244" s="23">
        <v>1</v>
      </c>
      <c r="E244" s="6">
        <v>7.6388888888888886E-3</v>
      </c>
      <c r="F244" s="23">
        <v>8</v>
      </c>
      <c r="G244" s="23">
        <v>18</v>
      </c>
      <c r="H244" s="24">
        <v>0.44444444444444442</v>
      </c>
    </row>
    <row r="245" spans="1:8" x14ac:dyDescent="0.2">
      <c r="A245" s="22">
        <v>242</v>
      </c>
      <c r="B245" s="23">
        <v>84</v>
      </c>
      <c r="C245" s="23">
        <v>50</v>
      </c>
      <c r="D245" s="23">
        <v>5</v>
      </c>
      <c r="E245" s="6">
        <v>6.8749999999999992E-2</v>
      </c>
      <c r="F245" s="23">
        <v>54</v>
      </c>
      <c r="G245" s="23">
        <v>134</v>
      </c>
      <c r="H245" s="24">
        <v>1.2170163170163169</v>
      </c>
    </row>
    <row r="246" spans="1:8" x14ac:dyDescent="0.2">
      <c r="A246" s="22">
        <v>243</v>
      </c>
      <c r="B246" s="23">
        <v>40</v>
      </c>
      <c r="C246" s="23">
        <v>25</v>
      </c>
      <c r="D246" s="23">
        <v>3</v>
      </c>
      <c r="E246" s="6">
        <v>1.5277777777777777E-2</v>
      </c>
      <c r="F246" s="23">
        <v>45</v>
      </c>
      <c r="G246" s="23">
        <v>120</v>
      </c>
      <c r="H246" s="24">
        <v>0.375</v>
      </c>
    </row>
    <row r="247" spans="1:8" x14ac:dyDescent="0.2">
      <c r="A247" s="22">
        <v>244</v>
      </c>
      <c r="B247" s="23">
        <v>59</v>
      </c>
      <c r="C247" s="23">
        <v>36</v>
      </c>
      <c r="D247" s="23">
        <v>5</v>
      </c>
      <c r="E247" s="6">
        <v>6.1805555555555558E-2</v>
      </c>
      <c r="F247" s="23">
        <v>61</v>
      </c>
      <c r="G247" s="23">
        <v>158</v>
      </c>
      <c r="H247" s="24">
        <v>0.79605263157894735</v>
      </c>
    </row>
    <row r="248" spans="1:8" x14ac:dyDescent="0.2">
      <c r="A248" s="22">
        <v>245</v>
      </c>
      <c r="B248" s="23">
        <v>125</v>
      </c>
      <c r="C248" s="23">
        <v>76</v>
      </c>
      <c r="D248" s="23">
        <v>9</v>
      </c>
      <c r="E248" s="6">
        <v>8.0555555555555547E-2</v>
      </c>
      <c r="F248" s="23">
        <v>108</v>
      </c>
      <c r="G248" s="23">
        <v>273</v>
      </c>
      <c r="H248" s="24">
        <v>1.5954301075268815</v>
      </c>
    </row>
    <row r="249" spans="1:8" x14ac:dyDescent="0.2">
      <c r="A249" s="22">
        <v>246</v>
      </c>
      <c r="B249" s="23">
        <v>117</v>
      </c>
      <c r="C249" s="23">
        <v>70</v>
      </c>
      <c r="D249" s="23">
        <v>11</v>
      </c>
      <c r="E249" s="6">
        <v>0.10138888888888888</v>
      </c>
      <c r="F249" s="23">
        <v>131</v>
      </c>
      <c r="G249" s="23">
        <v>327</v>
      </c>
      <c r="H249" s="24">
        <v>1.6111708482676224</v>
      </c>
    </row>
    <row r="250" spans="1:8" x14ac:dyDescent="0.2">
      <c r="A250" s="22">
        <v>247</v>
      </c>
      <c r="B250" s="23">
        <v>33</v>
      </c>
      <c r="C250" s="23">
        <v>20</v>
      </c>
      <c r="D250" s="23">
        <v>2</v>
      </c>
      <c r="E250" s="6">
        <v>4.0972222222222222E-2</v>
      </c>
      <c r="F250" s="23">
        <v>26</v>
      </c>
      <c r="G250" s="23">
        <v>66</v>
      </c>
      <c r="H250" s="24">
        <v>0.39393939393939392</v>
      </c>
    </row>
    <row r="251" spans="1:8" x14ac:dyDescent="0.2">
      <c r="A251" s="22">
        <v>248</v>
      </c>
      <c r="B251" s="23">
        <v>115</v>
      </c>
      <c r="C251" s="23">
        <v>68</v>
      </c>
      <c r="D251" s="23">
        <v>8</v>
      </c>
      <c r="E251" s="6">
        <v>8.3333333333333343E-2</v>
      </c>
      <c r="F251" s="23">
        <v>92</v>
      </c>
      <c r="G251" s="23">
        <v>225</v>
      </c>
      <c r="H251" s="24">
        <v>1.6329652167380364</v>
      </c>
    </row>
    <row r="252" spans="1:8" x14ac:dyDescent="0.2">
      <c r="A252" s="22">
        <v>249</v>
      </c>
      <c r="B252" s="23">
        <v>40</v>
      </c>
      <c r="C252" s="23">
        <v>23</v>
      </c>
      <c r="D252" s="23">
        <v>4</v>
      </c>
      <c r="E252" s="6">
        <v>7.5694444444444453E-2</v>
      </c>
      <c r="F252" s="23">
        <v>34</v>
      </c>
      <c r="G252" s="23">
        <v>80</v>
      </c>
      <c r="H252" s="24">
        <v>0.85353535353535359</v>
      </c>
    </row>
    <row r="253" spans="1:8" x14ac:dyDescent="0.2">
      <c r="A253" s="22">
        <v>250</v>
      </c>
      <c r="B253" s="23">
        <v>20</v>
      </c>
      <c r="C253" s="23">
        <v>12</v>
      </c>
      <c r="D253" s="23">
        <v>1</v>
      </c>
      <c r="E253" s="6">
        <v>2.013888888888889E-2</v>
      </c>
      <c r="F253" s="23">
        <v>8</v>
      </c>
      <c r="G253" s="23">
        <v>20</v>
      </c>
      <c r="H253" s="24">
        <v>0.4</v>
      </c>
    </row>
    <row r="254" spans="1:8" x14ac:dyDescent="0.2">
      <c r="A254" s="22">
        <v>251</v>
      </c>
      <c r="B254" s="23">
        <v>90</v>
      </c>
      <c r="C254" s="23">
        <v>53</v>
      </c>
      <c r="D254" s="23">
        <v>5</v>
      </c>
      <c r="E254" s="6">
        <v>8.4722222222222227E-2</v>
      </c>
      <c r="F254" s="23">
        <v>45</v>
      </c>
      <c r="G254" s="23">
        <v>109</v>
      </c>
      <c r="H254" s="24">
        <v>1.6445248115728666</v>
      </c>
    </row>
    <row r="255" spans="1:8" x14ac:dyDescent="0.2">
      <c r="A255" s="22">
        <v>252</v>
      </c>
      <c r="B255" s="23">
        <v>51</v>
      </c>
      <c r="C255" s="23">
        <v>30</v>
      </c>
      <c r="D255" s="23">
        <v>4</v>
      </c>
      <c r="E255" s="6">
        <v>5.8333333333333334E-2</v>
      </c>
      <c r="F255" s="23">
        <v>42</v>
      </c>
      <c r="G255" s="23">
        <v>102</v>
      </c>
      <c r="H255" s="24">
        <v>0.82307692307692304</v>
      </c>
    </row>
    <row r="256" spans="1:8" x14ac:dyDescent="0.2">
      <c r="A256" s="22">
        <v>253</v>
      </c>
      <c r="B256" s="23">
        <v>75</v>
      </c>
      <c r="C256" s="23">
        <v>45</v>
      </c>
      <c r="D256" s="23">
        <v>6</v>
      </c>
      <c r="E256" s="6">
        <v>3.8194444444444448E-2</v>
      </c>
      <c r="F256" s="23">
        <v>62</v>
      </c>
      <c r="G256" s="23">
        <v>154</v>
      </c>
      <c r="H256" s="24">
        <v>1.1947454844006569</v>
      </c>
    </row>
    <row r="257" spans="1:8" x14ac:dyDescent="0.2">
      <c r="A257" s="22">
        <v>254</v>
      </c>
      <c r="B257" s="23">
        <v>119</v>
      </c>
      <c r="C257" s="23">
        <v>70</v>
      </c>
      <c r="D257" s="23">
        <v>10</v>
      </c>
      <c r="E257" s="6">
        <v>9.791666666666668E-2</v>
      </c>
      <c r="F257" s="23">
        <v>122</v>
      </c>
      <c r="G257" s="23">
        <v>297</v>
      </c>
      <c r="H257" s="24">
        <v>1.6505098317242528</v>
      </c>
    </row>
    <row r="258" spans="1:8" x14ac:dyDescent="0.2">
      <c r="A258" s="22">
        <v>255</v>
      </c>
      <c r="B258" s="23">
        <v>25</v>
      </c>
      <c r="C258" s="23">
        <v>15</v>
      </c>
      <c r="D258" s="23">
        <v>1</v>
      </c>
      <c r="E258" s="6">
        <v>2.5694444444444443E-2</v>
      </c>
      <c r="F258" s="23">
        <v>10</v>
      </c>
      <c r="G258" s="23">
        <v>25</v>
      </c>
      <c r="H258" s="24">
        <v>0.4</v>
      </c>
    </row>
    <row r="259" spans="1:8" x14ac:dyDescent="0.2">
      <c r="A259" s="22">
        <v>256</v>
      </c>
      <c r="B259" s="23">
        <v>21</v>
      </c>
      <c r="C259" s="23">
        <v>13</v>
      </c>
      <c r="D259" s="23">
        <v>1</v>
      </c>
      <c r="E259" s="6">
        <v>1.1111111111111112E-2</v>
      </c>
      <c r="F259" s="23">
        <v>8</v>
      </c>
      <c r="G259" s="23">
        <v>21</v>
      </c>
      <c r="H259" s="24">
        <v>0.38095238095238093</v>
      </c>
    </row>
    <row r="260" spans="1:8" x14ac:dyDescent="0.2">
      <c r="A260" s="22">
        <v>257</v>
      </c>
      <c r="B260" s="23">
        <v>23</v>
      </c>
      <c r="C260" s="23">
        <v>14</v>
      </c>
      <c r="D260" s="23">
        <v>2</v>
      </c>
      <c r="E260" s="6">
        <v>1.9444444444444445E-2</v>
      </c>
      <c r="F260" s="23">
        <v>18</v>
      </c>
      <c r="G260" s="23">
        <v>46</v>
      </c>
      <c r="H260" s="24">
        <v>0.39130434782608697</v>
      </c>
    </row>
    <row r="261" spans="1:8" x14ac:dyDescent="0.2">
      <c r="A261" s="22">
        <v>258</v>
      </c>
      <c r="B261" s="23">
        <v>117</v>
      </c>
      <c r="C261" s="23">
        <v>71</v>
      </c>
      <c r="D261" s="23">
        <v>4</v>
      </c>
      <c r="E261" s="6">
        <v>7.2916666666666671E-2</v>
      </c>
      <c r="F261" s="23">
        <v>46</v>
      </c>
      <c r="G261" s="23">
        <v>117</v>
      </c>
      <c r="H261" s="24">
        <v>1.58125</v>
      </c>
    </row>
    <row r="262" spans="1:8" x14ac:dyDescent="0.2">
      <c r="A262" s="22">
        <v>259</v>
      </c>
      <c r="B262" s="23">
        <v>27</v>
      </c>
      <c r="C262" s="23">
        <v>16</v>
      </c>
      <c r="D262" s="23">
        <v>3</v>
      </c>
      <c r="E262" s="6">
        <v>7.6388888888888886E-3</v>
      </c>
      <c r="F262" s="23">
        <v>33</v>
      </c>
      <c r="G262" s="23">
        <v>81</v>
      </c>
      <c r="H262" s="24">
        <v>0.40740740740740738</v>
      </c>
    </row>
    <row r="263" spans="1:8" x14ac:dyDescent="0.2">
      <c r="A263" s="22">
        <v>260</v>
      </c>
      <c r="B263" s="23">
        <v>23</v>
      </c>
      <c r="C263" s="23">
        <v>14</v>
      </c>
      <c r="D263" s="23">
        <v>3</v>
      </c>
      <c r="E263" s="6">
        <v>3.4027777777777775E-2</v>
      </c>
      <c r="F263" s="23">
        <v>27</v>
      </c>
      <c r="G263" s="23">
        <v>69</v>
      </c>
      <c r="H263" s="24">
        <v>0.39130434782608697</v>
      </c>
    </row>
    <row r="264" spans="1:8" x14ac:dyDescent="0.2">
      <c r="A264" s="22">
        <v>261</v>
      </c>
      <c r="B264" s="23">
        <v>61</v>
      </c>
      <c r="C264" s="23">
        <v>36</v>
      </c>
      <c r="D264" s="23">
        <v>5</v>
      </c>
      <c r="E264" s="6">
        <v>3.8194444444444448E-2</v>
      </c>
      <c r="F264" s="23">
        <v>63</v>
      </c>
      <c r="G264" s="23">
        <v>154</v>
      </c>
      <c r="H264" s="24">
        <v>0.8200431034482758</v>
      </c>
    </row>
    <row r="265" spans="1:8" x14ac:dyDescent="0.2">
      <c r="A265" s="22">
        <v>262</v>
      </c>
      <c r="B265" s="23">
        <v>53</v>
      </c>
      <c r="C265" s="23">
        <v>32</v>
      </c>
      <c r="D265" s="23">
        <v>4</v>
      </c>
      <c r="E265" s="6">
        <v>3.3333333333333333E-2</v>
      </c>
      <c r="F265" s="23">
        <v>45</v>
      </c>
      <c r="G265" s="23">
        <v>115</v>
      </c>
      <c r="H265" s="24">
        <v>0.79618768328445744</v>
      </c>
    </row>
    <row r="266" spans="1:8" x14ac:dyDescent="0.2">
      <c r="A266" s="22">
        <v>263</v>
      </c>
      <c r="B266" s="23">
        <v>121</v>
      </c>
      <c r="C266" s="23">
        <v>72</v>
      </c>
      <c r="D266" s="23">
        <v>4</v>
      </c>
      <c r="E266" s="6">
        <v>0.10347222222222223</v>
      </c>
      <c r="F266" s="23">
        <v>49</v>
      </c>
      <c r="G266" s="23">
        <v>121</v>
      </c>
      <c r="H266" s="24">
        <v>1.6229166666666668</v>
      </c>
    </row>
    <row r="267" spans="1:8" x14ac:dyDescent="0.2">
      <c r="A267" s="22">
        <v>264</v>
      </c>
      <c r="B267" s="23">
        <v>122</v>
      </c>
      <c r="C267" s="23">
        <v>73</v>
      </c>
      <c r="D267" s="23">
        <v>6</v>
      </c>
      <c r="E267" s="6">
        <v>8.1249999999999989E-2</v>
      </c>
      <c r="F267" s="23">
        <v>73</v>
      </c>
      <c r="G267" s="23">
        <v>182</v>
      </c>
      <c r="H267" s="24">
        <v>1.6062500000000002</v>
      </c>
    </row>
    <row r="268" spans="1:8" x14ac:dyDescent="0.2">
      <c r="A268" s="22">
        <v>265</v>
      </c>
      <c r="B268" s="23">
        <v>111</v>
      </c>
      <c r="C268" s="23">
        <v>67</v>
      </c>
      <c r="D268" s="23">
        <v>6</v>
      </c>
      <c r="E268" s="6">
        <v>9.375E-2</v>
      </c>
      <c r="F268" s="23">
        <v>68</v>
      </c>
      <c r="G268" s="23">
        <v>171</v>
      </c>
      <c r="H268" s="24">
        <v>1.5858085294270428</v>
      </c>
    </row>
    <row r="269" spans="1:8" x14ac:dyDescent="0.2">
      <c r="A269" s="22">
        <v>266</v>
      </c>
      <c r="B269" s="23">
        <v>49</v>
      </c>
      <c r="C269" s="23">
        <v>29</v>
      </c>
      <c r="D269" s="23">
        <v>4</v>
      </c>
      <c r="E269" s="6">
        <v>7.3611111111111113E-2</v>
      </c>
      <c r="F269" s="23">
        <v>40</v>
      </c>
      <c r="G269" s="23">
        <v>99</v>
      </c>
      <c r="H269" s="24">
        <v>0.81666666666666665</v>
      </c>
    </row>
    <row r="270" spans="1:8" x14ac:dyDescent="0.2">
      <c r="A270" s="22">
        <v>267</v>
      </c>
      <c r="B270" s="23">
        <v>90</v>
      </c>
      <c r="C270" s="23">
        <v>53</v>
      </c>
      <c r="D270" s="23">
        <v>4</v>
      </c>
      <c r="E270" s="6">
        <v>6.6666666666666666E-2</v>
      </c>
      <c r="F270" s="23">
        <v>49</v>
      </c>
      <c r="G270" s="23">
        <v>118</v>
      </c>
      <c r="H270" s="24">
        <v>1.2348214285714287</v>
      </c>
    </row>
    <row r="271" spans="1:8" x14ac:dyDescent="0.2">
      <c r="A271" s="22">
        <v>268</v>
      </c>
      <c r="B271" s="23">
        <v>46</v>
      </c>
      <c r="C271" s="23">
        <v>27</v>
      </c>
      <c r="D271" s="23">
        <v>3</v>
      </c>
      <c r="E271" s="6">
        <v>5.7638888888888892E-2</v>
      </c>
      <c r="F271" s="23">
        <v>28</v>
      </c>
      <c r="G271" s="23">
        <v>68</v>
      </c>
      <c r="H271" s="24">
        <v>0.8257575757575758</v>
      </c>
    </row>
    <row r="272" spans="1:8" x14ac:dyDescent="0.2">
      <c r="A272" s="22">
        <v>269</v>
      </c>
      <c r="B272" s="23">
        <v>110</v>
      </c>
      <c r="C272" s="23">
        <v>67</v>
      </c>
      <c r="D272" s="23">
        <v>7</v>
      </c>
      <c r="E272" s="6">
        <v>7.013888888888889E-2</v>
      </c>
      <c r="F272" s="23">
        <v>99</v>
      </c>
      <c r="G272" s="23">
        <v>250</v>
      </c>
      <c r="H272" s="24">
        <v>1.1756535947712417</v>
      </c>
    </row>
    <row r="273" spans="1:8" x14ac:dyDescent="0.2">
      <c r="A273" s="22">
        <v>270</v>
      </c>
      <c r="B273" s="23">
        <v>34</v>
      </c>
      <c r="C273" s="23">
        <v>20</v>
      </c>
      <c r="D273" s="23">
        <v>3</v>
      </c>
      <c r="E273" s="6">
        <v>1.8055555555555554E-2</v>
      </c>
      <c r="F273" s="23">
        <v>42</v>
      </c>
      <c r="G273" s="23">
        <v>102</v>
      </c>
      <c r="H273" s="24">
        <v>0.41176470588235292</v>
      </c>
    </row>
    <row r="274" spans="1:8" x14ac:dyDescent="0.2">
      <c r="A274" s="22">
        <v>271</v>
      </c>
      <c r="B274" s="23">
        <v>22</v>
      </c>
      <c r="C274" s="23">
        <v>13</v>
      </c>
      <c r="D274" s="23">
        <v>2</v>
      </c>
      <c r="E274" s="6">
        <v>3.8194444444444448E-2</v>
      </c>
      <c r="F274" s="23">
        <v>18</v>
      </c>
      <c r="G274" s="23">
        <v>44</v>
      </c>
      <c r="H274" s="24">
        <v>0.40909090909090912</v>
      </c>
    </row>
    <row r="275" spans="1:8" x14ac:dyDescent="0.2">
      <c r="A275" s="22">
        <v>272</v>
      </c>
      <c r="B275" s="23">
        <v>59</v>
      </c>
      <c r="C275" s="23">
        <v>35</v>
      </c>
      <c r="D275" s="23">
        <v>3</v>
      </c>
      <c r="E275" s="6">
        <v>5.7638888888888892E-2</v>
      </c>
      <c r="F275" s="23">
        <v>34</v>
      </c>
      <c r="G275" s="23">
        <v>83</v>
      </c>
      <c r="H275" s="24">
        <v>0.81666666666666665</v>
      </c>
    </row>
    <row r="276" spans="1:8" x14ac:dyDescent="0.2">
      <c r="A276" s="22">
        <v>273</v>
      </c>
      <c r="B276" s="23">
        <v>79</v>
      </c>
      <c r="C276" s="23">
        <v>47</v>
      </c>
      <c r="D276" s="23">
        <v>5</v>
      </c>
      <c r="E276" s="6">
        <v>4.6527777777777779E-2</v>
      </c>
      <c r="F276" s="23">
        <v>50</v>
      </c>
      <c r="G276" s="23">
        <v>123</v>
      </c>
      <c r="H276" s="24">
        <v>1.2153409090909091</v>
      </c>
    </row>
    <row r="277" spans="1:8" x14ac:dyDescent="0.2">
      <c r="A277" s="22">
        <v>274</v>
      </c>
      <c r="B277" s="23">
        <v>45</v>
      </c>
      <c r="C277" s="23">
        <v>26</v>
      </c>
      <c r="D277" s="23">
        <v>5</v>
      </c>
      <c r="E277" s="6">
        <v>5.2083333333333329E-2</v>
      </c>
      <c r="F277" s="23">
        <v>49</v>
      </c>
      <c r="G277" s="23">
        <v>116</v>
      </c>
      <c r="H277" s="24">
        <v>0.84412955465587047</v>
      </c>
    </row>
    <row r="278" spans="1:8" x14ac:dyDescent="0.2">
      <c r="A278" s="22">
        <v>275</v>
      </c>
      <c r="B278" s="23">
        <v>90</v>
      </c>
      <c r="C278" s="23">
        <v>54</v>
      </c>
      <c r="D278" s="23">
        <v>4</v>
      </c>
      <c r="E278" s="6">
        <v>8.4722222222222227E-2</v>
      </c>
      <c r="F278" s="23">
        <v>48</v>
      </c>
      <c r="G278" s="23">
        <v>121</v>
      </c>
      <c r="H278" s="24">
        <v>1.2041130912098654</v>
      </c>
    </row>
    <row r="279" spans="1:8" x14ac:dyDescent="0.2">
      <c r="A279" s="22">
        <v>276</v>
      </c>
      <c r="B279" s="23">
        <v>48</v>
      </c>
      <c r="C279" s="23">
        <v>28</v>
      </c>
      <c r="D279" s="23">
        <v>3</v>
      </c>
      <c r="E279" s="6">
        <v>5.9027777777777776E-2</v>
      </c>
      <c r="F279" s="23">
        <v>29</v>
      </c>
      <c r="G279" s="23">
        <v>70</v>
      </c>
      <c r="H279" s="24">
        <v>0.83216783216783219</v>
      </c>
    </row>
    <row r="280" spans="1:8" x14ac:dyDescent="0.2">
      <c r="A280" s="22">
        <v>277</v>
      </c>
      <c r="B280" s="23">
        <v>31</v>
      </c>
      <c r="C280" s="23">
        <v>19</v>
      </c>
      <c r="D280" s="23">
        <v>3</v>
      </c>
      <c r="E280" s="6">
        <v>2.013888888888889E-2</v>
      </c>
      <c r="F280" s="23">
        <v>36</v>
      </c>
      <c r="G280" s="23">
        <v>93</v>
      </c>
      <c r="H280" s="24">
        <v>0.38709677419354838</v>
      </c>
    </row>
    <row r="281" spans="1:8" x14ac:dyDescent="0.2">
      <c r="A281" s="22">
        <v>278</v>
      </c>
      <c r="B281" s="23">
        <v>55</v>
      </c>
      <c r="C281" s="23">
        <v>33</v>
      </c>
      <c r="D281" s="23">
        <v>5</v>
      </c>
      <c r="E281" s="6">
        <v>4.2361111111111113E-2</v>
      </c>
      <c r="F281" s="23">
        <v>56</v>
      </c>
      <c r="G281" s="23">
        <v>141</v>
      </c>
      <c r="H281" s="24">
        <v>0.80376344086021501</v>
      </c>
    </row>
    <row r="282" spans="1:8" x14ac:dyDescent="0.2">
      <c r="A282" s="22">
        <v>279</v>
      </c>
      <c r="B282" s="23">
        <v>121</v>
      </c>
      <c r="C282" s="23">
        <v>72</v>
      </c>
      <c r="D282" s="23">
        <v>6</v>
      </c>
      <c r="E282" s="6">
        <v>9.8611111111111108E-2</v>
      </c>
      <c r="F282" s="23">
        <v>79</v>
      </c>
      <c r="G282" s="23">
        <v>201</v>
      </c>
      <c r="H282" s="24">
        <v>1.6480158730158732</v>
      </c>
    </row>
    <row r="283" spans="1:8" x14ac:dyDescent="0.2">
      <c r="A283" s="22">
        <v>280</v>
      </c>
      <c r="B283" s="23">
        <v>47</v>
      </c>
      <c r="C283" s="23">
        <v>28</v>
      </c>
      <c r="D283" s="23">
        <v>5</v>
      </c>
      <c r="E283" s="6">
        <v>5.9722222222222218E-2</v>
      </c>
      <c r="F283" s="23">
        <v>47</v>
      </c>
      <c r="G283" s="23">
        <v>117</v>
      </c>
      <c r="H283" s="24">
        <v>0.80797101449275366</v>
      </c>
    </row>
    <row r="284" spans="1:8" x14ac:dyDescent="0.2">
      <c r="A284" s="22">
        <v>281</v>
      </c>
      <c r="B284" s="23">
        <v>33</v>
      </c>
      <c r="C284" s="23">
        <v>20</v>
      </c>
      <c r="D284" s="23">
        <v>2</v>
      </c>
      <c r="E284" s="6">
        <v>6.2500000000000003E-3</v>
      </c>
      <c r="F284" s="23">
        <v>26</v>
      </c>
      <c r="G284" s="23">
        <v>66</v>
      </c>
      <c r="H284" s="24">
        <v>0.39393939393939392</v>
      </c>
    </row>
    <row r="285" spans="1:8" x14ac:dyDescent="0.2">
      <c r="A285" s="22">
        <v>282</v>
      </c>
      <c r="B285" s="23">
        <v>38</v>
      </c>
      <c r="C285" s="23">
        <v>22</v>
      </c>
      <c r="D285" s="23">
        <v>4</v>
      </c>
      <c r="E285" s="6">
        <v>7.9166666666666663E-2</v>
      </c>
      <c r="F285" s="23">
        <v>32</v>
      </c>
      <c r="G285" s="23">
        <v>74</v>
      </c>
      <c r="H285" s="24">
        <v>0.84444444444444444</v>
      </c>
    </row>
    <row r="286" spans="1:8" x14ac:dyDescent="0.2">
      <c r="A286" s="22">
        <v>283</v>
      </c>
      <c r="B286" s="23">
        <v>26</v>
      </c>
      <c r="C286" s="23">
        <v>15</v>
      </c>
      <c r="D286" s="23">
        <v>3</v>
      </c>
      <c r="E286" s="6">
        <v>4.1666666666666666E-3</v>
      </c>
      <c r="F286" s="23">
        <v>33</v>
      </c>
      <c r="G286" s="23">
        <v>78</v>
      </c>
      <c r="H286" s="24">
        <v>0.42307692307692307</v>
      </c>
    </row>
    <row r="287" spans="1:8" x14ac:dyDescent="0.2">
      <c r="A287" s="22">
        <v>284</v>
      </c>
      <c r="B287" s="23">
        <v>99</v>
      </c>
      <c r="C287" s="23">
        <v>59</v>
      </c>
      <c r="D287" s="23">
        <v>7</v>
      </c>
      <c r="E287" s="6">
        <v>0.13541666666666666</v>
      </c>
      <c r="F287" s="23">
        <v>64</v>
      </c>
      <c r="G287" s="23">
        <v>158</v>
      </c>
      <c r="H287" s="24">
        <v>1.6223994329257487</v>
      </c>
    </row>
    <row r="288" spans="1:8" x14ac:dyDescent="0.2">
      <c r="A288" s="22">
        <v>285</v>
      </c>
      <c r="B288" s="23">
        <v>21</v>
      </c>
      <c r="C288" s="23">
        <v>13</v>
      </c>
      <c r="D288" s="23">
        <v>2</v>
      </c>
      <c r="E288" s="6">
        <v>8.3333333333333332E-3</v>
      </c>
      <c r="F288" s="23">
        <v>16</v>
      </c>
      <c r="G288" s="23">
        <v>42</v>
      </c>
      <c r="H288" s="24">
        <v>0.38095238095238093</v>
      </c>
    </row>
    <row r="289" spans="1:8" x14ac:dyDescent="0.2">
      <c r="A289" s="22">
        <v>286</v>
      </c>
      <c r="B289" s="23">
        <v>34</v>
      </c>
      <c r="C289" s="23">
        <v>20</v>
      </c>
      <c r="D289" s="23">
        <v>2</v>
      </c>
      <c r="E289" s="6">
        <v>1.7361111111111112E-2</v>
      </c>
      <c r="F289" s="23">
        <v>28</v>
      </c>
      <c r="G289" s="23">
        <v>68</v>
      </c>
      <c r="H289" s="24">
        <v>0.41176470588235292</v>
      </c>
    </row>
    <row r="290" spans="1:8" x14ac:dyDescent="0.2">
      <c r="A290" s="22">
        <v>287</v>
      </c>
      <c r="B290" s="23">
        <v>85</v>
      </c>
      <c r="C290" s="23">
        <v>51</v>
      </c>
      <c r="D290" s="23">
        <v>7</v>
      </c>
      <c r="E290" s="6">
        <v>8.4027777777777771E-2</v>
      </c>
      <c r="F290" s="23">
        <v>81</v>
      </c>
      <c r="G290" s="23">
        <v>202</v>
      </c>
      <c r="H290" s="24">
        <v>1.1975543478260868</v>
      </c>
    </row>
    <row r="291" spans="1:8" x14ac:dyDescent="0.2">
      <c r="A291" s="22">
        <v>288</v>
      </c>
      <c r="B291" s="23">
        <v>43</v>
      </c>
      <c r="C291" s="23">
        <v>25</v>
      </c>
      <c r="D291" s="23">
        <v>4</v>
      </c>
      <c r="E291" s="6">
        <v>2.6388888888888889E-2</v>
      </c>
      <c r="F291" s="23">
        <v>36</v>
      </c>
      <c r="G291" s="23">
        <v>86</v>
      </c>
      <c r="H291" s="24">
        <v>0.83771929824561409</v>
      </c>
    </row>
    <row r="292" spans="1:8" x14ac:dyDescent="0.2">
      <c r="A292" s="22">
        <v>289</v>
      </c>
      <c r="B292" s="23">
        <v>46</v>
      </c>
      <c r="C292" s="23">
        <v>27</v>
      </c>
      <c r="D292" s="23">
        <v>6</v>
      </c>
      <c r="E292" s="6">
        <v>4.7222222222222221E-2</v>
      </c>
      <c r="F292" s="23">
        <v>57</v>
      </c>
      <c r="G292" s="23">
        <v>138</v>
      </c>
      <c r="H292" s="24">
        <v>0.82307692307692304</v>
      </c>
    </row>
    <row r="293" spans="1:8" x14ac:dyDescent="0.2">
      <c r="A293" s="22">
        <v>290</v>
      </c>
      <c r="B293" s="23">
        <v>40</v>
      </c>
      <c r="C293" s="23">
        <v>25</v>
      </c>
      <c r="D293" s="23">
        <v>1</v>
      </c>
      <c r="E293" s="6">
        <v>3.9583333333333331E-2</v>
      </c>
      <c r="F293" s="23">
        <v>15</v>
      </c>
      <c r="G293" s="23">
        <v>40</v>
      </c>
      <c r="H293" s="24">
        <v>0.375</v>
      </c>
    </row>
    <row r="294" spans="1:8" x14ac:dyDescent="0.2">
      <c r="A294" s="22">
        <v>291</v>
      </c>
      <c r="B294" s="23">
        <v>125</v>
      </c>
      <c r="C294" s="23">
        <v>75</v>
      </c>
      <c r="D294" s="23">
        <v>8</v>
      </c>
      <c r="E294" s="6">
        <v>6.597222222222221E-2</v>
      </c>
      <c r="F294" s="23">
        <v>104</v>
      </c>
      <c r="G294" s="23">
        <v>260</v>
      </c>
      <c r="H294" s="24">
        <v>1.5988614800759016</v>
      </c>
    </row>
    <row r="295" spans="1:8" x14ac:dyDescent="0.2">
      <c r="A295" s="22">
        <v>292</v>
      </c>
      <c r="B295" s="23">
        <v>28</v>
      </c>
      <c r="C295" s="23">
        <v>16</v>
      </c>
      <c r="D295" s="23">
        <v>3</v>
      </c>
      <c r="E295" s="6">
        <v>1.5972222222222221E-2</v>
      </c>
      <c r="F295" s="23">
        <v>36</v>
      </c>
      <c r="G295" s="23">
        <v>84</v>
      </c>
      <c r="H295" s="24">
        <v>0.42857142857142855</v>
      </c>
    </row>
    <row r="296" spans="1:8" x14ac:dyDescent="0.2">
      <c r="A296" s="22">
        <v>293</v>
      </c>
      <c r="B296" s="23">
        <v>94</v>
      </c>
      <c r="C296" s="23">
        <v>56</v>
      </c>
      <c r="D296" s="23">
        <v>7</v>
      </c>
      <c r="E296" s="6">
        <v>8.3333333333333343E-2</v>
      </c>
      <c r="F296" s="23">
        <v>88</v>
      </c>
      <c r="G296" s="23">
        <v>216</v>
      </c>
      <c r="H296" s="24">
        <v>1.2174603174603174</v>
      </c>
    </row>
    <row r="297" spans="1:8" x14ac:dyDescent="0.2">
      <c r="A297" s="22">
        <v>294</v>
      </c>
      <c r="B297" s="23">
        <v>119</v>
      </c>
      <c r="C297" s="23">
        <v>71</v>
      </c>
      <c r="D297" s="23">
        <v>11</v>
      </c>
      <c r="E297" s="6">
        <v>5.9722222222222218E-2</v>
      </c>
      <c r="F297" s="23">
        <v>132</v>
      </c>
      <c r="G297" s="23">
        <v>326</v>
      </c>
      <c r="H297" s="24">
        <v>1.6321948134092348</v>
      </c>
    </row>
    <row r="298" spans="1:8" x14ac:dyDescent="0.2">
      <c r="A298" s="22">
        <v>295</v>
      </c>
      <c r="B298" s="23">
        <v>114</v>
      </c>
      <c r="C298" s="23">
        <v>69</v>
      </c>
      <c r="D298" s="23">
        <v>9</v>
      </c>
      <c r="E298" s="6">
        <v>0.12291666666666667</v>
      </c>
      <c r="F298" s="23">
        <v>97</v>
      </c>
      <c r="G298" s="23">
        <v>247</v>
      </c>
      <c r="H298" s="24">
        <v>1.5742991551459293</v>
      </c>
    </row>
    <row r="299" spans="1:8" x14ac:dyDescent="0.2">
      <c r="A299" s="22">
        <v>296</v>
      </c>
      <c r="B299" s="23">
        <v>59</v>
      </c>
      <c r="C299" s="23">
        <v>36</v>
      </c>
      <c r="D299" s="23">
        <v>2</v>
      </c>
      <c r="E299" s="6">
        <v>3.1944444444444442E-2</v>
      </c>
      <c r="F299" s="23">
        <v>23</v>
      </c>
      <c r="G299" s="23">
        <v>59</v>
      </c>
      <c r="H299" s="24">
        <v>0.78019323671497587</v>
      </c>
    </row>
    <row r="300" spans="1:8" x14ac:dyDescent="0.2">
      <c r="A300" s="22">
        <v>297</v>
      </c>
      <c r="B300" s="23">
        <v>68</v>
      </c>
      <c r="C300" s="23">
        <v>40</v>
      </c>
      <c r="D300" s="23">
        <v>8</v>
      </c>
      <c r="E300" s="6">
        <v>7.7777777777777779E-2</v>
      </c>
      <c r="F300" s="23">
        <v>72</v>
      </c>
      <c r="G300" s="23">
        <v>175</v>
      </c>
      <c r="H300" s="24">
        <v>1.2391899288451012</v>
      </c>
    </row>
    <row r="301" spans="1:8" x14ac:dyDescent="0.2">
      <c r="A301" s="22">
        <v>298</v>
      </c>
      <c r="B301" s="23">
        <v>85</v>
      </c>
      <c r="C301" s="23">
        <v>51</v>
      </c>
      <c r="D301" s="23">
        <v>9</v>
      </c>
      <c r="E301" s="6">
        <v>9.7916666666666652E-2</v>
      </c>
      <c r="F301" s="23">
        <v>102</v>
      </c>
      <c r="G301" s="23">
        <v>255</v>
      </c>
      <c r="H301" s="24">
        <v>1.2053872053872055</v>
      </c>
    </row>
    <row r="302" spans="1:8" x14ac:dyDescent="0.2">
      <c r="A302" s="22">
        <v>299</v>
      </c>
      <c r="B302" s="23">
        <v>98</v>
      </c>
      <c r="C302" s="23">
        <v>58</v>
      </c>
      <c r="D302" s="23">
        <v>7</v>
      </c>
      <c r="E302" s="6">
        <v>7.8472222222222221E-2</v>
      </c>
      <c r="F302" s="23">
        <v>74</v>
      </c>
      <c r="G302" s="23">
        <v>182</v>
      </c>
      <c r="H302" s="24">
        <v>1.6500000000000001</v>
      </c>
    </row>
    <row r="303" spans="1:8" x14ac:dyDescent="0.2">
      <c r="A303" s="22">
        <v>300</v>
      </c>
      <c r="B303" s="23">
        <v>114</v>
      </c>
      <c r="C303" s="23">
        <v>68</v>
      </c>
      <c r="D303" s="23">
        <v>10</v>
      </c>
      <c r="E303" s="6">
        <v>8.1944444444444445E-2</v>
      </c>
      <c r="F303" s="23">
        <v>116</v>
      </c>
      <c r="G303" s="23">
        <v>290</v>
      </c>
      <c r="H303" s="24">
        <v>1.6425213675213675</v>
      </c>
    </row>
    <row r="304" spans="1:8" x14ac:dyDescent="0.2">
      <c r="A304" s="22">
        <v>301</v>
      </c>
      <c r="B304" s="23">
        <v>106</v>
      </c>
      <c r="C304" s="23">
        <v>63</v>
      </c>
      <c r="D304" s="23">
        <v>8</v>
      </c>
      <c r="E304" s="6">
        <v>0.12708333333333333</v>
      </c>
      <c r="F304" s="23">
        <v>90</v>
      </c>
      <c r="G304" s="23">
        <v>223</v>
      </c>
      <c r="H304" s="24">
        <v>1.6239668007187471</v>
      </c>
    </row>
    <row r="305" spans="1:8" x14ac:dyDescent="0.2">
      <c r="A305" s="22">
        <v>302</v>
      </c>
      <c r="B305" s="23">
        <v>32</v>
      </c>
      <c r="C305" s="23">
        <v>19</v>
      </c>
      <c r="D305" s="23">
        <v>3</v>
      </c>
      <c r="E305" s="6">
        <v>1.0416666666666666E-2</v>
      </c>
      <c r="F305" s="23">
        <v>39</v>
      </c>
      <c r="G305" s="23">
        <v>96</v>
      </c>
      <c r="H305" s="24">
        <v>0.40625</v>
      </c>
    </row>
    <row r="306" spans="1:8" x14ac:dyDescent="0.2">
      <c r="A306" s="22">
        <v>303</v>
      </c>
      <c r="B306" s="23">
        <v>110</v>
      </c>
      <c r="C306" s="23">
        <v>66</v>
      </c>
      <c r="D306" s="23">
        <v>7</v>
      </c>
      <c r="E306" s="6">
        <v>6.3888888888888884E-2</v>
      </c>
      <c r="F306" s="23">
        <v>82</v>
      </c>
      <c r="G306" s="23">
        <v>210</v>
      </c>
      <c r="H306" s="24">
        <v>1.6147435897435898</v>
      </c>
    </row>
    <row r="307" spans="1:8" x14ac:dyDescent="0.2">
      <c r="A307" s="22">
        <v>304</v>
      </c>
      <c r="B307" s="23">
        <v>124</v>
      </c>
      <c r="C307" s="23">
        <v>76</v>
      </c>
      <c r="D307" s="23">
        <v>9</v>
      </c>
      <c r="E307" s="6">
        <v>5.9027777777777776E-2</v>
      </c>
      <c r="F307" s="23">
        <v>108</v>
      </c>
      <c r="G307" s="23">
        <v>279</v>
      </c>
      <c r="H307" s="24">
        <v>1.5492991551459294</v>
      </c>
    </row>
    <row r="308" spans="1:8" x14ac:dyDescent="0.2">
      <c r="A308" s="22">
        <v>305</v>
      </c>
      <c r="B308" s="23">
        <v>58</v>
      </c>
      <c r="C308" s="23">
        <v>35</v>
      </c>
      <c r="D308" s="23">
        <v>4</v>
      </c>
      <c r="E308" s="6">
        <v>4.5138888888888888E-2</v>
      </c>
      <c r="F308" s="23">
        <v>51</v>
      </c>
      <c r="G308" s="23">
        <v>128</v>
      </c>
      <c r="H308" s="24">
        <v>0.79130434782608705</v>
      </c>
    </row>
    <row r="309" spans="1:8" x14ac:dyDescent="0.2">
      <c r="A309" s="22">
        <v>306</v>
      </c>
      <c r="B309" s="23">
        <v>32</v>
      </c>
      <c r="C309" s="23">
        <v>19</v>
      </c>
      <c r="D309" s="23">
        <v>1</v>
      </c>
      <c r="E309" s="6">
        <v>1.4583333333333334E-2</v>
      </c>
      <c r="F309" s="23">
        <v>13</v>
      </c>
      <c r="G309" s="23">
        <v>32</v>
      </c>
      <c r="H309" s="24">
        <v>0.40625</v>
      </c>
    </row>
    <row r="310" spans="1:8" x14ac:dyDescent="0.2">
      <c r="A310" s="22">
        <v>307</v>
      </c>
      <c r="B310" s="23">
        <v>21</v>
      </c>
      <c r="C310" s="23">
        <v>13</v>
      </c>
      <c r="D310" s="23">
        <v>3</v>
      </c>
      <c r="E310" s="6">
        <v>2.7083333333333334E-2</v>
      </c>
      <c r="F310" s="23">
        <v>24</v>
      </c>
      <c r="G310" s="23">
        <v>63</v>
      </c>
      <c r="H310" s="24">
        <v>0.38095238095238093</v>
      </c>
    </row>
    <row r="311" spans="1:8" x14ac:dyDescent="0.2">
      <c r="A311" s="22">
        <v>308</v>
      </c>
      <c r="B311" s="23">
        <v>128</v>
      </c>
      <c r="C311" s="23">
        <v>76</v>
      </c>
      <c r="D311" s="23">
        <v>7</v>
      </c>
      <c r="E311" s="6">
        <v>0.12916666666666665</v>
      </c>
      <c r="F311" s="23">
        <v>90</v>
      </c>
      <c r="G311" s="23">
        <v>222</v>
      </c>
      <c r="H311" s="24">
        <v>1.6274329086473298</v>
      </c>
    </row>
    <row r="312" spans="1:8" x14ac:dyDescent="0.2">
      <c r="A312" s="22">
        <v>309</v>
      </c>
      <c r="B312" s="23">
        <v>106</v>
      </c>
      <c r="C312" s="23">
        <v>65</v>
      </c>
      <c r="D312" s="23">
        <v>5</v>
      </c>
      <c r="E312" s="6">
        <v>8.5416666666666669E-2</v>
      </c>
      <c r="F312" s="23">
        <v>67</v>
      </c>
      <c r="G312" s="23">
        <v>172</v>
      </c>
      <c r="H312" s="24">
        <v>1.1620967741935484</v>
      </c>
    </row>
    <row r="313" spans="1:8" x14ac:dyDescent="0.2">
      <c r="A313" s="22">
        <v>310</v>
      </c>
      <c r="B313" s="23">
        <v>56</v>
      </c>
      <c r="C313" s="23">
        <v>33</v>
      </c>
      <c r="D313" s="23">
        <v>5</v>
      </c>
      <c r="E313" s="6">
        <v>6.7361111111111108E-2</v>
      </c>
      <c r="F313" s="23">
        <v>57</v>
      </c>
      <c r="G313" s="23">
        <v>138</v>
      </c>
      <c r="H313" s="24">
        <v>0.82307692307692304</v>
      </c>
    </row>
    <row r="314" spans="1:8" x14ac:dyDescent="0.2">
      <c r="A314" s="22">
        <v>311</v>
      </c>
      <c r="B314" s="23">
        <v>53</v>
      </c>
      <c r="C314" s="23">
        <v>31</v>
      </c>
      <c r="D314" s="23">
        <v>2</v>
      </c>
      <c r="E314" s="6">
        <v>5.1388888888888887E-2</v>
      </c>
      <c r="F314" s="23">
        <v>22</v>
      </c>
      <c r="G314" s="23">
        <v>53</v>
      </c>
      <c r="H314" s="24">
        <v>0.83045977011494254</v>
      </c>
    </row>
    <row r="315" spans="1:8" x14ac:dyDescent="0.2">
      <c r="A315" s="22">
        <v>312</v>
      </c>
      <c r="B315" s="23">
        <v>67</v>
      </c>
      <c r="C315" s="23">
        <v>40</v>
      </c>
      <c r="D315" s="23">
        <v>4</v>
      </c>
      <c r="E315" s="6">
        <v>3.8194444444444448E-2</v>
      </c>
      <c r="F315" s="23">
        <v>54</v>
      </c>
      <c r="G315" s="23">
        <v>134</v>
      </c>
      <c r="H315" s="24">
        <v>0.80625000000000002</v>
      </c>
    </row>
    <row r="316" spans="1:8" x14ac:dyDescent="0.2">
      <c r="A316" s="22">
        <v>313</v>
      </c>
      <c r="B316" s="23">
        <v>110</v>
      </c>
      <c r="C316" s="23">
        <v>66</v>
      </c>
      <c r="D316" s="23">
        <v>8</v>
      </c>
      <c r="E316" s="6">
        <v>7.3611111111111113E-2</v>
      </c>
      <c r="F316" s="23">
        <v>92</v>
      </c>
      <c r="G316" s="23">
        <v>232</v>
      </c>
      <c r="H316" s="24">
        <v>1.6137049613280514</v>
      </c>
    </row>
    <row r="317" spans="1:8" x14ac:dyDescent="0.2">
      <c r="A317" s="22">
        <v>314</v>
      </c>
      <c r="B317" s="23">
        <v>27</v>
      </c>
      <c r="C317" s="23">
        <v>16</v>
      </c>
      <c r="D317" s="23">
        <v>1</v>
      </c>
      <c r="E317" s="6">
        <v>3.472222222222222E-3</v>
      </c>
      <c r="F317" s="23">
        <v>11</v>
      </c>
      <c r="G317" s="23">
        <v>27</v>
      </c>
      <c r="H317" s="24">
        <v>0.40740740740740738</v>
      </c>
    </row>
    <row r="318" spans="1:8" x14ac:dyDescent="0.2">
      <c r="A318" s="22">
        <v>315</v>
      </c>
      <c r="B318" s="23">
        <v>103</v>
      </c>
      <c r="C318" s="23">
        <v>61</v>
      </c>
      <c r="D318" s="23">
        <v>6</v>
      </c>
      <c r="E318" s="6">
        <v>8.7499999999999994E-2</v>
      </c>
      <c r="F318" s="23">
        <v>66</v>
      </c>
      <c r="G318" s="23">
        <v>161</v>
      </c>
      <c r="H318" s="24">
        <v>1.6233169129720852</v>
      </c>
    </row>
    <row r="319" spans="1:8" x14ac:dyDescent="0.2">
      <c r="A319" s="22">
        <v>316</v>
      </c>
      <c r="B319" s="23">
        <v>106</v>
      </c>
      <c r="C319" s="23">
        <v>64</v>
      </c>
      <c r="D319" s="23">
        <v>6</v>
      </c>
      <c r="E319" s="6">
        <v>0.10972222222222221</v>
      </c>
      <c r="F319" s="23">
        <v>64</v>
      </c>
      <c r="G319" s="23">
        <v>160</v>
      </c>
      <c r="H319" s="24">
        <v>1.6078042328042328</v>
      </c>
    </row>
    <row r="320" spans="1:8" x14ac:dyDescent="0.2">
      <c r="A320" s="22">
        <v>317</v>
      </c>
      <c r="B320" s="23">
        <v>88</v>
      </c>
      <c r="C320" s="23">
        <v>52</v>
      </c>
      <c r="D320" s="23">
        <v>6</v>
      </c>
      <c r="E320" s="6">
        <v>6.1111111111111109E-2</v>
      </c>
      <c r="F320" s="23">
        <v>73</v>
      </c>
      <c r="G320" s="23">
        <v>178</v>
      </c>
      <c r="H320" s="24">
        <v>1.227105614973262</v>
      </c>
    </row>
    <row r="321" spans="1:8" x14ac:dyDescent="0.2">
      <c r="A321" s="22">
        <v>318</v>
      </c>
      <c r="B321" s="23">
        <v>29</v>
      </c>
      <c r="C321" s="23">
        <v>17</v>
      </c>
      <c r="D321" s="23">
        <v>1</v>
      </c>
      <c r="E321" s="6">
        <v>2.7083333333333334E-2</v>
      </c>
      <c r="F321" s="23">
        <v>12</v>
      </c>
      <c r="G321" s="23">
        <v>29</v>
      </c>
      <c r="H321" s="24">
        <v>0.41379310344827586</v>
      </c>
    </row>
    <row r="322" spans="1:8" x14ac:dyDescent="0.2">
      <c r="A322" s="22">
        <v>319</v>
      </c>
      <c r="B322" s="23">
        <v>138</v>
      </c>
      <c r="C322" s="23">
        <v>84</v>
      </c>
      <c r="D322" s="23">
        <v>8</v>
      </c>
      <c r="E322" s="6">
        <v>8.7500000000000008E-2</v>
      </c>
      <c r="F322" s="23">
        <v>106</v>
      </c>
      <c r="G322" s="23">
        <v>268</v>
      </c>
      <c r="H322" s="24">
        <v>1.5683467741935484</v>
      </c>
    </row>
    <row r="323" spans="1:8" x14ac:dyDescent="0.2">
      <c r="A323" s="22">
        <v>320</v>
      </c>
      <c r="B323" s="23">
        <v>77</v>
      </c>
      <c r="C323" s="23">
        <v>46</v>
      </c>
      <c r="D323" s="23">
        <v>4</v>
      </c>
      <c r="E323" s="6">
        <v>9.0277777777777776E-2</v>
      </c>
      <c r="F323" s="23">
        <v>39</v>
      </c>
      <c r="G323" s="23">
        <v>98</v>
      </c>
      <c r="H323" s="24">
        <v>1.2018079959256429</v>
      </c>
    </row>
    <row r="324" spans="1:8" x14ac:dyDescent="0.2">
      <c r="A324" s="22">
        <v>321</v>
      </c>
      <c r="B324" s="23">
        <v>73</v>
      </c>
      <c r="C324" s="23">
        <v>43</v>
      </c>
      <c r="D324" s="23">
        <v>6</v>
      </c>
      <c r="E324" s="6">
        <v>6.5972222222222224E-2</v>
      </c>
      <c r="F324" s="23">
        <v>57</v>
      </c>
      <c r="G324" s="23">
        <v>141</v>
      </c>
      <c r="H324" s="24">
        <v>1.2289666854884247</v>
      </c>
    </row>
    <row r="325" spans="1:8" x14ac:dyDescent="0.2">
      <c r="A325" s="22">
        <v>322</v>
      </c>
      <c r="B325" s="23">
        <v>53</v>
      </c>
      <c r="C325" s="23">
        <v>32</v>
      </c>
      <c r="D325" s="23">
        <v>3</v>
      </c>
      <c r="E325" s="6">
        <v>4.1666666666666664E-2</v>
      </c>
      <c r="F325" s="23">
        <v>34</v>
      </c>
      <c r="G325" s="23">
        <v>85</v>
      </c>
      <c r="H325" s="24">
        <v>0.78720238095238093</v>
      </c>
    </row>
    <row r="326" spans="1:8" x14ac:dyDescent="0.2">
      <c r="A326" s="22">
        <v>323</v>
      </c>
      <c r="B326" s="23">
        <v>93</v>
      </c>
      <c r="C326" s="23">
        <v>54</v>
      </c>
      <c r="D326" s="23">
        <v>9</v>
      </c>
      <c r="E326" s="6">
        <v>8.4722222222222213E-2</v>
      </c>
      <c r="F326" s="23">
        <v>87</v>
      </c>
      <c r="G326" s="23">
        <v>208</v>
      </c>
      <c r="H326" s="24">
        <v>1.6839951236502961</v>
      </c>
    </row>
    <row r="327" spans="1:8" x14ac:dyDescent="0.2">
      <c r="A327" s="22">
        <v>324</v>
      </c>
      <c r="B327" s="23">
        <v>83</v>
      </c>
      <c r="C327" s="23">
        <v>49</v>
      </c>
      <c r="D327" s="23">
        <v>5</v>
      </c>
      <c r="E327" s="6">
        <v>6.25E-2</v>
      </c>
      <c r="F327" s="23">
        <v>56</v>
      </c>
      <c r="G327" s="23">
        <v>137</v>
      </c>
      <c r="H327" s="24">
        <v>1.2304843304843305</v>
      </c>
    </row>
    <row r="328" spans="1:8" x14ac:dyDescent="0.2">
      <c r="A328" s="22">
        <v>325</v>
      </c>
      <c r="B328" s="23">
        <v>119</v>
      </c>
      <c r="C328" s="23">
        <v>72</v>
      </c>
      <c r="D328" s="23">
        <v>5</v>
      </c>
      <c r="E328" s="6">
        <v>4.9305555555555554E-2</v>
      </c>
      <c r="F328" s="23">
        <v>61</v>
      </c>
      <c r="G328" s="23">
        <v>154</v>
      </c>
      <c r="H328" s="24">
        <v>1.5742991551459293</v>
      </c>
    </row>
    <row r="329" spans="1:8" x14ac:dyDescent="0.2">
      <c r="A329" s="22">
        <v>326</v>
      </c>
      <c r="B329" s="23">
        <v>81</v>
      </c>
      <c r="C329" s="23">
        <v>47</v>
      </c>
      <c r="D329" s="23">
        <v>3</v>
      </c>
      <c r="E329" s="6">
        <v>6.3194444444444442E-2</v>
      </c>
      <c r="F329" s="23">
        <v>34</v>
      </c>
      <c r="G329" s="23">
        <v>81</v>
      </c>
      <c r="H329" s="24">
        <v>1.2730158730158729</v>
      </c>
    </row>
    <row r="330" spans="1:8" x14ac:dyDescent="0.2">
      <c r="A330" s="22">
        <v>327</v>
      </c>
      <c r="B330" s="23">
        <v>79</v>
      </c>
      <c r="C330" s="23">
        <v>46</v>
      </c>
      <c r="D330" s="23">
        <v>5</v>
      </c>
      <c r="E330" s="6">
        <v>5.1388888888888887E-2</v>
      </c>
      <c r="F330" s="23">
        <v>61</v>
      </c>
      <c r="G330" s="23">
        <v>147</v>
      </c>
      <c r="H330" s="24">
        <v>1.2636165577342047</v>
      </c>
    </row>
    <row r="331" spans="1:8" x14ac:dyDescent="0.2">
      <c r="A331" s="22">
        <v>328</v>
      </c>
      <c r="B331" s="23">
        <v>35</v>
      </c>
      <c r="C331" s="23">
        <v>21</v>
      </c>
      <c r="D331" s="23">
        <v>1</v>
      </c>
      <c r="E331" s="6">
        <v>1.4583333333333334E-2</v>
      </c>
      <c r="F331" s="23">
        <v>14</v>
      </c>
      <c r="G331" s="23">
        <v>35</v>
      </c>
      <c r="H331" s="24">
        <v>0.4</v>
      </c>
    </row>
    <row r="332" spans="1:8" x14ac:dyDescent="0.2">
      <c r="A332" s="22">
        <v>329</v>
      </c>
      <c r="B332" s="23">
        <v>115</v>
      </c>
      <c r="C332" s="23">
        <v>71</v>
      </c>
      <c r="D332" s="23">
        <v>7</v>
      </c>
      <c r="E332" s="6">
        <v>9.6527777777777782E-2</v>
      </c>
      <c r="F332" s="23">
        <v>79</v>
      </c>
      <c r="G332" s="23">
        <v>207</v>
      </c>
      <c r="H332" s="24">
        <v>1.5343535029720163</v>
      </c>
    </row>
    <row r="333" spans="1:8" x14ac:dyDescent="0.2">
      <c r="A333" s="22">
        <v>330</v>
      </c>
      <c r="B333" s="23">
        <v>97</v>
      </c>
      <c r="C333" s="23">
        <v>58</v>
      </c>
      <c r="D333" s="23">
        <v>9</v>
      </c>
      <c r="E333" s="6">
        <v>9.7222222222222224E-2</v>
      </c>
      <c r="F333" s="23">
        <v>87</v>
      </c>
      <c r="G333" s="23">
        <v>217</v>
      </c>
      <c r="H333" s="24">
        <v>1.6008281573498964</v>
      </c>
    </row>
    <row r="334" spans="1:8" x14ac:dyDescent="0.2">
      <c r="A334" s="22">
        <v>331</v>
      </c>
      <c r="B334" s="23">
        <v>103</v>
      </c>
      <c r="C334" s="23">
        <v>61</v>
      </c>
      <c r="D334" s="23">
        <v>6</v>
      </c>
      <c r="E334" s="6">
        <v>8.4027777777777785E-2</v>
      </c>
      <c r="F334" s="23">
        <v>70</v>
      </c>
      <c r="G334" s="23">
        <v>173</v>
      </c>
      <c r="H334" s="24">
        <v>1.6377192982456141</v>
      </c>
    </row>
    <row r="335" spans="1:8" x14ac:dyDescent="0.2">
      <c r="A335" s="22">
        <v>332</v>
      </c>
      <c r="B335" s="23">
        <v>40</v>
      </c>
      <c r="C335" s="23">
        <v>25</v>
      </c>
      <c r="D335" s="23">
        <v>3</v>
      </c>
      <c r="E335" s="6">
        <v>1.1805555555555555E-2</v>
      </c>
      <c r="F335" s="23">
        <v>45</v>
      </c>
      <c r="G335" s="23">
        <v>120</v>
      </c>
      <c r="H335" s="24">
        <v>0.375</v>
      </c>
    </row>
    <row r="336" spans="1:8" x14ac:dyDescent="0.2">
      <c r="A336" s="22">
        <v>333</v>
      </c>
      <c r="B336" s="23">
        <v>54</v>
      </c>
      <c r="C336" s="23">
        <v>32</v>
      </c>
      <c r="D336" s="23">
        <v>3</v>
      </c>
      <c r="E336" s="6">
        <v>4.2361111111111113E-2</v>
      </c>
      <c r="F336" s="23">
        <v>30</v>
      </c>
      <c r="G336" s="23">
        <v>72</v>
      </c>
      <c r="H336" s="24">
        <v>0.83333333333333326</v>
      </c>
    </row>
    <row r="337" spans="1:8" x14ac:dyDescent="0.2">
      <c r="A337" s="22">
        <v>334</v>
      </c>
      <c r="B337" s="23">
        <v>98</v>
      </c>
      <c r="C337" s="23">
        <v>59</v>
      </c>
      <c r="D337" s="23">
        <v>7</v>
      </c>
      <c r="E337" s="6">
        <v>0.10833333333333334</v>
      </c>
      <c r="F337" s="23">
        <v>69</v>
      </c>
      <c r="G337" s="23">
        <v>173</v>
      </c>
      <c r="H337" s="24">
        <v>1.5889233954451347</v>
      </c>
    </row>
    <row r="338" spans="1:8" x14ac:dyDescent="0.2">
      <c r="A338" s="22">
        <v>335</v>
      </c>
      <c r="B338" s="23">
        <v>58</v>
      </c>
      <c r="C338" s="23">
        <v>34</v>
      </c>
      <c r="D338" s="23">
        <v>4</v>
      </c>
      <c r="E338" s="6">
        <v>4.7916666666666663E-2</v>
      </c>
      <c r="F338" s="23">
        <v>48</v>
      </c>
      <c r="G338" s="23">
        <v>114</v>
      </c>
      <c r="H338" s="24">
        <v>0.82857142857142851</v>
      </c>
    </row>
    <row r="339" spans="1:8" x14ac:dyDescent="0.2">
      <c r="A339" s="22">
        <v>336</v>
      </c>
      <c r="B339" s="23">
        <v>66</v>
      </c>
      <c r="C339" s="23">
        <v>39</v>
      </c>
      <c r="D339" s="23">
        <v>7</v>
      </c>
      <c r="E339" s="6">
        <v>4.5138888888888888E-2</v>
      </c>
      <c r="F339" s="23">
        <v>65</v>
      </c>
      <c r="G339" s="23">
        <v>158</v>
      </c>
      <c r="H339" s="24">
        <v>1.2250819356082514</v>
      </c>
    </row>
    <row r="340" spans="1:8" x14ac:dyDescent="0.2">
      <c r="A340" s="22">
        <v>337</v>
      </c>
      <c r="B340" s="23">
        <v>52</v>
      </c>
      <c r="C340" s="23">
        <v>30</v>
      </c>
      <c r="D340" s="23">
        <v>4</v>
      </c>
      <c r="E340" s="6">
        <v>4.027777777777778E-2</v>
      </c>
      <c r="F340" s="23">
        <v>42</v>
      </c>
      <c r="G340" s="23">
        <v>100</v>
      </c>
      <c r="H340" s="24">
        <v>0.84523809523809523</v>
      </c>
    </row>
    <row r="341" spans="1:8" x14ac:dyDescent="0.2">
      <c r="A341" s="22">
        <v>338</v>
      </c>
      <c r="B341" s="23">
        <v>107</v>
      </c>
      <c r="C341" s="23">
        <v>64</v>
      </c>
      <c r="D341" s="23">
        <v>10</v>
      </c>
      <c r="E341" s="6">
        <v>9.9305555555555564E-2</v>
      </c>
      <c r="F341" s="23">
        <v>113</v>
      </c>
      <c r="G341" s="23">
        <v>279</v>
      </c>
      <c r="H341" s="24">
        <v>1.5989670868347337</v>
      </c>
    </row>
    <row r="342" spans="1:8" x14ac:dyDescent="0.2">
      <c r="A342" s="22">
        <v>339</v>
      </c>
      <c r="B342" s="23">
        <v>52</v>
      </c>
      <c r="C342" s="23">
        <v>31</v>
      </c>
      <c r="D342" s="23">
        <v>4</v>
      </c>
      <c r="E342" s="6">
        <v>3.1944444444444442E-2</v>
      </c>
      <c r="F342" s="23">
        <v>42</v>
      </c>
      <c r="G342" s="23">
        <v>104</v>
      </c>
      <c r="H342" s="24">
        <v>0.80509745127436283</v>
      </c>
    </row>
    <row r="343" spans="1:8" x14ac:dyDescent="0.2">
      <c r="A343" s="22">
        <v>340</v>
      </c>
      <c r="B343" s="23">
        <v>68</v>
      </c>
      <c r="C343" s="23">
        <v>41</v>
      </c>
      <c r="D343" s="23">
        <v>5</v>
      </c>
      <c r="E343" s="6">
        <v>6.3194444444444442E-2</v>
      </c>
      <c r="F343" s="23">
        <v>66</v>
      </c>
      <c r="G343" s="23">
        <v>164</v>
      </c>
      <c r="H343" s="24">
        <v>0.8035714285714286</v>
      </c>
    </row>
    <row r="344" spans="1:8" x14ac:dyDescent="0.2">
      <c r="A344" s="22">
        <v>341</v>
      </c>
      <c r="B344" s="23">
        <v>85</v>
      </c>
      <c r="C344" s="23">
        <v>50</v>
      </c>
      <c r="D344" s="23">
        <v>6</v>
      </c>
      <c r="E344" s="6">
        <v>6.1111111111111109E-2</v>
      </c>
      <c r="F344" s="23">
        <v>72</v>
      </c>
      <c r="G344" s="23">
        <v>177</v>
      </c>
      <c r="H344" s="24">
        <v>1.2376623376623377</v>
      </c>
    </row>
    <row r="345" spans="1:8" x14ac:dyDescent="0.2">
      <c r="A345" s="22">
        <v>342</v>
      </c>
      <c r="B345" s="23">
        <v>51</v>
      </c>
      <c r="C345" s="23">
        <v>30</v>
      </c>
      <c r="D345" s="23">
        <v>4</v>
      </c>
      <c r="E345" s="6">
        <v>3.7499999999999999E-2</v>
      </c>
      <c r="F345" s="23">
        <v>42</v>
      </c>
      <c r="G345" s="23">
        <v>102</v>
      </c>
      <c r="H345" s="24">
        <v>0.81987577639751552</v>
      </c>
    </row>
    <row r="346" spans="1:8" x14ac:dyDescent="0.2">
      <c r="A346" s="22">
        <v>343</v>
      </c>
      <c r="B346" s="23">
        <v>57</v>
      </c>
      <c r="C346" s="23">
        <v>34</v>
      </c>
      <c r="D346" s="23">
        <v>5</v>
      </c>
      <c r="E346" s="6">
        <v>7.013888888888889E-2</v>
      </c>
      <c r="F346" s="23">
        <v>55</v>
      </c>
      <c r="G346" s="23">
        <v>137</v>
      </c>
      <c r="H346" s="24">
        <v>0.80306905370843995</v>
      </c>
    </row>
    <row r="347" spans="1:8" x14ac:dyDescent="0.2">
      <c r="A347" s="22">
        <v>344</v>
      </c>
      <c r="B347" s="23">
        <v>120</v>
      </c>
      <c r="C347" s="23">
        <v>72</v>
      </c>
      <c r="D347" s="23">
        <v>6</v>
      </c>
      <c r="E347" s="6">
        <v>5.9722222222222225E-2</v>
      </c>
      <c r="F347" s="23">
        <v>73</v>
      </c>
      <c r="G347" s="23">
        <v>183</v>
      </c>
      <c r="H347" s="24">
        <v>1.6024376832844576</v>
      </c>
    </row>
    <row r="348" spans="1:8" x14ac:dyDescent="0.2">
      <c r="A348" s="22">
        <v>345</v>
      </c>
      <c r="B348" s="23">
        <v>19</v>
      </c>
      <c r="C348" s="23">
        <v>11</v>
      </c>
      <c r="D348" s="23">
        <v>2</v>
      </c>
      <c r="E348" s="6">
        <v>1.2500000000000001E-2</v>
      </c>
      <c r="F348" s="23">
        <v>16</v>
      </c>
      <c r="G348" s="23">
        <v>38</v>
      </c>
      <c r="H348" s="24">
        <v>0.42105263157894735</v>
      </c>
    </row>
    <row r="349" spans="1:8" x14ac:dyDescent="0.2">
      <c r="A349" s="22">
        <v>346</v>
      </c>
      <c r="B349" s="23">
        <v>36</v>
      </c>
      <c r="C349" s="23">
        <v>22</v>
      </c>
      <c r="D349" s="23">
        <v>2</v>
      </c>
      <c r="E349" s="6">
        <v>1.5277777777777777E-2</v>
      </c>
      <c r="F349" s="23">
        <v>28</v>
      </c>
      <c r="G349" s="23">
        <v>72</v>
      </c>
      <c r="H349" s="24">
        <v>0.3888888888888889</v>
      </c>
    </row>
    <row r="350" spans="1:8" x14ac:dyDescent="0.2">
      <c r="A350" s="22">
        <v>347</v>
      </c>
      <c r="B350" s="23">
        <v>35</v>
      </c>
      <c r="C350" s="23">
        <v>21</v>
      </c>
      <c r="D350" s="23">
        <v>2</v>
      </c>
      <c r="E350" s="6">
        <v>3.0555555555555555E-2</v>
      </c>
      <c r="F350" s="23">
        <v>28</v>
      </c>
      <c r="G350" s="23">
        <v>70</v>
      </c>
      <c r="H350" s="24">
        <v>0.4</v>
      </c>
    </row>
    <row r="351" spans="1:8" x14ac:dyDescent="0.2">
      <c r="A351" s="22">
        <v>348</v>
      </c>
      <c r="B351" s="23">
        <v>46</v>
      </c>
      <c r="C351" s="23">
        <v>27</v>
      </c>
      <c r="D351" s="23">
        <v>4</v>
      </c>
      <c r="E351" s="6">
        <v>6.1111111111111109E-2</v>
      </c>
      <c r="F351" s="23">
        <v>35</v>
      </c>
      <c r="G351" s="23">
        <v>86</v>
      </c>
      <c r="H351" s="24">
        <v>0.82307692307692304</v>
      </c>
    </row>
    <row r="352" spans="1:8" x14ac:dyDescent="0.2">
      <c r="A352" s="22">
        <v>349</v>
      </c>
      <c r="B352" s="23">
        <v>84</v>
      </c>
      <c r="C352" s="23">
        <v>50</v>
      </c>
      <c r="D352" s="23">
        <v>6</v>
      </c>
      <c r="E352" s="6">
        <v>5.9027777777777776E-2</v>
      </c>
      <c r="F352" s="23">
        <v>62</v>
      </c>
      <c r="G352" s="23">
        <v>152</v>
      </c>
      <c r="H352" s="24">
        <v>1.2210526315789474</v>
      </c>
    </row>
    <row r="353" spans="1:8" x14ac:dyDescent="0.2">
      <c r="A353" s="22">
        <v>350</v>
      </c>
      <c r="B353" s="23">
        <v>58</v>
      </c>
      <c r="C353" s="23">
        <v>35</v>
      </c>
      <c r="D353" s="23">
        <v>5</v>
      </c>
      <c r="E353" s="6">
        <v>7.5694444444444439E-2</v>
      </c>
      <c r="F353" s="23">
        <v>57</v>
      </c>
      <c r="G353" s="23">
        <v>143</v>
      </c>
      <c r="H353" s="24">
        <v>0.79450418160095571</v>
      </c>
    </row>
    <row r="354" spans="1:8" x14ac:dyDescent="0.2">
      <c r="A354" s="22">
        <v>351</v>
      </c>
      <c r="B354" s="23">
        <v>67</v>
      </c>
      <c r="C354" s="23">
        <v>40</v>
      </c>
      <c r="D354" s="23">
        <v>6</v>
      </c>
      <c r="E354" s="6">
        <v>1.7361111111111112E-2</v>
      </c>
      <c r="F354" s="23">
        <v>81</v>
      </c>
      <c r="G354" s="23">
        <v>201</v>
      </c>
      <c r="H354" s="24">
        <v>0.80625000000000002</v>
      </c>
    </row>
    <row r="355" spans="1:8" x14ac:dyDescent="0.2">
      <c r="A355" s="22">
        <v>352</v>
      </c>
      <c r="B355" s="23">
        <v>33</v>
      </c>
      <c r="C355" s="23">
        <v>20</v>
      </c>
      <c r="D355" s="23">
        <v>3</v>
      </c>
      <c r="E355" s="6">
        <v>4.8611111111111112E-3</v>
      </c>
      <c r="F355" s="23">
        <v>39</v>
      </c>
      <c r="G355" s="23">
        <v>99</v>
      </c>
      <c r="H355" s="24">
        <v>0.39393939393939392</v>
      </c>
    </row>
    <row r="356" spans="1:8" x14ac:dyDescent="0.2">
      <c r="A356" s="22">
        <v>353</v>
      </c>
      <c r="B356" s="23">
        <v>121</v>
      </c>
      <c r="C356" s="23">
        <v>72</v>
      </c>
      <c r="D356" s="23">
        <v>7</v>
      </c>
      <c r="E356" s="6">
        <v>8.8888888888888878E-2</v>
      </c>
      <c r="F356" s="23">
        <v>86</v>
      </c>
      <c r="G356" s="23">
        <v>212</v>
      </c>
      <c r="H356" s="24">
        <v>1.6208556149732618</v>
      </c>
    </row>
    <row r="357" spans="1:8" x14ac:dyDescent="0.2">
      <c r="A357" s="22">
        <v>354</v>
      </c>
      <c r="B357" s="23">
        <v>93</v>
      </c>
      <c r="C357" s="23">
        <v>54</v>
      </c>
      <c r="D357" s="23">
        <v>8</v>
      </c>
      <c r="E357" s="6">
        <v>9.5138888888888884E-2</v>
      </c>
      <c r="F357" s="23">
        <v>76</v>
      </c>
      <c r="G357" s="23">
        <v>181</v>
      </c>
      <c r="H357" s="24">
        <v>1.6884137426900585</v>
      </c>
    </row>
    <row r="358" spans="1:8" x14ac:dyDescent="0.2">
      <c r="A358" s="22">
        <v>355</v>
      </c>
      <c r="B358" s="23">
        <v>26</v>
      </c>
      <c r="C358" s="23">
        <v>15</v>
      </c>
      <c r="D358" s="23">
        <v>1</v>
      </c>
      <c r="E358" s="6">
        <v>4.8611111111111112E-3</v>
      </c>
      <c r="F358" s="23">
        <v>11</v>
      </c>
      <c r="G358" s="23">
        <v>26</v>
      </c>
      <c r="H358" s="24">
        <v>0.42307692307692307</v>
      </c>
    </row>
    <row r="359" spans="1:8" x14ac:dyDescent="0.2">
      <c r="A359" s="22">
        <v>356</v>
      </c>
      <c r="B359" s="23">
        <v>18</v>
      </c>
      <c r="C359" s="23">
        <v>10</v>
      </c>
      <c r="D359" s="23">
        <v>2</v>
      </c>
      <c r="E359" s="6">
        <v>4.8611111111111112E-3</v>
      </c>
      <c r="F359" s="23">
        <v>16</v>
      </c>
      <c r="G359" s="23">
        <v>36</v>
      </c>
      <c r="H359" s="24">
        <v>0.44444444444444442</v>
      </c>
    </row>
    <row r="360" spans="1:8" x14ac:dyDescent="0.2">
      <c r="A360" s="22">
        <v>357</v>
      </c>
      <c r="B360" s="23">
        <v>94</v>
      </c>
      <c r="C360" s="23">
        <v>56</v>
      </c>
      <c r="D360" s="23">
        <v>7</v>
      </c>
      <c r="E360" s="6">
        <v>6.6666666666666666E-2</v>
      </c>
      <c r="F360" s="23">
        <v>68</v>
      </c>
      <c r="G360" s="23">
        <v>168</v>
      </c>
      <c r="H360" s="24">
        <v>1.6164983164983167</v>
      </c>
    </row>
    <row r="361" spans="1:8" x14ac:dyDescent="0.2">
      <c r="A361" s="22">
        <v>358</v>
      </c>
      <c r="B361" s="23">
        <v>64</v>
      </c>
      <c r="C361" s="23">
        <v>37</v>
      </c>
      <c r="D361" s="23">
        <v>8</v>
      </c>
      <c r="E361" s="6">
        <v>0.10555555555555556</v>
      </c>
      <c r="F361" s="23">
        <v>70</v>
      </c>
      <c r="G361" s="23">
        <v>166</v>
      </c>
      <c r="H361" s="24">
        <v>1.2675213675213675</v>
      </c>
    </row>
    <row r="362" spans="1:8" x14ac:dyDescent="0.2">
      <c r="A362" s="22">
        <v>359</v>
      </c>
      <c r="B362" s="23">
        <v>105</v>
      </c>
      <c r="C362" s="23">
        <v>61</v>
      </c>
      <c r="D362" s="23">
        <v>7</v>
      </c>
      <c r="E362" s="6">
        <v>0.10069444444444445</v>
      </c>
      <c r="F362" s="23">
        <v>80</v>
      </c>
      <c r="G362" s="23">
        <v>190</v>
      </c>
      <c r="H362" s="24">
        <v>1.6745323641875367</v>
      </c>
    </row>
    <row r="363" spans="1:8" x14ac:dyDescent="0.2">
      <c r="A363" s="22">
        <v>360</v>
      </c>
      <c r="B363" s="23">
        <v>109</v>
      </c>
      <c r="C363" s="23">
        <v>65</v>
      </c>
      <c r="D363" s="23">
        <v>8</v>
      </c>
      <c r="E363" s="6">
        <v>0.11041666666666666</v>
      </c>
      <c r="F363" s="23">
        <v>94</v>
      </c>
      <c r="G363" s="23">
        <v>233</v>
      </c>
      <c r="H363" s="24">
        <v>1.610279304029304</v>
      </c>
    </row>
    <row r="364" spans="1:8" x14ac:dyDescent="0.2">
      <c r="A364" s="22">
        <v>361</v>
      </c>
      <c r="B364" s="23">
        <v>53</v>
      </c>
      <c r="C364" s="23">
        <v>31</v>
      </c>
      <c r="D364" s="23">
        <v>4</v>
      </c>
      <c r="E364" s="6">
        <v>7.7777777777777779E-2</v>
      </c>
      <c r="F364" s="23">
        <v>42</v>
      </c>
      <c r="G364" s="23">
        <v>101</v>
      </c>
      <c r="H364" s="24">
        <v>0.83045977011494254</v>
      </c>
    </row>
    <row r="365" spans="1:8" x14ac:dyDescent="0.2">
      <c r="A365" s="22">
        <v>362</v>
      </c>
      <c r="B365" s="23">
        <v>62</v>
      </c>
      <c r="C365" s="23">
        <v>36</v>
      </c>
      <c r="D365" s="23">
        <v>3</v>
      </c>
      <c r="E365" s="6">
        <v>8.5416666666666669E-2</v>
      </c>
      <c r="F365" s="23">
        <v>26</v>
      </c>
      <c r="G365" s="23">
        <v>62</v>
      </c>
      <c r="H365" s="24">
        <v>1.2611111111111111</v>
      </c>
    </row>
    <row r="366" spans="1:8" x14ac:dyDescent="0.2">
      <c r="A366" s="22">
        <v>363</v>
      </c>
      <c r="B366" s="23">
        <v>123</v>
      </c>
      <c r="C366" s="23">
        <v>74</v>
      </c>
      <c r="D366" s="23">
        <v>8</v>
      </c>
      <c r="E366" s="6">
        <v>0.10347222222222223</v>
      </c>
      <c r="F366" s="23">
        <v>96</v>
      </c>
      <c r="G366" s="23">
        <v>240</v>
      </c>
      <c r="H366" s="24">
        <v>1.5994949494949493</v>
      </c>
    </row>
    <row r="367" spans="1:8" x14ac:dyDescent="0.2">
      <c r="A367" s="22">
        <v>364</v>
      </c>
      <c r="B367" s="23">
        <v>104</v>
      </c>
      <c r="C367" s="23">
        <v>61</v>
      </c>
      <c r="D367" s="23">
        <v>6</v>
      </c>
      <c r="E367" s="6">
        <v>7.7777777777777779E-2</v>
      </c>
      <c r="F367" s="23">
        <v>65</v>
      </c>
      <c r="G367" s="23">
        <v>157</v>
      </c>
      <c r="H367" s="24">
        <v>1.6514554411106135</v>
      </c>
    </row>
    <row r="368" spans="1:8" x14ac:dyDescent="0.2">
      <c r="A368" s="22">
        <v>365</v>
      </c>
      <c r="B368" s="23">
        <v>36</v>
      </c>
      <c r="C368" s="23">
        <v>22</v>
      </c>
      <c r="D368" s="23">
        <v>3</v>
      </c>
      <c r="E368" s="6">
        <v>1.7361111111111112E-2</v>
      </c>
      <c r="F368" s="23">
        <v>42</v>
      </c>
      <c r="G368" s="23">
        <v>108</v>
      </c>
      <c r="H368" s="24">
        <v>0.3888888888888889</v>
      </c>
    </row>
    <row r="369" spans="1:8" x14ac:dyDescent="0.2">
      <c r="A369" s="22">
        <v>366</v>
      </c>
      <c r="B369" s="23">
        <v>102</v>
      </c>
      <c r="C369" s="23">
        <v>62</v>
      </c>
      <c r="D369" s="23">
        <v>7</v>
      </c>
      <c r="E369" s="6">
        <v>6.2499999999999993E-2</v>
      </c>
      <c r="F369" s="23">
        <v>94</v>
      </c>
      <c r="G369" s="23">
        <v>239</v>
      </c>
      <c r="H369" s="24">
        <v>1.1824074074074074</v>
      </c>
    </row>
    <row r="370" spans="1:8" x14ac:dyDescent="0.2">
      <c r="A370" s="22">
        <v>367</v>
      </c>
      <c r="B370" s="23">
        <v>75</v>
      </c>
      <c r="C370" s="23">
        <v>44</v>
      </c>
      <c r="D370" s="23">
        <v>4</v>
      </c>
      <c r="E370" s="6">
        <v>5.0694444444444445E-2</v>
      </c>
      <c r="F370" s="23">
        <v>42</v>
      </c>
      <c r="G370" s="23">
        <v>101</v>
      </c>
      <c r="H370" s="24">
        <v>1.2368700265251991</v>
      </c>
    </row>
    <row r="371" spans="1:8" x14ac:dyDescent="0.2">
      <c r="A371" s="22">
        <v>368</v>
      </c>
      <c r="B371" s="23">
        <v>57</v>
      </c>
      <c r="C371" s="23">
        <v>34</v>
      </c>
      <c r="D371" s="23">
        <v>4</v>
      </c>
      <c r="E371" s="6">
        <v>5.9027777777777776E-2</v>
      </c>
      <c r="F371" s="23">
        <v>49</v>
      </c>
      <c r="G371" s="23">
        <v>123</v>
      </c>
      <c r="H371" s="24">
        <v>0.81060606060606055</v>
      </c>
    </row>
    <row r="372" spans="1:8" x14ac:dyDescent="0.2">
      <c r="A372" s="22">
        <v>369</v>
      </c>
      <c r="B372" s="23">
        <v>108</v>
      </c>
      <c r="C372" s="23">
        <v>64</v>
      </c>
      <c r="D372" s="23">
        <v>9</v>
      </c>
      <c r="E372" s="6">
        <v>2.9166666666666667E-2</v>
      </c>
      <c r="F372" s="23">
        <v>99</v>
      </c>
      <c r="G372" s="23">
        <v>242</v>
      </c>
      <c r="H372" s="24">
        <v>1.6300494736679871</v>
      </c>
    </row>
    <row r="373" spans="1:8" x14ac:dyDescent="0.2">
      <c r="A373" s="22">
        <v>370</v>
      </c>
      <c r="B373" s="23">
        <v>36</v>
      </c>
      <c r="C373" s="23">
        <v>22</v>
      </c>
      <c r="D373" s="23">
        <v>2</v>
      </c>
      <c r="E373" s="6">
        <v>2.2916666666666665E-2</v>
      </c>
      <c r="F373" s="23">
        <v>28</v>
      </c>
      <c r="G373" s="23">
        <v>72</v>
      </c>
      <c r="H373" s="24">
        <v>0.3888888888888889</v>
      </c>
    </row>
    <row r="374" spans="1:8" x14ac:dyDescent="0.2">
      <c r="A374" s="22">
        <v>371</v>
      </c>
      <c r="B374" s="23">
        <v>118</v>
      </c>
      <c r="C374" s="23">
        <v>71</v>
      </c>
      <c r="D374" s="23">
        <v>7</v>
      </c>
      <c r="E374" s="6">
        <v>3.4027777777777782E-2</v>
      </c>
      <c r="F374" s="23">
        <v>80</v>
      </c>
      <c r="G374" s="23">
        <v>200</v>
      </c>
      <c r="H374" s="24">
        <v>1.5958614394799528</v>
      </c>
    </row>
    <row r="375" spans="1:8" x14ac:dyDescent="0.2">
      <c r="A375" s="22">
        <v>372</v>
      </c>
      <c r="B375" s="23">
        <v>18</v>
      </c>
      <c r="C375" s="23">
        <v>10</v>
      </c>
      <c r="D375" s="23">
        <v>2</v>
      </c>
      <c r="E375" s="6">
        <v>1.5277777777777777E-2</v>
      </c>
      <c r="F375" s="23">
        <v>16</v>
      </c>
      <c r="G375" s="23">
        <v>36</v>
      </c>
      <c r="H375" s="24">
        <v>0.44444444444444442</v>
      </c>
    </row>
    <row r="376" spans="1:8" x14ac:dyDescent="0.2">
      <c r="A376" s="22">
        <v>373</v>
      </c>
      <c r="B376" s="23">
        <v>98</v>
      </c>
      <c r="C376" s="23">
        <v>59</v>
      </c>
      <c r="D376" s="23">
        <v>7</v>
      </c>
      <c r="E376" s="6">
        <v>8.0555555555555561E-2</v>
      </c>
      <c r="F376" s="23">
        <v>64</v>
      </c>
      <c r="G376" s="23">
        <v>160</v>
      </c>
      <c r="H376" s="24">
        <v>1.5900432900432899</v>
      </c>
    </row>
    <row r="377" spans="1:8" x14ac:dyDescent="0.2">
      <c r="A377" s="22">
        <v>374</v>
      </c>
      <c r="B377" s="23">
        <v>35</v>
      </c>
      <c r="C377" s="23">
        <v>21</v>
      </c>
      <c r="D377" s="23">
        <v>1</v>
      </c>
      <c r="E377" s="6">
        <v>6.2500000000000003E-3</v>
      </c>
      <c r="F377" s="23">
        <v>14</v>
      </c>
      <c r="G377" s="23">
        <v>35</v>
      </c>
      <c r="H377" s="24">
        <v>0.4</v>
      </c>
    </row>
    <row r="378" spans="1:8" x14ac:dyDescent="0.2">
      <c r="A378" s="22">
        <v>375</v>
      </c>
      <c r="B378" s="23">
        <v>31</v>
      </c>
      <c r="C378" s="23">
        <v>19</v>
      </c>
      <c r="D378" s="23">
        <v>3</v>
      </c>
      <c r="E378" s="6">
        <v>1.8749999999999999E-2</v>
      </c>
      <c r="F378" s="23">
        <v>36</v>
      </c>
      <c r="G378" s="23">
        <v>93</v>
      </c>
      <c r="H378" s="24">
        <v>0.38709677419354838</v>
      </c>
    </row>
    <row r="379" spans="1:8" x14ac:dyDescent="0.2">
      <c r="A379" s="22">
        <v>376</v>
      </c>
      <c r="B379" s="23">
        <v>23</v>
      </c>
      <c r="C379" s="23">
        <v>14</v>
      </c>
      <c r="D379" s="23">
        <v>2</v>
      </c>
      <c r="E379" s="6">
        <v>3.472222222222222E-3</v>
      </c>
      <c r="F379" s="23">
        <v>18</v>
      </c>
      <c r="G379" s="23">
        <v>46</v>
      </c>
      <c r="H379" s="24">
        <v>0.39130434782608697</v>
      </c>
    </row>
    <row r="380" spans="1:8" x14ac:dyDescent="0.2">
      <c r="A380" s="22">
        <v>377</v>
      </c>
      <c r="B380" s="23">
        <v>66</v>
      </c>
      <c r="C380" s="23">
        <v>39</v>
      </c>
      <c r="D380" s="23">
        <v>3</v>
      </c>
      <c r="E380" s="6">
        <v>3.1944444444444442E-2</v>
      </c>
      <c r="F380" s="23">
        <v>41</v>
      </c>
      <c r="G380" s="23">
        <v>100</v>
      </c>
      <c r="H380" s="24">
        <v>0.81801470588235292</v>
      </c>
    </row>
    <row r="381" spans="1:8" x14ac:dyDescent="0.2">
      <c r="A381" s="22">
        <v>378</v>
      </c>
      <c r="B381" s="23">
        <v>49</v>
      </c>
      <c r="C381" s="23">
        <v>29</v>
      </c>
      <c r="D381" s="23">
        <v>2</v>
      </c>
      <c r="E381" s="6">
        <v>1.4583333333333334E-2</v>
      </c>
      <c r="F381" s="23">
        <v>20</v>
      </c>
      <c r="G381" s="23">
        <v>49</v>
      </c>
      <c r="H381" s="24">
        <v>0.82105263157894737</v>
      </c>
    </row>
    <row r="382" spans="1:8" x14ac:dyDescent="0.2">
      <c r="A382" s="22">
        <v>379</v>
      </c>
      <c r="B382" s="23">
        <v>35</v>
      </c>
      <c r="C382" s="23">
        <v>21</v>
      </c>
      <c r="D382" s="23">
        <v>2</v>
      </c>
      <c r="E382" s="6">
        <v>4.1666666666666666E-3</v>
      </c>
      <c r="F382" s="23">
        <v>28</v>
      </c>
      <c r="G382" s="23">
        <v>70</v>
      </c>
      <c r="H382" s="24">
        <v>0.4</v>
      </c>
    </row>
    <row r="383" spans="1:8" x14ac:dyDescent="0.2">
      <c r="A383" s="22">
        <v>380</v>
      </c>
      <c r="B383" s="23">
        <v>52</v>
      </c>
      <c r="C383" s="23">
        <v>31</v>
      </c>
      <c r="D383" s="23">
        <v>5</v>
      </c>
      <c r="E383" s="6">
        <v>6.458333333333334E-2</v>
      </c>
      <c r="F383" s="23">
        <v>55</v>
      </c>
      <c r="G383" s="23">
        <v>137</v>
      </c>
      <c r="H383" s="24">
        <v>0.81499202551834127</v>
      </c>
    </row>
    <row r="384" spans="1:8" x14ac:dyDescent="0.2">
      <c r="A384" s="22">
        <v>381</v>
      </c>
      <c r="B384" s="23">
        <v>59</v>
      </c>
      <c r="C384" s="23">
        <v>35</v>
      </c>
      <c r="D384" s="23">
        <v>5</v>
      </c>
      <c r="E384" s="6">
        <v>3.2638888888888891E-2</v>
      </c>
      <c r="F384" s="23">
        <v>59</v>
      </c>
      <c r="G384" s="23">
        <v>144</v>
      </c>
      <c r="H384" s="24">
        <v>0.81701631701631694</v>
      </c>
    </row>
    <row r="385" spans="1:8" x14ac:dyDescent="0.2">
      <c r="A385" s="22">
        <v>382</v>
      </c>
      <c r="B385" s="23">
        <v>29</v>
      </c>
      <c r="C385" s="23">
        <v>17</v>
      </c>
      <c r="D385" s="23">
        <v>3</v>
      </c>
      <c r="E385" s="6">
        <v>3.7499999999999999E-2</v>
      </c>
      <c r="F385" s="23">
        <v>36</v>
      </c>
      <c r="G385" s="23">
        <v>87</v>
      </c>
      <c r="H385" s="24">
        <v>0.41379310344827586</v>
      </c>
    </row>
    <row r="386" spans="1:8" x14ac:dyDescent="0.2">
      <c r="A386" s="22">
        <v>383</v>
      </c>
      <c r="B386" s="23">
        <v>36</v>
      </c>
      <c r="C386" s="23">
        <v>22</v>
      </c>
      <c r="D386" s="23">
        <v>3</v>
      </c>
      <c r="E386" s="6">
        <v>6.2500000000000003E-3</v>
      </c>
      <c r="F386" s="23">
        <v>42</v>
      </c>
      <c r="G386" s="23">
        <v>108</v>
      </c>
      <c r="H386" s="24">
        <v>0.3888888888888889</v>
      </c>
    </row>
    <row r="387" spans="1:8" x14ac:dyDescent="0.2">
      <c r="A387" s="22">
        <v>384</v>
      </c>
      <c r="B387" s="23">
        <v>64</v>
      </c>
      <c r="C387" s="23">
        <v>37</v>
      </c>
      <c r="D387" s="23">
        <v>6</v>
      </c>
      <c r="E387" s="6">
        <v>7.6388888888888895E-2</v>
      </c>
      <c r="F387" s="23">
        <v>51</v>
      </c>
      <c r="G387" s="23">
        <v>120</v>
      </c>
      <c r="H387" s="24">
        <v>1.2729044834307992</v>
      </c>
    </row>
    <row r="388" spans="1:8" x14ac:dyDescent="0.2">
      <c r="A388" s="22">
        <v>385</v>
      </c>
      <c r="B388" s="23">
        <v>30</v>
      </c>
      <c r="C388" s="23">
        <v>18</v>
      </c>
      <c r="D388" s="23">
        <v>2</v>
      </c>
      <c r="E388" s="6">
        <v>1.5277777777777777E-2</v>
      </c>
      <c r="F388" s="23">
        <v>24</v>
      </c>
      <c r="G388" s="23">
        <v>60</v>
      </c>
      <c r="H388" s="24">
        <v>0.4</v>
      </c>
    </row>
    <row r="389" spans="1:8" x14ac:dyDescent="0.2">
      <c r="A389" s="22">
        <v>386</v>
      </c>
      <c r="B389" s="23">
        <v>33</v>
      </c>
      <c r="C389" s="23">
        <v>20</v>
      </c>
      <c r="D389" s="23">
        <v>3</v>
      </c>
      <c r="E389" s="6">
        <v>2.7777777777777776E-2</v>
      </c>
      <c r="F389" s="23">
        <v>39</v>
      </c>
      <c r="G389" s="23">
        <v>99</v>
      </c>
      <c r="H389" s="24">
        <v>0.39393939393939392</v>
      </c>
    </row>
    <row r="390" spans="1:8" x14ac:dyDescent="0.2">
      <c r="A390" s="22">
        <v>387</v>
      </c>
      <c r="B390" s="23">
        <v>31</v>
      </c>
      <c r="C390" s="23">
        <v>19</v>
      </c>
      <c r="D390" s="23">
        <v>3</v>
      </c>
      <c r="E390" s="6">
        <v>1.2500000000000001E-2</v>
      </c>
      <c r="F390" s="23">
        <v>36</v>
      </c>
      <c r="G390" s="23">
        <v>93</v>
      </c>
      <c r="H390" s="24">
        <v>0.38709677419354838</v>
      </c>
    </row>
    <row r="391" spans="1:8" x14ac:dyDescent="0.2">
      <c r="A391" s="22">
        <v>388</v>
      </c>
      <c r="B391" s="23">
        <v>129</v>
      </c>
      <c r="C391" s="23">
        <v>78</v>
      </c>
      <c r="D391" s="23">
        <v>9</v>
      </c>
      <c r="E391" s="6">
        <v>0.11874999999999999</v>
      </c>
      <c r="F391" s="23">
        <v>115</v>
      </c>
      <c r="G391" s="23">
        <v>291</v>
      </c>
      <c r="H391" s="24">
        <v>1.5837181604701072</v>
      </c>
    </row>
    <row r="392" spans="1:8" x14ac:dyDescent="0.2">
      <c r="A392" s="22">
        <v>389</v>
      </c>
      <c r="B392" s="23">
        <v>33</v>
      </c>
      <c r="C392" s="23">
        <v>20</v>
      </c>
      <c r="D392" s="23">
        <v>1</v>
      </c>
      <c r="E392" s="6">
        <v>1.6666666666666666E-2</v>
      </c>
      <c r="F392" s="23">
        <v>13</v>
      </c>
      <c r="G392" s="23">
        <v>33</v>
      </c>
      <c r="H392" s="24">
        <v>0.39393939393939392</v>
      </c>
    </row>
    <row r="393" spans="1:8" x14ac:dyDescent="0.2">
      <c r="A393" s="22">
        <v>390</v>
      </c>
      <c r="B393" s="23">
        <v>69</v>
      </c>
      <c r="C393" s="23">
        <v>41</v>
      </c>
      <c r="D393" s="23">
        <v>6</v>
      </c>
      <c r="E393" s="6">
        <v>6.4583333333333326E-2</v>
      </c>
      <c r="F393" s="23">
        <v>59</v>
      </c>
      <c r="G393" s="23">
        <v>143</v>
      </c>
      <c r="H393" s="24">
        <v>1.213120213120213</v>
      </c>
    </row>
    <row r="394" spans="1:8" x14ac:dyDescent="0.2">
      <c r="A394" s="22">
        <v>391</v>
      </c>
      <c r="B394" s="23">
        <v>22</v>
      </c>
      <c r="C394" s="23">
        <v>13</v>
      </c>
      <c r="D394" s="23">
        <v>1</v>
      </c>
      <c r="E394" s="6">
        <v>2.4305555555555556E-2</v>
      </c>
      <c r="F394" s="23">
        <v>9</v>
      </c>
      <c r="G394" s="23">
        <v>22</v>
      </c>
      <c r="H394" s="24">
        <v>0.40909090909090912</v>
      </c>
    </row>
    <row r="395" spans="1:8" x14ac:dyDescent="0.2">
      <c r="A395" s="22">
        <v>392</v>
      </c>
      <c r="B395" s="23">
        <v>56</v>
      </c>
      <c r="C395" s="23">
        <v>33</v>
      </c>
      <c r="D395" s="23">
        <v>4</v>
      </c>
      <c r="E395" s="6">
        <v>3.7499999999999999E-2</v>
      </c>
      <c r="F395" s="23">
        <v>49</v>
      </c>
      <c r="G395" s="23">
        <v>120</v>
      </c>
      <c r="H395" s="24">
        <v>0.82291666666666674</v>
      </c>
    </row>
    <row r="396" spans="1:8" x14ac:dyDescent="0.2">
      <c r="A396" s="22">
        <v>393</v>
      </c>
      <c r="B396" s="23">
        <v>97</v>
      </c>
      <c r="C396" s="23">
        <v>58</v>
      </c>
      <c r="D396" s="23">
        <v>8</v>
      </c>
      <c r="E396" s="6">
        <v>7.5694444444444439E-2</v>
      </c>
      <c r="F396" s="23">
        <v>84</v>
      </c>
      <c r="G396" s="23">
        <v>208</v>
      </c>
      <c r="H396" s="24">
        <v>1.6110959216222374</v>
      </c>
    </row>
    <row r="397" spans="1:8" x14ac:dyDescent="0.2">
      <c r="A397" s="22">
        <v>394</v>
      </c>
      <c r="B397" s="23">
        <v>53</v>
      </c>
      <c r="C397" s="23">
        <v>31</v>
      </c>
      <c r="D397" s="23">
        <v>3</v>
      </c>
      <c r="E397" s="6">
        <v>3.2638888888888891E-2</v>
      </c>
      <c r="F397" s="23">
        <v>32</v>
      </c>
      <c r="G397" s="23">
        <v>77</v>
      </c>
      <c r="H397" s="24">
        <v>0.83045977011494254</v>
      </c>
    </row>
    <row r="398" spans="1:8" x14ac:dyDescent="0.2">
      <c r="A398" s="22">
        <v>395</v>
      </c>
      <c r="B398" s="23">
        <v>19</v>
      </c>
      <c r="C398" s="23">
        <v>11</v>
      </c>
      <c r="D398" s="23">
        <v>2</v>
      </c>
      <c r="E398" s="6">
        <v>5.5555555555555558E-3</v>
      </c>
      <c r="F398" s="23">
        <v>16</v>
      </c>
      <c r="G398" s="23">
        <v>38</v>
      </c>
      <c r="H398" s="24">
        <v>0.42105263157894735</v>
      </c>
    </row>
    <row r="399" spans="1:8" x14ac:dyDescent="0.2">
      <c r="A399" s="22">
        <v>396</v>
      </c>
      <c r="B399" s="23">
        <v>41</v>
      </c>
      <c r="C399" s="23">
        <v>25</v>
      </c>
      <c r="D399" s="23">
        <v>4</v>
      </c>
      <c r="E399" s="6">
        <v>3.9583333333333331E-2</v>
      </c>
      <c r="F399" s="23">
        <v>32</v>
      </c>
      <c r="G399" s="23">
        <v>83</v>
      </c>
      <c r="H399" s="24">
        <v>0.78095238095238095</v>
      </c>
    </row>
    <row r="400" spans="1:8" x14ac:dyDescent="0.2">
      <c r="A400" s="22">
        <v>397</v>
      </c>
      <c r="B400" s="23">
        <v>58</v>
      </c>
      <c r="C400" s="23">
        <v>35</v>
      </c>
      <c r="D400" s="23">
        <v>5</v>
      </c>
      <c r="E400" s="6">
        <v>4.7916666666666663E-2</v>
      </c>
      <c r="F400" s="23">
        <v>58</v>
      </c>
      <c r="G400" s="23">
        <v>147</v>
      </c>
      <c r="H400" s="24">
        <v>0.79450418160095571</v>
      </c>
    </row>
    <row r="401" spans="1:8" x14ac:dyDescent="0.2">
      <c r="A401" s="22">
        <v>398</v>
      </c>
      <c r="B401" s="23">
        <v>61</v>
      </c>
      <c r="C401" s="23">
        <v>36</v>
      </c>
      <c r="D401" s="23">
        <v>4</v>
      </c>
      <c r="E401" s="6">
        <v>4.9305555555555561E-2</v>
      </c>
      <c r="F401" s="23">
        <v>50</v>
      </c>
      <c r="G401" s="23">
        <v>122</v>
      </c>
      <c r="H401" s="24">
        <v>0.82251082251082241</v>
      </c>
    </row>
    <row r="402" spans="1:8" x14ac:dyDescent="0.2">
      <c r="A402" s="22">
        <v>399</v>
      </c>
      <c r="B402" s="23">
        <v>69</v>
      </c>
      <c r="C402" s="23">
        <v>42</v>
      </c>
      <c r="D402" s="23">
        <v>6</v>
      </c>
      <c r="E402" s="6">
        <v>6.3194444444444442E-2</v>
      </c>
      <c r="F402" s="23">
        <v>81</v>
      </c>
      <c r="G402" s="23">
        <v>207</v>
      </c>
      <c r="H402" s="24">
        <v>0.78282828282828287</v>
      </c>
    </row>
    <row r="403" spans="1:8" x14ac:dyDescent="0.2">
      <c r="A403" s="22">
        <v>400</v>
      </c>
      <c r="B403" s="23">
        <v>99</v>
      </c>
      <c r="C403" s="23">
        <v>60</v>
      </c>
      <c r="D403" s="23">
        <v>6</v>
      </c>
      <c r="E403" s="6">
        <v>5.486111111111111E-2</v>
      </c>
      <c r="F403" s="23">
        <v>78</v>
      </c>
      <c r="G403" s="23">
        <v>198</v>
      </c>
      <c r="H403" s="24">
        <v>1.1906682027649769</v>
      </c>
    </row>
    <row r="404" spans="1:8" x14ac:dyDescent="0.2">
      <c r="A404" s="22">
        <v>401</v>
      </c>
      <c r="B404" s="23">
        <v>21</v>
      </c>
      <c r="C404" s="23">
        <v>13</v>
      </c>
      <c r="D404" s="23">
        <v>2</v>
      </c>
      <c r="E404" s="6">
        <v>1.3888888888888888E-2</v>
      </c>
      <c r="F404" s="23">
        <v>16</v>
      </c>
      <c r="G404" s="23">
        <v>42</v>
      </c>
      <c r="H404" s="24">
        <v>0.38095238095238093</v>
      </c>
    </row>
    <row r="405" spans="1:8" x14ac:dyDescent="0.2">
      <c r="A405" s="22">
        <v>402</v>
      </c>
      <c r="B405" s="23">
        <v>66</v>
      </c>
      <c r="C405" s="23">
        <v>39</v>
      </c>
      <c r="D405" s="23">
        <v>7</v>
      </c>
      <c r="E405" s="6">
        <v>4.5833333333333337E-2</v>
      </c>
      <c r="F405" s="23">
        <v>62</v>
      </c>
      <c r="G405" s="23">
        <v>151</v>
      </c>
      <c r="H405" s="24">
        <v>1.2301435406698564</v>
      </c>
    </row>
    <row r="406" spans="1:8" x14ac:dyDescent="0.2">
      <c r="A406" s="22">
        <v>403</v>
      </c>
      <c r="B406" s="23">
        <v>96</v>
      </c>
      <c r="C406" s="23">
        <v>56</v>
      </c>
      <c r="D406" s="23">
        <v>8</v>
      </c>
      <c r="E406" s="6">
        <v>5.9027777777777776E-2</v>
      </c>
      <c r="F406" s="23">
        <v>79</v>
      </c>
      <c r="G406" s="23">
        <v>190</v>
      </c>
      <c r="H406" s="24">
        <v>1.6764520202020203</v>
      </c>
    </row>
    <row r="407" spans="1:8" x14ac:dyDescent="0.2">
      <c r="A407" s="22">
        <v>404</v>
      </c>
      <c r="B407" s="23">
        <v>81</v>
      </c>
      <c r="C407" s="23">
        <v>50</v>
      </c>
      <c r="D407" s="23">
        <v>6</v>
      </c>
      <c r="E407" s="6">
        <v>7.0833333333333331E-2</v>
      </c>
      <c r="F407" s="23">
        <v>69</v>
      </c>
      <c r="G407" s="23">
        <v>182</v>
      </c>
      <c r="H407" s="24">
        <v>1.1559523809523808</v>
      </c>
    </row>
    <row r="408" spans="1:8" x14ac:dyDescent="0.2">
      <c r="A408" s="22">
        <v>405</v>
      </c>
      <c r="B408" s="23">
        <v>86</v>
      </c>
      <c r="C408" s="23">
        <v>52</v>
      </c>
      <c r="D408" s="23">
        <v>4</v>
      </c>
      <c r="E408" s="6">
        <v>6.805555555555555E-2</v>
      </c>
      <c r="F408" s="23">
        <v>42</v>
      </c>
      <c r="G408" s="23">
        <v>106</v>
      </c>
      <c r="H408" s="24">
        <v>1.1980769230769233</v>
      </c>
    </row>
    <row r="409" spans="1:8" x14ac:dyDescent="0.2">
      <c r="A409" s="22">
        <v>406</v>
      </c>
      <c r="B409" s="23">
        <v>80</v>
      </c>
      <c r="C409" s="23">
        <v>48</v>
      </c>
      <c r="D409" s="23">
        <v>6</v>
      </c>
      <c r="E409" s="6">
        <v>8.1250000000000003E-2</v>
      </c>
      <c r="F409" s="23">
        <v>62</v>
      </c>
      <c r="G409" s="23">
        <v>155</v>
      </c>
      <c r="H409" s="24">
        <v>1.2000000000000002</v>
      </c>
    </row>
    <row r="410" spans="1:8" x14ac:dyDescent="0.2">
      <c r="A410" s="22">
        <v>407</v>
      </c>
      <c r="B410" s="23">
        <v>55</v>
      </c>
      <c r="C410" s="23">
        <v>33</v>
      </c>
      <c r="D410" s="23">
        <v>4</v>
      </c>
      <c r="E410" s="6">
        <v>3.4722222222222224E-2</v>
      </c>
      <c r="F410" s="23">
        <v>38</v>
      </c>
      <c r="G410" s="23">
        <v>95</v>
      </c>
      <c r="H410" s="24">
        <v>0.8</v>
      </c>
    </row>
    <row r="411" spans="1:8" x14ac:dyDescent="0.2">
      <c r="A411" s="22">
        <v>408</v>
      </c>
      <c r="B411" s="23">
        <v>83</v>
      </c>
      <c r="C411" s="23">
        <v>49</v>
      </c>
      <c r="D411" s="23">
        <v>5</v>
      </c>
      <c r="E411" s="6">
        <v>7.3611111111111113E-2</v>
      </c>
      <c r="F411" s="23">
        <v>54</v>
      </c>
      <c r="G411" s="23">
        <v>131</v>
      </c>
      <c r="H411" s="24">
        <v>1.2284313725490197</v>
      </c>
    </row>
    <row r="412" spans="1:8" x14ac:dyDescent="0.2">
      <c r="A412" s="22">
        <v>409</v>
      </c>
      <c r="B412" s="23">
        <v>113</v>
      </c>
      <c r="C412" s="23">
        <v>68</v>
      </c>
      <c r="D412" s="23">
        <v>8</v>
      </c>
      <c r="E412" s="6">
        <v>0.11319444444444444</v>
      </c>
      <c r="F412" s="23">
        <v>81</v>
      </c>
      <c r="G412" s="23">
        <v>203</v>
      </c>
      <c r="H412" s="24">
        <v>1.6011904761904763</v>
      </c>
    </row>
    <row r="413" spans="1:8" x14ac:dyDescent="0.2">
      <c r="A413" s="22">
        <v>410</v>
      </c>
      <c r="B413" s="23">
        <v>56</v>
      </c>
      <c r="C413" s="23">
        <v>34</v>
      </c>
      <c r="D413" s="23">
        <v>2</v>
      </c>
      <c r="E413" s="6">
        <v>6.3194444444444442E-2</v>
      </c>
      <c r="F413" s="23">
        <v>22</v>
      </c>
      <c r="G413" s="23">
        <v>56</v>
      </c>
      <c r="H413" s="24">
        <v>0.78888888888888897</v>
      </c>
    </row>
    <row r="414" spans="1:8" x14ac:dyDescent="0.2">
      <c r="A414" s="22">
        <v>411</v>
      </c>
      <c r="B414" s="23">
        <v>85</v>
      </c>
      <c r="C414" s="23">
        <v>51</v>
      </c>
      <c r="D414" s="23">
        <v>7</v>
      </c>
      <c r="E414" s="6">
        <v>5.4166666666666662E-2</v>
      </c>
      <c r="F414" s="23">
        <v>86</v>
      </c>
      <c r="G414" s="23">
        <v>219</v>
      </c>
      <c r="H414" s="24">
        <v>1.2268518518518519</v>
      </c>
    </row>
    <row r="415" spans="1:8" x14ac:dyDescent="0.2">
      <c r="A415" s="22">
        <v>412</v>
      </c>
      <c r="B415" s="23">
        <v>31</v>
      </c>
      <c r="C415" s="23">
        <v>19</v>
      </c>
      <c r="D415" s="23">
        <v>3</v>
      </c>
      <c r="E415" s="6">
        <v>3.9583333333333331E-2</v>
      </c>
      <c r="F415" s="23">
        <v>36</v>
      </c>
      <c r="G415" s="23">
        <v>93</v>
      </c>
      <c r="H415" s="24">
        <v>0.38709677419354838</v>
      </c>
    </row>
    <row r="416" spans="1:8" x14ac:dyDescent="0.2">
      <c r="A416" s="22">
        <v>413</v>
      </c>
      <c r="B416" s="23">
        <v>35</v>
      </c>
      <c r="C416" s="23">
        <v>21</v>
      </c>
      <c r="D416" s="23">
        <v>1</v>
      </c>
      <c r="E416" s="6">
        <v>8.3333333333333332E-3</v>
      </c>
      <c r="F416" s="23">
        <v>14</v>
      </c>
      <c r="G416" s="23">
        <v>35</v>
      </c>
      <c r="H416" s="24">
        <v>0.4</v>
      </c>
    </row>
    <row r="417" spans="1:8" x14ac:dyDescent="0.2">
      <c r="A417" s="22">
        <v>414</v>
      </c>
      <c r="B417" s="23">
        <v>33</v>
      </c>
      <c r="C417" s="23">
        <v>20</v>
      </c>
      <c r="D417" s="23">
        <v>1</v>
      </c>
      <c r="E417" s="6">
        <v>2.6388888888888889E-2</v>
      </c>
      <c r="F417" s="23">
        <v>13</v>
      </c>
      <c r="G417" s="23">
        <v>33</v>
      </c>
      <c r="H417" s="24">
        <v>0.39393939393939392</v>
      </c>
    </row>
    <row r="418" spans="1:8" x14ac:dyDescent="0.2">
      <c r="A418" s="22">
        <v>415</v>
      </c>
      <c r="B418" s="23">
        <v>97</v>
      </c>
      <c r="C418" s="23">
        <v>58</v>
      </c>
      <c r="D418" s="23">
        <v>5</v>
      </c>
      <c r="E418" s="6">
        <v>6.0416666666666667E-2</v>
      </c>
      <c r="F418" s="23">
        <v>64</v>
      </c>
      <c r="G418" s="23">
        <v>158</v>
      </c>
      <c r="H418" s="24">
        <v>1.2080610021786491</v>
      </c>
    </row>
    <row r="419" spans="1:8" x14ac:dyDescent="0.2">
      <c r="A419" s="22">
        <v>416</v>
      </c>
      <c r="B419" s="23">
        <v>25</v>
      </c>
      <c r="C419" s="23">
        <v>15</v>
      </c>
      <c r="D419" s="23">
        <v>1</v>
      </c>
      <c r="E419" s="6">
        <v>6.2500000000000003E-3</v>
      </c>
      <c r="F419" s="23">
        <v>10</v>
      </c>
      <c r="G419" s="23">
        <v>25</v>
      </c>
      <c r="H419" s="24">
        <v>0.4</v>
      </c>
    </row>
    <row r="420" spans="1:8" x14ac:dyDescent="0.2">
      <c r="A420" s="22">
        <v>417</v>
      </c>
      <c r="B420" s="23">
        <v>115</v>
      </c>
      <c r="C420" s="23">
        <v>69</v>
      </c>
      <c r="D420" s="23">
        <v>5</v>
      </c>
      <c r="E420" s="6">
        <v>6.25E-2</v>
      </c>
      <c r="F420" s="23">
        <v>57</v>
      </c>
      <c r="G420" s="23">
        <v>142</v>
      </c>
      <c r="H420" s="24">
        <v>1.6172531424346306</v>
      </c>
    </row>
    <row r="421" spans="1:8" x14ac:dyDescent="0.2">
      <c r="A421" s="22">
        <v>418</v>
      </c>
      <c r="B421" s="23">
        <v>56</v>
      </c>
      <c r="C421" s="23">
        <v>34</v>
      </c>
      <c r="D421" s="23">
        <v>4</v>
      </c>
      <c r="E421" s="6">
        <v>6.9444444444444448E-2</v>
      </c>
      <c r="F421" s="23">
        <v>46</v>
      </c>
      <c r="G421" s="23">
        <v>118</v>
      </c>
      <c r="H421" s="24">
        <v>0.7870967741935484</v>
      </c>
    </row>
    <row r="422" spans="1:8" x14ac:dyDescent="0.2">
      <c r="A422" s="22">
        <v>419</v>
      </c>
      <c r="B422" s="23">
        <v>67</v>
      </c>
      <c r="C422" s="23">
        <v>40</v>
      </c>
      <c r="D422" s="23">
        <v>2</v>
      </c>
      <c r="E422" s="6">
        <v>4.4444444444444439E-2</v>
      </c>
      <c r="F422" s="23">
        <v>27</v>
      </c>
      <c r="G422" s="23">
        <v>67</v>
      </c>
      <c r="H422" s="24">
        <v>0.80570409982174684</v>
      </c>
    </row>
    <row r="423" spans="1:8" x14ac:dyDescent="0.2">
      <c r="A423" s="22">
        <v>420</v>
      </c>
      <c r="B423" s="23">
        <v>111</v>
      </c>
      <c r="C423" s="23">
        <v>66</v>
      </c>
      <c r="D423" s="23">
        <v>9</v>
      </c>
      <c r="E423" s="6">
        <v>7.2916666666666657E-2</v>
      </c>
      <c r="F423" s="23">
        <v>98</v>
      </c>
      <c r="G423" s="23">
        <v>242</v>
      </c>
      <c r="H423" s="24">
        <v>1.6180147058823531</v>
      </c>
    </row>
    <row r="424" spans="1:8" x14ac:dyDescent="0.2">
      <c r="A424" s="22">
        <v>421</v>
      </c>
      <c r="B424" s="23">
        <v>49</v>
      </c>
      <c r="C424" s="23">
        <v>29</v>
      </c>
      <c r="D424" s="23">
        <v>4</v>
      </c>
      <c r="E424" s="6">
        <v>4.9305555555555561E-2</v>
      </c>
      <c r="F424" s="23">
        <v>36</v>
      </c>
      <c r="G424" s="23">
        <v>85</v>
      </c>
      <c r="H424" s="24">
        <v>0.8315412186379928</v>
      </c>
    </row>
    <row r="425" spans="1:8" x14ac:dyDescent="0.2">
      <c r="A425" s="22">
        <v>422</v>
      </c>
      <c r="B425" s="23">
        <v>62</v>
      </c>
      <c r="C425" s="23">
        <v>37</v>
      </c>
      <c r="D425" s="23">
        <v>3</v>
      </c>
      <c r="E425" s="6">
        <v>2.361111111111111E-2</v>
      </c>
      <c r="F425" s="23">
        <v>36</v>
      </c>
      <c r="G425" s="23">
        <v>88</v>
      </c>
      <c r="H425" s="24">
        <v>0.81196581196581197</v>
      </c>
    </row>
    <row r="426" spans="1:8" x14ac:dyDescent="0.2">
      <c r="A426" s="22">
        <v>423</v>
      </c>
      <c r="B426" s="23">
        <v>60</v>
      </c>
      <c r="C426" s="23">
        <v>35</v>
      </c>
      <c r="D426" s="23">
        <v>5</v>
      </c>
      <c r="E426" s="6">
        <v>2.1527777777777778E-2</v>
      </c>
      <c r="F426" s="23">
        <v>63</v>
      </c>
      <c r="G426" s="23">
        <v>152</v>
      </c>
      <c r="H426" s="24">
        <v>0.8348214285714286</v>
      </c>
    </row>
    <row r="427" spans="1:8" x14ac:dyDescent="0.2">
      <c r="A427" s="22">
        <v>424</v>
      </c>
      <c r="B427" s="23">
        <v>49</v>
      </c>
      <c r="C427" s="23">
        <v>29</v>
      </c>
      <c r="D427" s="23">
        <v>6</v>
      </c>
      <c r="E427" s="6">
        <v>6.1111111111111116E-2</v>
      </c>
      <c r="F427" s="23">
        <v>60</v>
      </c>
      <c r="G427" s="23">
        <v>147</v>
      </c>
      <c r="H427" s="24">
        <v>0.8164983164983165</v>
      </c>
    </row>
    <row r="428" spans="1:8" x14ac:dyDescent="0.2">
      <c r="A428" s="22">
        <v>425</v>
      </c>
      <c r="B428" s="23">
        <v>19</v>
      </c>
      <c r="C428" s="23">
        <v>11</v>
      </c>
      <c r="D428" s="23">
        <v>1</v>
      </c>
      <c r="E428" s="6">
        <v>1.9444444444444445E-2</v>
      </c>
      <c r="F428" s="23">
        <v>8</v>
      </c>
      <c r="G428" s="23">
        <v>19</v>
      </c>
      <c r="H428" s="24">
        <v>0.42105263157894735</v>
      </c>
    </row>
    <row r="429" spans="1:8" x14ac:dyDescent="0.2">
      <c r="A429" s="22">
        <v>426</v>
      </c>
      <c r="B429" s="23">
        <v>122</v>
      </c>
      <c r="C429" s="23">
        <v>73</v>
      </c>
      <c r="D429" s="23">
        <v>8</v>
      </c>
      <c r="E429" s="6">
        <v>8.0555555555555547E-2</v>
      </c>
      <c r="F429" s="23">
        <v>99</v>
      </c>
      <c r="G429" s="23">
        <v>247</v>
      </c>
      <c r="H429" s="24">
        <v>1.6113997113997112</v>
      </c>
    </row>
    <row r="430" spans="1:8" x14ac:dyDescent="0.2">
      <c r="A430" s="22">
        <v>427</v>
      </c>
      <c r="B430" s="23">
        <v>102</v>
      </c>
      <c r="C430" s="23">
        <v>61</v>
      </c>
      <c r="D430" s="23">
        <v>8</v>
      </c>
      <c r="E430" s="6">
        <v>0.11527777777777777</v>
      </c>
      <c r="F430" s="23">
        <v>83</v>
      </c>
      <c r="G430" s="23">
        <v>206</v>
      </c>
      <c r="H430" s="24">
        <v>1.6123569794050343</v>
      </c>
    </row>
    <row r="431" spans="1:8" x14ac:dyDescent="0.2">
      <c r="A431" s="22">
        <v>428</v>
      </c>
      <c r="B431" s="23">
        <v>119</v>
      </c>
      <c r="C431" s="23">
        <v>73</v>
      </c>
      <c r="D431" s="23">
        <v>6</v>
      </c>
      <c r="E431" s="6">
        <v>0.12430555555555556</v>
      </c>
      <c r="F431" s="23">
        <v>68</v>
      </c>
      <c r="G431" s="23">
        <v>175</v>
      </c>
      <c r="H431" s="24">
        <v>1.5534011220196353</v>
      </c>
    </row>
    <row r="432" spans="1:8" x14ac:dyDescent="0.2">
      <c r="A432" s="22">
        <v>429</v>
      </c>
      <c r="B432" s="23">
        <v>26</v>
      </c>
      <c r="C432" s="23">
        <v>15</v>
      </c>
      <c r="D432" s="23">
        <v>3</v>
      </c>
      <c r="E432" s="6">
        <v>1.8749999999999999E-2</v>
      </c>
      <c r="F432" s="23">
        <v>33</v>
      </c>
      <c r="G432" s="23">
        <v>78</v>
      </c>
      <c r="H432" s="24">
        <v>0.42307692307692307</v>
      </c>
    </row>
    <row r="433" spans="1:8" x14ac:dyDescent="0.2">
      <c r="A433" s="22">
        <v>430</v>
      </c>
      <c r="B433" s="23">
        <v>25</v>
      </c>
      <c r="C433" s="23">
        <v>15</v>
      </c>
      <c r="D433" s="23">
        <v>1</v>
      </c>
      <c r="E433" s="6">
        <v>3.4027777777777775E-2</v>
      </c>
      <c r="F433" s="23">
        <v>10</v>
      </c>
      <c r="G433" s="23">
        <v>25</v>
      </c>
      <c r="H433" s="24">
        <v>0.4</v>
      </c>
    </row>
    <row r="434" spans="1:8" x14ac:dyDescent="0.2">
      <c r="A434" s="22">
        <v>431</v>
      </c>
      <c r="B434" s="23">
        <v>30</v>
      </c>
      <c r="C434" s="23">
        <v>18</v>
      </c>
      <c r="D434" s="23">
        <v>2</v>
      </c>
      <c r="E434" s="6">
        <v>1.3888888888888888E-2</v>
      </c>
      <c r="F434" s="23">
        <v>24</v>
      </c>
      <c r="G434" s="23">
        <v>60</v>
      </c>
      <c r="H434" s="24">
        <v>0.4</v>
      </c>
    </row>
    <row r="435" spans="1:8" x14ac:dyDescent="0.2">
      <c r="A435" s="22">
        <v>432</v>
      </c>
      <c r="B435" s="23">
        <v>69</v>
      </c>
      <c r="C435" s="23">
        <v>41</v>
      </c>
      <c r="D435" s="23">
        <v>5</v>
      </c>
      <c r="E435" s="6">
        <v>5.1388888888888887E-2</v>
      </c>
      <c r="F435" s="23">
        <v>44</v>
      </c>
      <c r="G435" s="23">
        <v>109</v>
      </c>
      <c r="H435" s="24">
        <v>1.2095238095238094</v>
      </c>
    </row>
    <row r="436" spans="1:8" x14ac:dyDescent="0.2">
      <c r="A436" s="22">
        <v>433</v>
      </c>
      <c r="B436" s="23">
        <v>54</v>
      </c>
      <c r="C436" s="23">
        <v>32</v>
      </c>
      <c r="D436" s="23">
        <v>4</v>
      </c>
      <c r="E436" s="6">
        <v>5.1388888888888887E-2</v>
      </c>
      <c r="F436" s="23">
        <v>42</v>
      </c>
      <c r="G436" s="23">
        <v>102</v>
      </c>
      <c r="H436" s="24">
        <v>0.81666666666666665</v>
      </c>
    </row>
    <row r="437" spans="1:8" x14ac:dyDescent="0.2">
      <c r="A437" s="22">
        <v>434</v>
      </c>
      <c r="B437" s="23">
        <v>48</v>
      </c>
      <c r="C437" s="23">
        <v>28</v>
      </c>
      <c r="D437" s="23">
        <v>4</v>
      </c>
      <c r="E437" s="6">
        <v>4.0277777777777773E-2</v>
      </c>
      <c r="F437" s="23">
        <v>40</v>
      </c>
      <c r="G437" s="23">
        <v>96</v>
      </c>
      <c r="H437" s="24">
        <v>0.83216783216783219</v>
      </c>
    </row>
    <row r="438" spans="1:8" x14ac:dyDescent="0.2">
      <c r="A438" s="22">
        <v>435</v>
      </c>
      <c r="B438" s="23">
        <v>77</v>
      </c>
      <c r="C438" s="23">
        <v>46</v>
      </c>
      <c r="D438" s="23">
        <v>6</v>
      </c>
      <c r="E438" s="6">
        <v>7.7083333333333337E-2</v>
      </c>
      <c r="F438" s="23">
        <v>62</v>
      </c>
      <c r="G438" s="23">
        <v>154</v>
      </c>
      <c r="H438" s="24">
        <v>1.2040293040293042</v>
      </c>
    </row>
    <row r="439" spans="1:8" x14ac:dyDescent="0.2">
      <c r="A439" s="22">
        <v>436</v>
      </c>
      <c r="B439" s="23">
        <v>28</v>
      </c>
      <c r="C439" s="23">
        <v>16</v>
      </c>
      <c r="D439" s="23">
        <v>2</v>
      </c>
      <c r="E439" s="6">
        <v>3.125E-2</v>
      </c>
      <c r="F439" s="23">
        <v>24</v>
      </c>
      <c r="G439" s="23">
        <v>56</v>
      </c>
      <c r="H439" s="24">
        <v>0.42857142857142855</v>
      </c>
    </row>
    <row r="440" spans="1:8" x14ac:dyDescent="0.2">
      <c r="A440" s="22">
        <v>437</v>
      </c>
      <c r="B440" s="23">
        <v>35</v>
      </c>
      <c r="C440" s="23">
        <v>21</v>
      </c>
      <c r="D440" s="23">
        <v>2</v>
      </c>
      <c r="E440" s="6">
        <v>3.5416666666666666E-2</v>
      </c>
      <c r="F440" s="23">
        <v>28</v>
      </c>
      <c r="G440" s="23">
        <v>70</v>
      </c>
      <c r="H440" s="24">
        <v>0.4</v>
      </c>
    </row>
    <row r="441" spans="1:8" x14ac:dyDescent="0.2">
      <c r="A441" s="22">
        <v>438</v>
      </c>
      <c r="B441" s="23">
        <v>33</v>
      </c>
      <c r="C441" s="23">
        <v>20</v>
      </c>
      <c r="D441" s="23">
        <v>1</v>
      </c>
      <c r="E441" s="6">
        <v>3.5416666666666666E-2</v>
      </c>
      <c r="F441" s="23">
        <v>13</v>
      </c>
      <c r="G441" s="23">
        <v>33</v>
      </c>
      <c r="H441" s="24">
        <v>0.39393939393939392</v>
      </c>
    </row>
    <row r="442" spans="1:8" x14ac:dyDescent="0.2">
      <c r="A442" s="22">
        <v>439</v>
      </c>
      <c r="B442" s="23">
        <v>59</v>
      </c>
      <c r="C442" s="23">
        <v>35</v>
      </c>
      <c r="D442" s="23">
        <v>6</v>
      </c>
      <c r="E442" s="6">
        <v>4.4444444444444446E-2</v>
      </c>
      <c r="F442" s="23">
        <v>72</v>
      </c>
      <c r="G442" s="23">
        <v>177</v>
      </c>
      <c r="H442" s="24">
        <v>0.81701631701631694</v>
      </c>
    </row>
    <row r="443" spans="1:8" x14ac:dyDescent="0.2">
      <c r="A443" s="22">
        <v>440</v>
      </c>
      <c r="B443" s="23">
        <v>42</v>
      </c>
      <c r="C443" s="23">
        <v>25</v>
      </c>
      <c r="D443" s="23">
        <v>4</v>
      </c>
      <c r="E443" s="6">
        <v>3.125E-2</v>
      </c>
      <c r="F443" s="23">
        <v>34</v>
      </c>
      <c r="G443" s="23">
        <v>84</v>
      </c>
      <c r="H443" s="24">
        <v>0.81235697940503426</v>
      </c>
    </row>
    <row r="444" spans="1:8" x14ac:dyDescent="0.2">
      <c r="A444" s="22">
        <v>441</v>
      </c>
      <c r="B444" s="23">
        <v>61</v>
      </c>
      <c r="C444" s="23">
        <v>36</v>
      </c>
      <c r="D444" s="23">
        <v>6</v>
      </c>
      <c r="E444" s="6">
        <v>6.25E-2</v>
      </c>
      <c r="F444" s="23">
        <v>75</v>
      </c>
      <c r="G444" s="23">
        <v>183</v>
      </c>
      <c r="H444" s="24">
        <v>0.82307692307692304</v>
      </c>
    </row>
    <row r="445" spans="1:8" x14ac:dyDescent="0.2">
      <c r="A445" s="22">
        <v>442</v>
      </c>
      <c r="B445" s="23">
        <v>95</v>
      </c>
      <c r="C445" s="23">
        <v>57</v>
      </c>
      <c r="D445" s="23">
        <v>7</v>
      </c>
      <c r="E445" s="6">
        <v>9.0972222222222218E-2</v>
      </c>
      <c r="F445" s="23">
        <v>94</v>
      </c>
      <c r="G445" s="23">
        <v>235</v>
      </c>
      <c r="H445" s="24">
        <v>1.2006535947712418</v>
      </c>
    </row>
    <row r="446" spans="1:8" x14ac:dyDescent="0.2">
      <c r="A446" s="22">
        <v>443</v>
      </c>
      <c r="B446" s="23">
        <v>109</v>
      </c>
      <c r="C446" s="23">
        <v>64</v>
      </c>
      <c r="D446" s="23">
        <v>8</v>
      </c>
      <c r="E446" s="6">
        <v>0.10763888888888888</v>
      </c>
      <c r="F446" s="23">
        <v>91</v>
      </c>
      <c r="G446" s="23">
        <v>217</v>
      </c>
      <c r="H446" s="24">
        <v>1.6492026994744386</v>
      </c>
    </row>
    <row r="447" spans="1:8" x14ac:dyDescent="0.2">
      <c r="A447" s="22">
        <v>444</v>
      </c>
      <c r="B447" s="23">
        <v>47</v>
      </c>
      <c r="C447" s="23">
        <v>28</v>
      </c>
      <c r="D447" s="23">
        <v>4</v>
      </c>
      <c r="E447" s="6">
        <v>5.6249999999999994E-2</v>
      </c>
      <c r="F447" s="23">
        <v>39</v>
      </c>
      <c r="G447" s="23">
        <v>95</v>
      </c>
      <c r="H447" s="24">
        <v>0.80797101449275366</v>
      </c>
    </row>
    <row r="448" spans="1:8" x14ac:dyDescent="0.2">
      <c r="A448" s="22">
        <v>445</v>
      </c>
      <c r="B448" s="23">
        <v>27</v>
      </c>
      <c r="C448" s="23">
        <v>16</v>
      </c>
      <c r="D448" s="23">
        <v>3</v>
      </c>
      <c r="E448" s="6">
        <v>1.8055555555555554E-2</v>
      </c>
      <c r="F448" s="23">
        <v>33</v>
      </c>
      <c r="G448" s="23">
        <v>81</v>
      </c>
      <c r="H448" s="24">
        <v>0.40740740740740738</v>
      </c>
    </row>
    <row r="449" spans="1:8" x14ac:dyDescent="0.2">
      <c r="A449" s="22">
        <v>446</v>
      </c>
      <c r="B449" s="23">
        <v>21</v>
      </c>
      <c r="C449" s="23">
        <v>13</v>
      </c>
      <c r="D449" s="23">
        <v>1</v>
      </c>
      <c r="E449" s="6">
        <v>5.5555555555555558E-3</v>
      </c>
      <c r="F449" s="23">
        <v>8</v>
      </c>
      <c r="G449" s="23">
        <v>21</v>
      </c>
      <c r="H449" s="24">
        <v>0.38095238095238093</v>
      </c>
    </row>
    <row r="450" spans="1:8" x14ac:dyDescent="0.2">
      <c r="A450" s="22">
        <v>447</v>
      </c>
      <c r="B450" s="23">
        <v>67</v>
      </c>
      <c r="C450" s="23">
        <v>39</v>
      </c>
      <c r="D450" s="23">
        <v>8</v>
      </c>
      <c r="E450" s="6">
        <v>5.9722222222222218E-2</v>
      </c>
      <c r="F450" s="23">
        <v>76</v>
      </c>
      <c r="G450" s="23">
        <v>181</v>
      </c>
      <c r="H450" s="24">
        <v>1.2496240601503759</v>
      </c>
    </row>
    <row r="451" spans="1:8" x14ac:dyDescent="0.2">
      <c r="A451" s="22">
        <v>448</v>
      </c>
      <c r="B451" s="23">
        <v>52</v>
      </c>
      <c r="C451" s="23">
        <v>31</v>
      </c>
      <c r="D451" s="23">
        <v>5</v>
      </c>
      <c r="E451" s="6">
        <v>4.583333333333333E-2</v>
      </c>
      <c r="F451" s="23">
        <v>55</v>
      </c>
      <c r="G451" s="23">
        <v>137</v>
      </c>
      <c r="H451" s="24">
        <v>0.81499202551834127</v>
      </c>
    </row>
    <row r="452" spans="1:8" x14ac:dyDescent="0.2">
      <c r="A452" s="22">
        <v>449</v>
      </c>
      <c r="B452" s="23">
        <v>32</v>
      </c>
      <c r="C452" s="23">
        <v>19</v>
      </c>
      <c r="D452" s="23">
        <v>2</v>
      </c>
      <c r="E452" s="6">
        <v>2.2916666666666665E-2</v>
      </c>
      <c r="F452" s="23">
        <v>26</v>
      </c>
      <c r="G452" s="23">
        <v>64</v>
      </c>
      <c r="H452" s="24">
        <v>0.40625</v>
      </c>
    </row>
    <row r="453" spans="1:8" x14ac:dyDescent="0.2">
      <c r="A453" s="22">
        <v>450</v>
      </c>
      <c r="B453" s="23">
        <v>54</v>
      </c>
      <c r="C453" s="23">
        <v>32</v>
      </c>
      <c r="D453" s="23">
        <v>3</v>
      </c>
      <c r="E453" s="6">
        <v>2.361111111111111E-2</v>
      </c>
      <c r="F453" s="23">
        <v>30</v>
      </c>
      <c r="G453" s="23">
        <v>72</v>
      </c>
      <c r="H453" s="24">
        <v>0.83333333333333326</v>
      </c>
    </row>
    <row r="454" spans="1:8" x14ac:dyDescent="0.2">
      <c r="A454" s="22">
        <v>451</v>
      </c>
      <c r="B454" s="23">
        <v>92</v>
      </c>
      <c r="C454" s="23">
        <v>55</v>
      </c>
      <c r="D454" s="23">
        <v>3</v>
      </c>
      <c r="E454" s="6">
        <v>7.1527777777777773E-2</v>
      </c>
      <c r="F454" s="23">
        <v>37</v>
      </c>
      <c r="G454" s="23">
        <v>92</v>
      </c>
      <c r="H454" s="24">
        <v>1.2030690537084401</v>
      </c>
    </row>
    <row r="455" spans="1:8" x14ac:dyDescent="0.2">
      <c r="A455" s="22">
        <v>452</v>
      </c>
      <c r="B455" s="23">
        <v>74</v>
      </c>
      <c r="C455" s="23">
        <v>45</v>
      </c>
      <c r="D455" s="23">
        <v>6</v>
      </c>
      <c r="E455" s="6">
        <v>8.5416666666666669E-2</v>
      </c>
      <c r="F455" s="23">
        <v>62</v>
      </c>
      <c r="G455" s="23">
        <v>158</v>
      </c>
      <c r="H455" s="24">
        <v>1.1771400642368384</v>
      </c>
    </row>
    <row r="456" spans="1:8" x14ac:dyDescent="0.2">
      <c r="A456" s="22">
        <v>453</v>
      </c>
      <c r="B456" s="23">
        <v>66</v>
      </c>
      <c r="C456" s="23">
        <v>39</v>
      </c>
      <c r="D456" s="23">
        <v>4</v>
      </c>
      <c r="E456" s="6">
        <v>6.9444444444444448E-2</v>
      </c>
      <c r="F456" s="23">
        <v>53</v>
      </c>
      <c r="G456" s="23">
        <v>130</v>
      </c>
      <c r="H456" s="24">
        <v>0.81801470588235292</v>
      </c>
    </row>
    <row r="457" spans="1:8" x14ac:dyDescent="0.2">
      <c r="A457" s="22">
        <v>454</v>
      </c>
      <c r="B457" s="23">
        <v>107</v>
      </c>
      <c r="C457" s="23">
        <v>64</v>
      </c>
      <c r="D457" s="23">
        <v>9</v>
      </c>
      <c r="E457" s="6">
        <v>0.10625000000000001</v>
      </c>
      <c r="F457" s="23">
        <v>94</v>
      </c>
      <c r="G457" s="23">
        <v>233</v>
      </c>
      <c r="H457" s="24">
        <v>1.6173489278752435</v>
      </c>
    </row>
    <row r="458" spans="1:8" x14ac:dyDescent="0.2">
      <c r="A458" s="22">
        <v>455</v>
      </c>
      <c r="B458" s="23">
        <v>24</v>
      </c>
      <c r="C458" s="23">
        <v>14</v>
      </c>
      <c r="D458" s="23">
        <v>2</v>
      </c>
      <c r="E458" s="6">
        <v>7.6388888888888886E-3</v>
      </c>
      <c r="F458" s="23">
        <v>20</v>
      </c>
      <c r="G458" s="23">
        <v>48</v>
      </c>
      <c r="H458" s="24">
        <v>0.41666666666666669</v>
      </c>
    </row>
    <row r="459" spans="1:8" x14ac:dyDescent="0.2">
      <c r="A459" s="22">
        <v>456</v>
      </c>
      <c r="B459" s="23">
        <v>74</v>
      </c>
      <c r="C459" s="23">
        <v>45</v>
      </c>
      <c r="D459" s="23">
        <v>4</v>
      </c>
      <c r="E459" s="6">
        <v>4.9305555555555561E-2</v>
      </c>
      <c r="F459" s="23">
        <v>58</v>
      </c>
      <c r="G459" s="23">
        <v>148</v>
      </c>
      <c r="H459" s="24">
        <v>0.78676470588235292</v>
      </c>
    </row>
    <row r="460" spans="1:8" x14ac:dyDescent="0.2">
      <c r="A460" s="22">
        <v>457</v>
      </c>
      <c r="B460" s="23">
        <v>52</v>
      </c>
      <c r="C460" s="23">
        <v>31</v>
      </c>
      <c r="D460" s="23">
        <v>5</v>
      </c>
      <c r="E460" s="6">
        <v>4.027777777777778E-2</v>
      </c>
      <c r="F460" s="23">
        <v>55</v>
      </c>
      <c r="G460" s="23">
        <v>137</v>
      </c>
      <c r="H460" s="24">
        <v>0.81499202551834127</v>
      </c>
    </row>
    <row r="461" spans="1:8" x14ac:dyDescent="0.2">
      <c r="A461" s="22">
        <v>458</v>
      </c>
      <c r="B461" s="23">
        <v>117</v>
      </c>
      <c r="C461" s="23">
        <v>69</v>
      </c>
      <c r="D461" s="23">
        <v>9</v>
      </c>
      <c r="E461" s="6">
        <v>6.1805555555555558E-2</v>
      </c>
      <c r="F461" s="23">
        <v>110</v>
      </c>
      <c r="G461" s="23">
        <v>268</v>
      </c>
      <c r="H461" s="24">
        <v>1.6433664374840844</v>
      </c>
    </row>
    <row r="462" spans="1:8" x14ac:dyDescent="0.2">
      <c r="A462" s="22">
        <v>459</v>
      </c>
      <c r="B462" s="23">
        <v>28</v>
      </c>
      <c r="C462" s="23">
        <v>16</v>
      </c>
      <c r="D462" s="23">
        <v>3</v>
      </c>
      <c r="E462" s="6">
        <v>2.0833333333333332E-2</v>
      </c>
      <c r="F462" s="23">
        <v>36</v>
      </c>
      <c r="G462" s="23">
        <v>84</v>
      </c>
      <c r="H462" s="24">
        <v>0.42857142857142855</v>
      </c>
    </row>
    <row r="463" spans="1:8" x14ac:dyDescent="0.2">
      <c r="A463" s="22">
        <v>460</v>
      </c>
      <c r="B463" s="23">
        <v>103</v>
      </c>
      <c r="C463" s="23">
        <v>60</v>
      </c>
      <c r="D463" s="23">
        <v>7</v>
      </c>
      <c r="E463" s="6">
        <v>8.611111111111111E-2</v>
      </c>
      <c r="F463" s="23">
        <v>73</v>
      </c>
      <c r="G463" s="23">
        <v>176</v>
      </c>
      <c r="H463" s="24">
        <v>1.6683150183150184</v>
      </c>
    </row>
    <row r="464" spans="1:8" x14ac:dyDescent="0.2">
      <c r="A464" s="22">
        <v>461</v>
      </c>
      <c r="B464" s="23">
        <v>64</v>
      </c>
      <c r="C464" s="23">
        <v>38</v>
      </c>
      <c r="D464" s="23">
        <v>3</v>
      </c>
      <c r="E464" s="6">
        <v>4.5833333333333337E-2</v>
      </c>
      <c r="F464" s="23">
        <v>40</v>
      </c>
      <c r="G464" s="23">
        <v>99</v>
      </c>
      <c r="H464" s="24">
        <v>0.81379310344827593</v>
      </c>
    </row>
    <row r="465" spans="1:8" x14ac:dyDescent="0.2">
      <c r="A465" s="22">
        <v>462</v>
      </c>
      <c r="B465" s="23">
        <v>33</v>
      </c>
      <c r="C465" s="23">
        <v>20</v>
      </c>
      <c r="D465" s="23">
        <v>3</v>
      </c>
      <c r="E465" s="6">
        <v>7.6388888888888886E-3</v>
      </c>
      <c r="F465" s="23">
        <v>39</v>
      </c>
      <c r="G465" s="23">
        <v>99</v>
      </c>
      <c r="H465" s="24">
        <v>0.39393939393939392</v>
      </c>
    </row>
    <row r="466" spans="1:8" x14ac:dyDescent="0.2">
      <c r="A466" s="22">
        <v>463</v>
      </c>
      <c r="B466" s="23">
        <v>31</v>
      </c>
      <c r="C466" s="23">
        <v>19</v>
      </c>
      <c r="D466" s="23">
        <v>3</v>
      </c>
      <c r="E466" s="6">
        <v>9.7222222222222224E-3</v>
      </c>
      <c r="F466" s="23">
        <v>36</v>
      </c>
      <c r="G466" s="23">
        <v>93</v>
      </c>
      <c r="H466" s="24">
        <v>0.38709677419354838</v>
      </c>
    </row>
    <row r="467" spans="1:8" x14ac:dyDescent="0.2">
      <c r="A467" s="22">
        <v>464</v>
      </c>
      <c r="B467" s="23">
        <v>75</v>
      </c>
      <c r="C467" s="23">
        <v>44</v>
      </c>
      <c r="D467" s="23">
        <v>6</v>
      </c>
      <c r="E467" s="6">
        <v>5.8333333333333334E-2</v>
      </c>
      <c r="F467" s="23">
        <v>64</v>
      </c>
      <c r="G467" s="23">
        <v>154</v>
      </c>
      <c r="H467" s="24">
        <v>1.2395752395752395</v>
      </c>
    </row>
    <row r="468" spans="1:8" x14ac:dyDescent="0.2">
      <c r="A468" s="22">
        <v>465</v>
      </c>
      <c r="B468" s="23">
        <v>48</v>
      </c>
      <c r="C468" s="23">
        <v>29</v>
      </c>
      <c r="D468" s="23">
        <v>5</v>
      </c>
      <c r="E468" s="6">
        <v>4.1666666666666664E-2</v>
      </c>
      <c r="F468" s="23">
        <v>48</v>
      </c>
      <c r="G468" s="23">
        <v>121</v>
      </c>
      <c r="H468" s="24">
        <v>0.79130434782608705</v>
      </c>
    </row>
    <row r="469" spans="1:8" x14ac:dyDescent="0.2">
      <c r="A469" s="22">
        <v>466</v>
      </c>
      <c r="B469" s="23">
        <v>80</v>
      </c>
      <c r="C469" s="23">
        <v>47</v>
      </c>
      <c r="D469" s="23">
        <v>5</v>
      </c>
      <c r="E469" s="6">
        <v>0.10069444444444445</v>
      </c>
      <c r="F469" s="23">
        <v>57</v>
      </c>
      <c r="G469" s="23">
        <v>140</v>
      </c>
      <c r="H469" s="24">
        <v>1.2376623376623377</v>
      </c>
    </row>
    <row r="470" spans="1:8" x14ac:dyDescent="0.2">
      <c r="A470" s="22">
        <v>467</v>
      </c>
      <c r="B470" s="23">
        <v>55</v>
      </c>
      <c r="C470" s="23">
        <v>33</v>
      </c>
      <c r="D470" s="23">
        <v>5</v>
      </c>
      <c r="E470" s="6">
        <v>0.05</v>
      </c>
      <c r="F470" s="23">
        <v>57</v>
      </c>
      <c r="G470" s="23">
        <v>143</v>
      </c>
      <c r="H470" s="24">
        <v>0.80303030303030298</v>
      </c>
    </row>
    <row r="471" spans="1:8" x14ac:dyDescent="0.2">
      <c r="A471" s="22">
        <v>468</v>
      </c>
      <c r="B471" s="23">
        <v>67</v>
      </c>
      <c r="C471" s="23">
        <v>39</v>
      </c>
      <c r="D471" s="23">
        <v>5</v>
      </c>
      <c r="E471" s="6">
        <v>4.3749999999999997E-2</v>
      </c>
      <c r="F471" s="23">
        <v>44</v>
      </c>
      <c r="G471" s="23">
        <v>106</v>
      </c>
      <c r="H471" s="24">
        <v>1.2496240601503759</v>
      </c>
    </row>
    <row r="472" spans="1:8" x14ac:dyDescent="0.2">
      <c r="A472" s="22">
        <v>469</v>
      </c>
      <c r="B472" s="23">
        <v>67</v>
      </c>
      <c r="C472" s="23">
        <v>40</v>
      </c>
      <c r="D472" s="23">
        <v>4</v>
      </c>
      <c r="E472" s="6">
        <v>4.583333333333333E-2</v>
      </c>
      <c r="F472" s="23">
        <v>55</v>
      </c>
      <c r="G472" s="23">
        <v>137</v>
      </c>
      <c r="H472" s="24">
        <v>0.80625000000000002</v>
      </c>
    </row>
    <row r="473" spans="1:8" x14ac:dyDescent="0.2">
      <c r="A473" s="22">
        <v>470</v>
      </c>
      <c r="B473" s="23">
        <v>42</v>
      </c>
      <c r="C473" s="23">
        <v>24</v>
      </c>
      <c r="D473" s="23">
        <v>4</v>
      </c>
      <c r="E473" s="6">
        <v>0.05</v>
      </c>
      <c r="F473" s="23">
        <v>34</v>
      </c>
      <c r="G473" s="23">
        <v>78</v>
      </c>
      <c r="H473" s="24">
        <v>0.86111111111111116</v>
      </c>
    </row>
    <row r="474" spans="1:8" x14ac:dyDescent="0.2">
      <c r="A474" s="22">
        <v>471</v>
      </c>
      <c r="B474" s="23">
        <v>35</v>
      </c>
      <c r="C474" s="23">
        <v>21</v>
      </c>
      <c r="D474" s="23">
        <v>3</v>
      </c>
      <c r="E474" s="6">
        <v>3.9583333333333331E-2</v>
      </c>
      <c r="F474" s="23">
        <v>42</v>
      </c>
      <c r="G474" s="23">
        <v>105</v>
      </c>
      <c r="H474" s="24">
        <v>0.4</v>
      </c>
    </row>
    <row r="475" spans="1:8" x14ac:dyDescent="0.2">
      <c r="A475" s="22">
        <v>472</v>
      </c>
      <c r="B475" s="23">
        <v>57</v>
      </c>
      <c r="C475" s="23">
        <v>34</v>
      </c>
      <c r="D475" s="23">
        <v>4</v>
      </c>
      <c r="E475" s="6">
        <v>5.0694444444444445E-2</v>
      </c>
      <c r="F475" s="23">
        <v>46</v>
      </c>
      <c r="G475" s="23">
        <v>114</v>
      </c>
      <c r="H475" s="24">
        <v>0.80909090909090908</v>
      </c>
    </row>
    <row r="476" spans="1:8" x14ac:dyDescent="0.2">
      <c r="A476" s="22">
        <v>473</v>
      </c>
      <c r="B476" s="23">
        <v>57</v>
      </c>
      <c r="C476" s="23">
        <v>34</v>
      </c>
      <c r="D476" s="23">
        <v>3</v>
      </c>
      <c r="E476" s="6">
        <v>4.2361111111111113E-2</v>
      </c>
      <c r="F476" s="23">
        <v>32</v>
      </c>
      <c r="G476" s="23">
        <v>79</v>
      </c>
      <c r="H476" s="24">
        <v>0.80909090909090908</v>
      </c>
    </row>
    <row r="477" spans="1:8" x14ac:dyDescent="0.2">
      <c r="A477" s="22">
        <v>474</v>
      </c>
      <c r="B477" s="23">
        <v>122</v>
      </c>
      <c r="C477" s="23">
        <v>72</v>
      </c>
      <c r="D477" s="23">
        <v>6</v>
      </c>
      <c r="E477" s="6">
        <v>0.11180555555555555</v>
      </c>
      <c r="F477" s="23">
        <v>74</v>
      </c>
      <c r="G477" s="23">
        <v>178</v>
      </c>
      <c r="H477" s="24">
        <v>1.6412260120956057</v>
      </c>
    </row>
    <row r="478" spans="1:8" x14ac:dyDescent="0.2">
      <c r="A478" s="22">
        <v>475</v>
      </c>
      <c r="B478" s="23">
        <v>58</v>
      </c>
      <c r="C478" s="23">
        <v>34</v>
      </c>
      <c r="D478" s="23">
        <v>6</v>
      </c>
      <c r="E478" s="6">
        <v>2.4305555555555556E-2</v>
      </c>
      <c r="F478" s="23">
        <v>72</v>
      </c>
      <c r="G478" s="23">
        <v>174</v>
      </c>
      <c r="H478" s="24">
        <v>0.82843137254901955</v>
      </c>
    </row>
    <row r="479" spans="1:8" x14ac:dyDescent="0.2">
      <c r="A479" s="22">
        <v>476</v>
      </c>
      <c r="B479" s="23">
        <v>130</v>
      </c>
      <c r="C479" s="23">
        <v>78</v>
      </c>
      <c r="D479" s="23">
        <v>7</v>
      </c>
      <c r="E479" s="6">
        <v>7.9861111111111119E-2</v>
      </c>
      <c r="F479" s="23">
        <v>88</v>
      </c>
      <c r="G479" s="23">
        <v>218</v>
      </c>
      <c r="H479" s="24">
        <v>1.6096813725490196</v>
      </c>
    </row>
    <row r="480" spans="1:8" x14ac:dyDescent="0.2">
      <c r="A480" s="22">
        <v>477</v>
      </c>
      <c r="B480" s="23">
        <v>102</v>
      </c>
      <c r="C480" s="23">
        <v>61</v>
      </c>
      <c r="D480" s="23">
        <v>8</v>
      </c>
      <c r="E480" s="6">
        <v>7.9861111111111105E-2</v>
      </c>
      <c r="F480" s="23">
        <v>82</v>
      </c>
      <c r="G480" s="23">
        <v>204</v>
      </c>
      <c r="H480" s="24">
        <v>1.6006881013274876</v>
      </c>
    </row>
    <row r="481" spans="1:8" x14ac:dyDescent="0.2">
      <c r="A481" s="22">
        <v>478</v>
      </c>
      <c r="B481" s="23">
        <v>59</v>
      </c>
      <c r="C481" s="23">
        <v>35</v>
      </c>
      <c r="D481" s="23">
        <v>4</v>
      </c>
      <c r="E481" s="6">
        <v>6.25E-2</v>
      </c>
      <c r="F481" s="23">
        <v>48</v>
      </c>
      <c r="G481" s="23">
        <v>118</v>
      </c>
      <c r="H481" s="24">
        <v>0.81379310344827593</v>
      </c>
    </row>
    <row r="482" spans="1:8" x14ac:dyDescent="0.2">
      <c r="A482" s="22">
        <v>479</v>
      </c>
      <c r="B482" s="23">
        <v>52</v>
      </c>
      <c r="C482" s="23">
        <v>30</v>
      </c>
      <c r="D482" s="23">
        <v>2</v>
      </c>
      <c r="E482" s="6">
        <v>5.7638888888888892E-2</v>
      </c>
      <c r="F482" s="23">
        <v>22</v>
      </c>
      <c r="G482" s="23">
        <v>52</v>
      </c>
      <c r="H482" s="24">
        <v>0.85620915032679734</v>
      </c>
    </row>
    <row r="483" spans="1:8" x14ac:dyDescent="0.2">
      <c r="A483" s="22">
        <v>480</v>
      </c>
      <c r="B483" s="23">
        <v>62</v>
      </c>
      <c r="C483" s="23">
        <v>37</v>
      </c>
      <c r="D483" s="23">
        <v>5</v>
      </c>
      <c r="E483" s="6">
        <v>4.5138888888888888E-2</v>
      </c>
      <c r="F483" s="23">
        <v>64</v>
      </c>
      <c r="G483" s="23">
        <v>159</v>
      </c>
      <c r="H483" s="24">
        <v>0.80740740740740735</v>
      </c>
    </row>
    <row r="484" spans="1:8" x14ac:dyDescent="0.2">
      <c r="A484" s="22">
        <v>481</v>
      </c>
      <c r="B484" s="23">
        <v>26</v>
      </c>
      <c r="C484" s="23">
        <v>15</v>
      </c>
      <c r="D484" s="23">
        <v>2</v>
      </c>
      <c r="E484" s="6">
        <v>4.027777777777778E-2</v>
      </c>
      <c r="F484" s="23">
        <v>22</v>
      </c>
      <c r="G484" s="23">
        <v>52</v>
      </c>
      <c r="H484" s="24">
        <v>0.42307692307692307</v>
      </c>
    </row>
    <row r="485" spans="1:8" x14ac:dyDescent="0.2">
      <c r="A485" s="22">
        <v>482</v>
      </c>
      <c r="B485" s="23">
        <v>21</v>
      </c>
      <c r="C485" s="23">
        <v>13</v>
      </c>
      <c r="D485" s="23">
        <v>3</v>
      </c>
      <c r="E485" s="6">
        <v>1.4583333333333334E-2</v>
      </c>
      <c r="F485" s="23">
        <v>24</v>
      </c>
      <c r="G485" s="23">
        <v>63</v>
      </c>
      <c r="H485" s="24">
        <v>0.38095238095238093</v>
      </c>
    </row>
    <row r="486" spans="1:8" x14ac:dyDescent="0.2">
      <c r="A486" s="22">
        <v>483</v>
      </c>
      <c r="B486" s="23">
        <v>27</v>
      </c>
      <c r="C486" s="23">
        <v>16</v>
      </c>
      <c r="D486" s="23">
        <v>3</v>
      </c>
      <c r="E486" s="6">
        <v>3.6805555555555557E-2</v>
      </c>
      <c r="F486" s="23">
        <v>33</v>
      </c>
      <c r="G486" s="23">
        <v>81</v>
      </c>
      <c r="H486" s="24">
        <v>0.40740740740740738</v>
      </c>
    </row>
    <row r="487" spans="1:8" x14ac:dyDescent="0.2">
      <c r="A487" s="22">
        <v>484</v>
      </c>
      <c r="B487" s="23">
        <v>25</v>
      </c>
      <c r="C487" s="23">
        <v>15</v>
      </c>
      <c r="D487" s="23">
        <v>3</v>
      </c>
      <c r="E487" s="6">
        <v>2.361111111111111E-2</v>
      </c>
      <c r="F487" s="23">
        <v>30</v>
      </c>
      <c r="G487" s="23">
        <v>75</v>
      </c>
      <c r="H487" s="24">
        <v>0.4</v>
      </c>
    </row>
    <row r="488" spans="1:8" x14ac:dyDescent="0.2">
      <c r="A488" s="22">
        <v>485</v>
      </c>
      <c r="B488" s="23">
        <v>60</v>
      </c>
      <c r="C488" s="23">
        <v>36</v>
      </c>
      <c r="D488" s="23">
        <v>5</v>
      </c>
      <c r="E488" s="6">
        <v>5.486111111111111E-2</v>
      </c>
      <c r="F488" s="23">
        <v>58</v>
      </c>
      <c r="G488" s="23">
        <v>144</v>
      </c>
      <c r="H488" s="24">
        <v>0.80555555555555558</v>
      </c>
    </row>
    <row r="489" spans="1:8" x14ac:dyDescent="0.2">
      <c r="A489" s="22">
        <v>486</v>
      </c>
      <c r="B489" s="23">
        <v>114</v>
      </c>
      <c r="C489" s="23">
        <v>68</v>
      </c>
      <c r="D489" s="23">
        <v>5</v>
      </c>
      <c r="E489" s="6">
        <v>4.0972222222222215E-2</v>
      </c>
      <c r="F489" s="23">
        <v>60</v>
      </c>
      <c r="G489" s="23">
        <v>150</v>
      </c>
      <c r="H489" s="24">
        <v>1.6173202614379087</v>
      </c>
    </row>
    <row r="490" spans="1:8" x14ac:dyDescent="0.2">
      <c r="A490" s="22">
        <v>487</v>
      </c>
      <c r="B490" s="23">
        <v>87</v>
      </c>
      <c r="C490" s="23">
        <v>52</v>
      </c>
      <c r="D490" s="23">
        <v>5</v>
      </c>
      <c r="E490" s="6">
        <v>6.3888888888888898E-2</v>
      </c>
      <c r="F490" s="23">
        <v>61</v>
      </c>
      <c r="G490" s="23">
        <v>152</v>
      </c>
      <c r="H490" s="24">
        <v>1.2079523891668105</v>
      </c>
    </row>
    <row r="491" spans="1:8" x14ac:dyDescent="0.2">
      <c r="A491" s="22">
        <v>488</v>
      </c>
      <c r="B491" s="23">
        <v>72</v>
      </c>
      <c r="C491" s="23">
        <v>43</v>
      </c>
      <c r="D491" s="23">
        <v>8</v>
      </c>
      <c r="E491" s="6">
        <v>8.6111111111111097E-2</v>
      </c>
      <c r="F491" s="23">
        <v>75</v>
      </c>
      <c r="G491" s="23">
        <v>185</v>
      </c>
      <c r="H491" s="24">
        <v>1.2228455664640796</v>
      </c>
    </row>
    <row r="492" spans="1:8" x14ac:dyDescent="0.2">
      <c r="A492" s="22">
        <v>489</v>
      </c>
      <c r="B492" s="23">
        <v>63</v>
      </c>
      <c r="C492" s="23">
        <v>39</v>
      </c>
      <c r="D492" s="23">
        <v>5</v>
      </c>
      <c r="E492" s="6">
        <v>2.361111111111111E-2</v>
      </c>
      <c r="F492" s="23">
        <v>57</v>
      </c>
      <c r="G492" s="23">
        <v>149</v>
      </c>
      <c r="H492" s="24">
        <v>0.76630434782608692</v>
      </c>
    </row>
    <row r="493" spans="1:8" x14ac:dyDescent="0.2">
      <c r="A493" s="22">
        <v>490</v>
      </c>
      <c r="B493" s="23">
        <v>92</v>
      </c>
      <c r="C493" s="23">
        <v>54</v>
      </c>
      <c r="D493" s="23">
        <v>7</v>
      </c>
      <c r="E493" s="6">
        <v>9.0972222222222232E-2</v>
      </c>
      <c r="F493" s="23">
        <v>88</v>
      </c>
      <c r="G493" s="23">
        <v>212</v>
      </c>
      <c r="H493" s="24">
        <v>1.2410916289592762</v>
      </c>
    </row>
    <row r="494" spans="1:8" x14ac:dyDescent="0.2">
      <c r="A494" s="22">
        <v>491</v>
      </c>
      <c r="B494" s="23">
        <v>59</v>
      </c>
      <c r="C494" s="23">
        <v>35</v>
      </c>
      <c r="D494" s="23">
        <v>4</v>
      </c>
      <c r="E494" s="6">
        <v>2.8472222222222222E-2</v>
      </c>
      <c r="F494" s="23">
        <v>48</v>
      </c>
      <c r="G494" s="23">
        <v>118</v>
      </c>
      <c r="H494" s="24">
        <v>0.81379310344827593</v>
      </c>
    </row>
    <row r="495" spans="1:8" x14ac:dyDescent="0.2">
      <c r="A495" s="22">
        <v>492</v>
      </c>
      <c r="B495" s="23">
        <v>78</v>
      </c>
      <c r="C495" s="23">
        <v>47</v>
      </c>
      <c r="D495" s="23">
        <v>8</v>
      </c>
      <c r="E495" s="6">
        <v>3.4027777777777775E-2</v>
      </c>
      <c r="F495" s="23">
        <v>83</v>
      </c>
      <c r="G495" s="23">
        <v>210</v>
      </c>
      <c r="H495" s="24">
        <v>1.1915584415584415</v>
      </c>
    </row>
    <row r="496" spans="1:8" x14ac:dyDescent="0.2">
      <c r="A496" s="22">
        <v>493</v>
      </c>
      <c r="B496" s="23">
        <v>18</v>
      </c>
      <c r="C496" s="23">
        <v>10</v>
      </c>
      <c r="D496" s="23">
        <v>3</v>
      </c>
      <c r="E496" s="6">
        <v>5.5555555555555558E-3</v>
      </c>
      <c r="F496" s="23">
        <v>24</v>
      </c>
      <c r="G496" s="23">
        <v>54</v>
      </c>
      <c r="H496" s="24">
        <v>0.44444444444444442</v>
      </c>
    </row>
    <row r="497" spans="1:8" x14ac:dyDescent="0.2">
      <c r="A497" s="22">
        <v>494</v>
      </c>
      <c r="B497" s="23">
        <v>68</v>
      </c>
      <c r="C497" s="23">
        <v>41</v>
      </c>
      <c r="D497" s="23">
        <v>5</v>
      </c>
      <c r="E497" s="6">
        <v>2.1527777777777778E-2</v>
      </c>
      <c r="F497" s="23">
        <v>68</v>
      </c>
      <c r="G497" s="23">
        <v>172</v>
      </c>
      <c r="H497" s="24">
        <v>0.79513888888888884</v>
      </c>
    </row>
    <row r="498" spans="1:8" x14ac:dyDescent="0.2">
      <c r="A498" s="22">
        <v>495</v>
      </c>
      <c r="B498" s="23">
        <v>128</v>
      </c>
      <c r="C498" s="23">
        <v>77</v>
      </c>
      <c r="D498" s="23">
        <v>8</v>
      </c>
      <c r="E498" s="6">
        <v>7.0833333333333331E-2</v>
      </c>
      <c r="F498" s="23">
        <v>104</v>
      </c>
      <c r="G498" s="23">
        <v>263</v>
      </c>
      <c r="H498" s="24">
        <v>1.6049182299182299</v>
      </c>
    </row>
    <row r="499" spans="1:8" x14ac:dyDescent="0.2">
      <c r="A499" s="22">
        <v>496</v>
      </c>
      <c r="B499" s="23">
        <v>117</v>
      </c>
      <c r="C499" s="23">
        <v>70</v>
      </c>
      <c r="D499" s="23">
        <v>8</v>
      </c>
      <c r="E499" s="6">
        <v>9.2361111111111102E-2</v>
      </c>
      <c r="F499" s="23">
        <v>91</v>
      </c>
      <c r="G499" s="23">
        <v>223</v>
      </c>
      <c r="H499" s="24">
        <v>1.6138535055942427</v>
      </c>
    </row>
    <row r="500" spans="1:8" x14ac:dyDescent="0.2">
      <c r="A500" s="22">
        <v>497</v>
      </c>
      <c r="B500" s="23">
        <v>70</v>
      </c>
      <c r="C500" s="23">
        <v>43</v>
      </c>
      <c r="D500" s="23">
        <v>4</v>
      </c>
      <c r="E500" s="6">
        <v>2.6388888888888889E-2</v>
      </c>
      <c r="F500" s="23">
        <v>57</v>
      </c>
      <c r="G500" s="23">
        <v>150</v>
      </c>
      <c r="H500" s="24">
        <v>0.77500000000000002</v>
      </c>
    </row>
    <row r="501" spans="1:8" x14ac:dyDescent="0.2">
      <c r="A501" s="22">
        <v>498</v>
      </c>
      <c r="B501" s="23">
        <v>19</v>
      </c>
      <c r="C501" s="23">
        <v>11</v>
      </c>
      <c r="D501" s="23">
        <v>1</v>
      </c>
      <c r="E501" s="6">
        <v>2.2222222222222223E-2</v>
      </c>
      <c r="F501" s="23">
        <v>8</v>
      </c>
      <c r="G501" s="23">
        <v>19</v>
      </c>
      <c r="H501" s="24">
        <v>0.42105263157894735</v>
      </c>
    </row>
    <row r="502" spans="1:8" x14ac:dyDescent="0.2">
      <c r="A502" s="22">
        <v>499</v>
      </c>
      <c r="B502" s="23">
        <v>81</v>
      </c>
      <c r="C502" s="23">
        <v>48</v>
      </c>
      <c r="D502" s="23">
        <v>6</v>
      </c>
      <c r="E502" s="6">
        <v>9.0277777777777776E-2</v>
      </c>
      <c r="F502" s="23">
        <v>65</v>
      </c>
      <c r="G502" s="23">
        <v>158</v>
      </c>
      <c r="H502" s="24">
        <v>1.2230769230769232</v>
      </c>
    </row>
    <row r="503" spans="1:8" x14ac:dyDescent="0.2">
      <c r="A503" s="22">
        <v>500</v>
      </c>
      <c r="B503" s="23">
        <v>49</v>
      </c>
      <c r="C503" s="23">
        <v>29</v>
      </c>
      <c r="D503" s="23">
        <v>4</v>
      </c>
      <c r="E503" s="6">
        <v>2.9166666666666667E-2</v>
      </c>
      <c r="F503" s="23">
        <v>38</v>
      </c>
      <c r="G503" s="23">
        <v>93</v>
      </c>
      <c r="H503" s="24">
        <v>0.8164983164983165</v>
      </c>
    </row>
    <row r="504" spans="1:8" x14ac:dyDescent="0.2">
      <c r="A504" s="22">
        <v>501</v>
      </c>
      <c r="B504" s="23">
        <v>89</v>
      </c>
      <c r="C504" s="23">
        <v>54</v>
      </c>
      <c r="D504" s="23">
        <v>5</v>
      </c>
      <c r="E504" s="6">
        <v>2.7083333333333334E-2</v>
      </c>
      <c r="F504" s="23">
        <v>55</v>
      </c>
      <c r="G504" s="23">
        <v>138</v>
      </c>
      <c r="H504" s="24">
        <v>1.1845238095238095</v>
      </c>
    </row>
    <row r="505" spans="1:8" x14ac:dyDescent="0.2">
      <c r="A505" s="22">
        <v>502</v>
      </c>
      <c r="B505" s="23">
        <v>73</v>
      </c>
      <c r="C505" s="23">
        <v>43</v>
      </c>
      <c r="D505" s="23">
        <v>5</v>
      </c>
      <c r="E505" s="6">
        <v>5.0694444444444445E-2</v>
      </c>
      <c r="F505" s="23">
        <v>56</v>
      </c>
      <c r="G505" s="23">
        <v>139</v>
      </c>
      <c r="H505" s="24">
        <v>1.2474747474747474</v>
      </c>
    </row>
    <row r="506" spans="1:8" x14ac:dyDescent="0.2">
      <c r="A506" s="22">
        <v>503</v>
      </c>
      <c r="B506" s="23">
        <v>59</v>
      </c>
      <c r="C506" s="23">
        <v>36</v>
      </c>
      <c r="D506" s="23">
        <v>5</v>
      </c>
      <c r="E506" s="6">
        <v>5.9027777777777776E-2</v>
      </c>
      <c r="F506" s="23">
        <v>54</v>
      </c>
      <c r="G506" s="23">
        <v>137</v>
      </c>
      <c r="H506" s="24">
        <v>0.79605263157894735</v>
      </c>
    </row>
    <row r="507" spans="1:8" x14ac:dyDescent="0.2">
      <c r="A507" s="22">
        <v>504</v>
      </c>
      <c r="B507" s="23">
        <v>27</v>
      </c>
      <c r="C507" s="23">
        <v>16</v>
      </c>
      <c r="D507" s="23">
        <v>2</v>
      </c>
      <c r="E507" s="6">
        <v>1.3194444444444444E-2</v>
      </c>
      <c r="F507" s="23">
        <v>22</v>
      </c>
      <c r="G507" s="23">
        <v>54</v>
      </c>
      <c r="H507" s="24">
        <v>0.40740740740740738</v>
      </c>
    </row>
    <row r="508" spans="1:8" x14ac:dyDescent="0.2">
      <c r="A508" s="22">
        <v>505</v>
      </c>
      <c r="B508" s="23">
        <v>65</v>
      </c>
      <c r="C508" s="23">
        <v>40</v>
      </c>
      <c r="D508" s="23">
        <v>5</v>
      </c>
      <c r="E508" s="6">
        <v>7.9861111111111105E-2</v>
      </c>
      <c r="F508" s="23">
        <v>60</v>
      </c>
      <c r="G508" s="23">
        <v>155</v>
      </c>
      <c r="H508" s="24">
        <v>0.77500000000000002</v>
      </c>
    </row>
    <row r="509" spans="1:8" x14ac:dyDescent="0.2">
      <c r="A509" s="22">
        <v>506</v>
      </c>
      <c r="B509" s="23">
        <v>35</v>
      </c>
      <c r="C509" s="23">
        <v>21</v>
      </c>
      <c r="D509" s="23">
        <v>2</v>
      </c>
      <c r="E509" s="6">
        <v>3.472222222222222E-3</v>
      </c>
      <c r="F509" s="23">
        <v>28</v>
      </c>
      <c r="G509" s="23">
        <v>70</v>
      </c>
      <c r="H509" s="24">
        <v>0.4</v>
      </c>
    </row>
    <row r="510" spans="1:8" x14ac:dyDescent="0.2">
      <c r="A510" s="22">
        <v>507</v>
      </c>
      <c r="B510" s="23">
        <v>70</v>
      </c>
      <c r="C510" s="23">
        <v>42</v>
      </c>
      <c r="D510" s="23">
        <v>6</v>
      </c>
      <c r="E510" s="6">
        <v>4.791666666666667E-2</v>
      </c>
      <c r="F510" s="23">
        <v>84</v>
      </c>
      <c r="G510" s="23">
        <v>210</v>
      </c>
      <c r="H510" s="24">
        <v>0.80065359477124187</v>
      </c>
    </row>
    <row r="511" spans="1:8" x14ac:dyDescent="0.2">
      <c r="A511" s="22">
        <v>508</v>
      </c>
      <c r="B511" s="23">
        <v>32</v>
      </c>
      <c r="C511" s="23">
        <v>19</v>
      </c>
      <c r="D511" s="23">
        <v>1</v>
      </c>
      <c r="E511" s="6">
        <v>2.361111111111111E-2</v>
      </c>
      <c r="F511" s="23">
        <v>13</v>
      </c>
      <c r="G511" s="23">
        <v>32</v>
      </c>
      <c r="H511" s="24">
        <v>0.40625</v>
      </c>
    </row>
    <row r="512" spans="1:8" x14ac:dyDescent="0.2">
      <c r="A512" s="22">
        <v>509</v>
      </c>
      <c r="B512" s="23">
        <v>40</v>
      </c>
      <c r="C512" s="23">
        <v>25</v>
      </c>
      <c r="D512" s="23">
        <v>2</v>
      </c>
      <c r="E512" s="6">
        <v>3.2638888888888891E-2</v>
      </c>
      <c r="F512" s="23">
        <v>30</v>
      </c>
      <c r="G512" s="23">
        <v>80</v>
      </c>
      <c r="H512" s="24">
        <v>0.375</v>
      </c>
    </row>
    <row r="513" spans="1:8" x14ac:dyDescent="0.2">
      <c r="A513" s="22">
        <v>510</v>
      </c>
      <c r="B513" s="23">
        <v>36</v>
      </c>
      <c r="C513" s="23">
        <v>22</v>
      </c>
      <c r="D513" s="23">
        <v>1</v>
      </c>
      <c r="E513" s="6">
        <v>3.3333333333333333E-2</v>
      </c>
      <c r="F513" s="23">
        <v>14</v>
      </c>
      <c r="G513" s="23">
        <v>36</v>
      </c>
      <c r="H513" s="24">
        <v>0.3888888888888889</v>
      </c>
    </row>
    <row r="514" spans="1:8" x14ac:dyDescent="0.2">
      <c r="A514" s="22">
        <v>511</v>
      </c>
      <c r="B514" s="23">
        <v>57</v>
      </c>
      <c r="C514" s="23">
        <v>34</v>
      </c>
      <c r="D514" s="23">
        <v>5</v>
      </c>
      <c r="E514" s="6">
        <v>2.6388888888888889E-2</v>
      </c>
      <c r="F514" s="23">
        <v>55</v>
      </c>
      <c r="G514" s="23">
        <v>137</v>
      </c>
      <c r="H514" s="24">
        <v>0.80306905370843995</v>
      </c>
    </row>
    <row r="515" spans="1:8" x14ac:dyDescent="0.2">
      <c r="A515" s="22">
        <v>512</v>
      </c>
      <c r="B515" s="23">
        <v>56</v>
      </c>
      <c r="C515" s="23">
        <v>34</v>
      </c>
      <c r="D515" s="23">
        <v>4</v>
      </c>
      <c r="E515" s="6">
        <v>4.0972222222222222E-2</v>
      </c>
      <c r="F515" s="23">
        <v>50</v>
      </c>
      <c r="G515" s="23">
        <v>128</v>
      </c>
      <c r="H515" s="24">
        <v>0.78888888888888897</v>
      </c>
    </row>
    <row r="516" spans="1:8" x14ac:dyDescent="0.2">
      <c r="A516" s="22">
        <v>513</v>
      </c>
      <c r="B516" s="23">
        <v>18</v>
      </c>
      <c r="C516" s="23">
        <v>10</v>
      </c>
      <c r="D516" s="23">
        <v>3</v>
      </c>
      <c r="E516" s="6">
        <v>3.888888888888889E-2</v>
      </c>
      <c r="F516" s="23">
        <v>24</v>
      </c>
      <c r="G516" s="23">
        <v>54</v>
      </c>
      <c r="H516" s="24">
        <v>0.44444444444444442</v>
      </c>
    </row>
    <row r="517" spans="1:8" x14ac:dyDescent="0.2">
      <c r="A517" s="22">
        <v>514</v>
      </c>
      <c r="B517" s="23">
        <v>97</v>
      </c>
      <c r="C517" s="23">
        <v>57</v>
      </c>
      <c r="D517" s="23">
        <v>7</v>
      </c>
      <c r="E517" s="6">
        <v>7.7777777777777779E-2</v>
      </c>
      <c r="F517" s="23">
        <v>72</v>
      </c>
      <c r="G517" s="23">
        <v>174</v>
      </c>
      <c r="H517" s="24">
        <v>1.6503795546558706</v>
      </c>
    </row>
    <row r="518" spans="1:8" x14ac:dyDescent="0.2">
      <c r="A518" s="22">
        <v>515</v>
      </c>
      <c r="B518" s="23">
        <v>18</v>
      </c>
      <c r="C518" s="23">
        <v>10</v>
      </c>
      <c r="D518" s="23">
        <v>1</v>
      </c>
      <c r="E518" s="6">
        <v>9.0277777777777769E-3</v>
      </c>
      <c r="F518" s="23">
        <v>8</v>
      </c>
      <c r="G518" s="23">
        <v>18</v>
      </c>
      <c r="H518" s="24">
        <v>0.44444444444444442</v>
      </c>
    </row>
    <row r="519" spans="1:8" x14ac:dyDescent="0.2">
      <c r="A519" s="22">
        <v>516</v>
      </c>
      <c r="B519" s="23">
        <v>62</v>
      </c>
      <c r="C519" s="23">
        <v>37</v>
      </c>
      <c r="D519" s="23">
        <v>7</v>
      </c>
      <c r="E519" s="6">
        <v>6.7361111111111122E-2</v>
      </c>
      <c r="F519" s="23">
        <v>59</v>
      </c>
      <c r="G519" s="23">
        <v>146</v>
      </c>
      <c r="H519" s="24">
        <v>1.2123569794050342</v>
      </c>
    </row>
    <row r="520" spans="1:8" x14ac:dyDescent="0.2">
      <c r="A520" s="22">
        <v>517</v>
      </c>
      <c r="B520" s="23">
        <v>65</v>
      </c>
      <c r="C520" s="23">
        <v>38</v>
      </c>
      <c r="D520" s="23">
        <v>5</v>
      </c>
      <c r="E520" s="6">
        <v>4.5138888888888888E-2</v>
      </c>
      <c r="F520" s="23">
        <v>43</v>
      </c>
      <c r="G520" s="23">
        <v>103</v>
      </c>
      <c r="H520" s="24">
        <v>1.2468102073365233</v>
      </c>
    </row>
    <row r="521" spans="1:8" x14ac:dyDescent="0.2">
      <c r="A521" s="22">
        <v>518</v>
      </c>
      <c r="B521" s="23">
        <v>55</v>
      </c>
      <c r="C521" s="23">
        <v>33</v>
      </c>
      <c r="D521" s="23">
        <v>3</v>
      </c>
      <c r="E521" s="6">
        <v>3.6805555555555557E-2</v>
      </c>
      <c r="F521" s="23">
        <v>31</v>
      </c>
      <c r="G521" s="23">
        <v>77</v>
      </c>
      <c r="H521" s="24">
        <v>0.80303030303030298</v>
      </c>
    </row>
    <row r="522" spans="1:8" x14ac:dyDescent="0.2">
      <c r="A522" s="22">
        <v>519</v>
      </c>
      <c r="B522" s="23">
        <v>89</v>
      </c>
      <c r="C522" s="23">
        <v>54</v>
      </c>
      <c r="D522" s="23">
        <v>8</v>
      </c>
      <c r="E522" s="6">
        <v>0.10833333333333334</v>
      </c>
      <c r="F522" s="23">
        <v>96</v>
      </c>
      <c r="G522" s="23">
        <v>245</v>
      </c>
      <c r="H522" s="24">
        <v>1.1914983164983166</v>
      </c>
    </row>
    <row r="523" spans="1:8" x14ac:dyDescent="0.2">
      <c r="A523" s="22">
        <v>520</v>
      </c>
      <c r="B523" s="23">
        <v>124</v>
      </c>
      <c r="C523" s="23">
        <v>74</v>
      </c>
      <c r="D523" s="23">
        <v>9</v>
      </c>
      <c r="E523" s="6">
        <v>8.4027777777777785E-2</v>
      </c>
      <c r="F523" s="23">
        <v>112</v>
      </c>
      <c r="G523" s="23">
        <v>280</v>
      </c>
      <c r="H523" s="24">
        <v>1.612654583524177</v>
      </c>
    </row>
    <row r="524" spans="1:8" x14ac:dyDescent="0.2">
      <c r="A524" s="22">
        <v>521</v>
      </c>
      <c r="B524" s="23">
        <v>88</v>
      </c>
      <c r="C524" s="23">
        <v>52</v>
      </c>
      <c r="D524" s="23">
        <v>7</v>
      </c>
      <c r="E524" s="6">
        <v>6.3194444444444442E-2</v>
      </c>
      <c r="F524" s="23">
        <v>86</v>
      </c>
      <c r="G524" s="23">
        <v>210</v>
      </c>
      <c r="H524" s="24">
        <v>1.225557809330629</v>
      </c>
    </row>
    <row r="525" spans="1:8" x14ac:dyDescent="0.2">
      <c r="A525" s="22">
        <v>522</v>
      </c>
      <c r="B525" s="23">
        <v>28</v>
      </c>
      <c r="C525" s="23">
        <v>16</v>
      </c>
      <c r="D525" s="23">
        <v>3</v>
      </c>
      <c r="E525" s="6">
        <v>3.2638888888888891E-2</v>
      </c>
      <c r="F525" s="23">
        <v>36</v>
      </c>
      <c r="G525" s="23">
        <v>84</v>
      </c>
      <c r="H525" s="24">
        <v>0.42857142857142855</v>
      </c>
    </row>
    <row r="526" spans="1:8" x14ac:dyDescent="0.2">
      <c r="A526" s="22">
        <v>523</v>
      </c>
      <c r="B526" s="23">
        <v>27</v>
      </c>
      <c r="C526" s="23">
        <v>16</v>
      </c>
      <c r="D526" s="23">
        <v>3</v>
      </c>
      <c r="E526" s="6">
        <v>3.5416666666666666E-2</v>
      </c>
      <c r="F526" s="23">
        <v>33</v>
      </c>
      <c r="G526" s="23">
        <v>81</v>
      </c>
      <c r="H526" s="24">
        <v>0.40740740740740738</v>
      </c>
    </row>
    <row r="527" spans="1:8" x14ac:dyDescent="0.2">
      <c r="A527" s="22">
        <v>524</v>
      </c>
      <c r="B527" s="23">
        <v>49</v>
      </c>
      <c r="C527" s="23">
        <v>29</v>
      </c>
      <c r="D527" s="23">
        <v>3</v>
      </c>
      <c r="E527" s="6">
        <v>4.2361111111111106E-2</v>
      </c>
      <c r="F527" s="23">
        <v>31</v>
      </c>
      <c r="G527" s="23">
        <v>76</v>
      </c>
      <c r="H527" s="24">
        <v>0.8164983164983165</v>
      </c>
    </row>
    <row r="528" spans="1:8" x14ac:dyDescent="0.2">
      <c r="A528" s="22">
        <v>525</v>
      </c>
      <c r="B528" s="23">
        <v>89</v>
      </c>
      <c r="C528" s="23">
        <v>54</v>
      </c>
      <c r="D528" s="23">
        <v>7</v>
      </c>
      <c r="E528" s="6">
        <v>5.347222222222222E-2</v>
      </c>
      <c r="F528" s="23">
        <v>77</v>
      </c>
      <c r="G528" s="23">
        <v>197</v>
      </c>
      <c r="H528" s="24">
        <v>1.1784011220196353</v>
      </c>
    </row>
    <row r="529" spans="1:8" x14ac:dyDescent="0.2">
      <c r="A529" s="22">
        <v>526</v>
      </c>
      <c r="B529" s="23">
        <v>33</v>
      </c>
      <c r="C529" s="23">
        <v>20</v>
      </c>
      <c r="D529" s="23">
        <v>1</v>
      </c>
      <c r="E529" s="6">
        <v>1.5277777777777777E-2</v>
      </c>
      <c r="F529" s="23">
        <v>13</v>
      </c>
      <c r="G529" s="23">
        <v>33</v>
      </c>
      <c r="H529" s="24">
        <v>0.39393939393939392</v>
      </c>
    </row>
    <row r="530" spans="1:8" x14ac:dyDescent="0.2">
      <c r="A530" s="22">
        <v>527</v>
      </c>
      <c r="B530" s="23">
        <v>27</v>
      </c>
      <c r="C530" s="23">
        <v>16</v>
      </c>
      <c r="D530" s="23">
        <v>2</v>
      </c>
      <c r="E530" s="6">
        <v>2.1527777777777778E-2</v>
      </c>
      <c r="F530" s="23">
        <v>22</v>
      </c>
      <c r="G530" s="23">
        <v>54</v>
      </c>
      <c r="H530" s="24">
        <v>0.40740740740740738</v>
      </c>
    </row>
    <row r="531" spans="1:8" x14ac:dyDescent="0.2">
      <c r="A531" s="22">
        <v>528</v>
      </c>
      <c r="B531" s="23">
        <v>78</v>
      </c>
      <c r="C531" s="23">
        <v>47</v>
      </c>
      <c r="D531" s="23">
        <v>3</v>
      </c>
      <c r="E531" s="6">
        <v>8.4027777777777785E-2</v>
      </c>
      <c r="F531" s="23">
        <v>31</v>
      </c>
      <c r="G531" s="23">
        <v>78</v>
      </c>
      <c r="H531" s="24">
        <v>1.2194444444444446</v>
      </c>
    </row>
    <row r="532" spans="1:8" x14ac:dyDescent="0.2">
      <c r="A532" s="22">
        <v>529</v>
      </c>
      <c r="B532" s="23">
        <v>121</v>
      </c>
      <c r="C532" s="23">
        <v>72</v>
      </c>
      <c r="D532" s="23">
        <v>7</v>
      </c>
      <c r="E532" s="6">
        <v>0.10902777777777778</v>
      </c>
      <c r="F532" s="23">
        <v>84</v>
      </c>
      <c r="G532" s="23">
        <v>208</v>
      </c>
      <c r="H532" s="24">
        <v>1.6205293711687574</v>
      </c>
    </row>
    <row r="533" spans="1:8" x14ac:dyDescent="0.2">
      <c r="A533" s="22">
        <v>530</v>
      </c>
      <c r="B533" s="23">
        <v>71</v>
      </c>
      <c r="C533" s="23">
        <v>41</v>
      </c>
      <c r="D533" s="23">
        <v>7</v>
      </c>
      <c r="E533" s="6">
        <v>7.3611111111111113E-2</v>
      </c>
      <c r="F533" s="23">
        <v>68</v>
      </c>
      <c r="G533" s="23">
        <v>160</v>
      </c>
      <c r="H533" s="24">
        <v>1.2730158730158729</v>
      </c>
    </row>
    <row r="534" spans="1:8" x14ac:dyDescent="0.2">
      <c r="A534" s="22">
        <v>531</v>
      </c>
      <c r="B534" s="23">
        <v>108</v>
      </c>
      <c r="C534" s="23">
        <v>65</v>
      </c>
      <c r="D534" s="23">
        <v>10</v>
      </c>
      <c r="E534" s="6">
        <v>0.13819444444444445</v>
      </c>
      <c r="F534" s="23">
        <v>99</v>
      </c>
      <c r="G534" s="23">
        <v>244</v>
      </c>
      <c r="H534" s="24">
        <v>1.6141899288451012</v>
      </c>
    </row>
    <row r="535" spans="1:8" x14ac:dyDescent="0.2">
      <c r="A535" s="22">
        <v>532</v>
      </c>
      <c r="B535" s="23">
        <v>79</v>
      </c>
      <c r="C535" s="23">
        <v>47</v>
      </c>
      <c r="D535" s="23">
        <v>5</v>
      </c>
      <c r="E535" s="6">
        <v>4.0972222222222215E-2</v>
      </c>
      <c r="F535" s="23">
        <v>56</v>
      </c>
      <c r="G535" s="23">
        <v>137</v>
      </c>
      <c r="H535" s="24">
        <v>1.2102793040293041</v>
      </c>
    </row>
    <row r="536" spans="1:8" x14ac:dyDescent="0.2">
      <c r="A536" s="22">
        <v>533</v>
      </c>
      <c r="B536" s="23">
        <v>41</v>
      </c>
      <c r="C536" s="23">
        <v>25</v>
      </c>
      <c r="D536" s="23">
        <v>2</v>
      </c>
      <c r="E536" s="6">
        <v>3.3333333333333333E-2</v>
      </c>
      <c r="F536" s="23">
        <v>16</v>
      </c>
      <c r="G536" s="23">
        <v>41</v>
      </c>
      <c r="H536" s="24">
        <v>0.78095238095238095</v>
      </c>
    </row>
    <row r="537" spans="1:8" x14ac:dyDescent="0.2">
      <c r="A537" s="22">
        <v>534</v>
      </c>
      <c r="B537" s="23">
        <v>88</v>
      </c>
      <c r="C537" s="23">
        <v>52</v>
      </c>
      <c r="D537" s="23">
        <v>5</v>
      </c>
      <c r="E537" s="6">
        <v>5.2777777777777785E-2</v>
      </c>
      <c r="F537" s="23">
        <v>60</v>
      </c>
      <c r="G537" s="23">
        <v>147</v>
      </c>
      <c r="H537" s="24">
        <v>1.2304597701149427</v>
      </c>
    </row>
    <row r="538" spans="1:8" x14ac:dyDescent="0.2">
      <c r="A538" s="22">
        <v>535</v>
      </c>
      <c r="B538" s="23">
        <v>114</v>
      </c>
      <c r="C538" s="23">
        <v>69</v>
      </c>
      <c r="D538" s="23">
        <v>9</v>
      </c>
      <c r="E538" s="6">
        <v>7.8472222222222221E-2</v>
      </c>
      <c r="F538" s="23">
        <v>109</v>
      </c>
      <c r="G538" s="23">
        <v>276</v>
      </c>
      <c r="H538" s="24">
        <v>1.5864121510673235</v>
      </c>
    </row>
    <row r="539" spans="1:8" x14ac:dyDescent="0.2">
      <c r="A539" s="22">
        <v>536</v>
      </c>
      <c r="B539" s="23">
        <v>100</v>
      </c>
      <c r="C539" s="23">
        <v>59</v>
      </c>
      <c r="D539" s="23">
        <v>8</v>
      </c>
      <c r="E539" s="6">
        <v>0.10555555555555556</v>
      </c>
      <c r="F539" s="23">
        <v>86</v>
      </c>
      <c r="G539" s="23">
        <v>212</v>
      </c>
      <c r="H539" s="24">
        <v>1.6495418957188073</v>
      </c>
    </row>
    <row r="540" spans="1:8" x14ac:dyDescent="0.2">
      <c r="A540" s="22">
        <v>537</v>
      </c>
      <c r="B540" s="23">
        <v>21</v>
      </c>
      <c r="C540" s="23">
        <v>13</v>
      </c>
      <c r="D540" s="23">
        <v>3</v>
      </c>
      <c r="E540" s="6">
        <v>1.4583333333333334E-2</v>
      </c>
      <c r="F540" s="23">
        <v>24</v>
      </c>
      <c r="G540" s="23">
        <v>63</v>
      </c>
      <c r="H540" s="24">
        <v>0.38095238095238093</v>
      </c>
    </row>
    <row r="541" spans="1:8" x14ac:dyDescent="0.2">
      <c r="A541" s="22">
        <v>538</v>
      </c>
      <c r="B541" s="23">
        <v>114</v>
      </c>
      <c r="C541" s="23">
        <v>68</v>
      </c>
      <c r="D541" s="23">
        <v>5</v>
      </c>
      <c r="E541" s="6">
        <v>0.13750000000000001</v>
      </c>
      <c r="F541" s="23">
        <v>58</v>
      </c>
      <c r="G541" s="23">
        <v>142</v>
      </c>
      <c r="H541" s="24">
        <v>1.6138151703369095</v>
      </c>
    </row>
    <row r="542" spans="1:8" x14ac:dyDescent="0.2">
      <c r="A542" s="22">
        <v>539</v>
      </c>
      <c r="B542" s="23">
        <v>104</v>
      </c>
      <c r="C542" s="23">
        <v>61</v>
      </c>
      <c r="D542" s="23">
        <v>9</v>
      </c>
      <c r="E542" s="6">
        <v>8.9583333333333334E-2</v>
      </c>
      <c r="F542" s="23">
        <v>99</v>
      </c>
      <c r="G542" s="23">
        <v>240</v>
      </c>
      <c r="H542" s="24">
        <v>1.6656449553001276</v>
      </c>
    </row>
    <row r="543" spans="1:8" x14ac:dyDescent="0.2">
      <c r="A543" s="22">
        <v>540</v>
      </c>
      <c r="B543" s="23">
        <v>53</v>
      </c>
      <c r="C543" s="23">
        <v>31</v>
      </c>
      <c r="D543" s="23">
        <v>5</v>
      </c>
      <c r="E543" s="6">
        <v>5.694444444444445E-2</v>
      </c>
      <c r="F543" s="23">
        <v>52</v>
      </c>
      <c r="G543" s="23">
        <v>124</v>
      </c>
      <c r="H543" s="24">
        <v>0.84444444444444444</v>
      </c>
    </row>
    <row r="544" spans="1:8" x14ac:dyDescent="0.2">
      <c r="A544" s="22">
        <v>541</v>
      </c>
      <c r="B544" s="23">
        <v>104</v>
      </c>
      <c r="C544" s="23">
        <v>62</v>
      </c>
      <c r="D544" s="23">
        <v>8</v>
      </c>
      <c r="E544" s="6">
        <v>8.611111111111111E-2</v>
      </c>
      <c r="F544" s="23">
        <v>81</v>
      </c>
      <c r="G544" s="23">
        <v>202</v>
      </c>
      <c r="H544" s="24">
        <v>1.6200894767927041</v>
      </c>
    </row>
    <row r="545" spans="1:8" x14ac:dyDescent="0.2">
      <c r="A545" s="22">
        <v>542</v>
      </c>
      <c r="B545" s="23">
        <v>87</v>
      </c>
      <c r="C545" s="23">
        <v>51</v>
      </c>
      <c r="D545" s="23">
        <v>5</v>
      </c>
      <c r="E545" s="6">
        <v>7.9861111111111105E-2</v>
      </c>
      <c r="F545" s="23">
        <v>61</v>
      </c>
      <c r="G545" s="23">
        <v>148</v>
      </c>
      <c r="H545" s="24">
        <v>1.2422490363666834</v>
      </c>
    </row>
    <row r="546" spans="1:8" x14ac:dyDescent="0.2">
      <c r="A546" s="22">
        <v>543</v>
      </c>
      <c r="B546" s="23">
        <v>87</v>
      </c>
      <c r="C546" s="23">
        <v>51</v>
      </c>
      <c r="D546" s="23">
        <v>7</v>
      </c>
      <c r="E546" s="6">
        <v>5.1388888888888887E-2</v>
      </c>
      <c r="F546" s="23">
        <v>85</v>
      </c>
      <c r="G546" s="23">
        <v>206</v>
      </c>
      <c r="H546" s="24">
        <v>1.2422288359788358</v>
      </c>
    </row>
    <row r="547" spans="1:8" x14ac:dyDescent="0.2">
      <c r="A547" s="22">
        <v>544</v>
      </c>
      <c r="B547" s="23">
        <v>35</v>
      </c>
      <c r="C547" s="23">
        <v>21</v>
      </c>
      <c r="D547" s="23">
        <v>2</v>
      </c>
      <c r="E547" s="6">
        <v>3.3333333333333333E-2</v>
      </c>
      <c r="F547" s="23">
        <v>28</v>
      </c>
      <c r="G547" s="23">
        <v>70</v>
      </c>
      <c r="H547" s="24">
        <v>0.4</v>
      </c>
    </row>
    <row r="548" spans="1:8" x14ac:dyDescent="0.2">
      <c r="A548" s="22">
        <v>545</v>
      </c>
      <c r="B548" s="23">
        <v>64</v>
      </c>
      <c r="C548" s="23">
        <v>39</v>
      </c>
      <c r="D548" s="23">
        <v>4</v>
      </c>
      <c r="E548" s="6">
        <v>6.8750000000000006E-2</v>
      </c>
      <c r="F548" s="23">
        <v>51</v>
      </c>
      <c r="G548" s="23">
        <v>130</v>
      </c>
      <c r="H548" s="24">
        <v>0.7810361681329423</v>
      </c>
    </row>
    <row r="549" spans="1:8" x14ac:dyDescent="0.2">
      <c r="A549" s="22">
        <v>546</v>
      </c>
      <c r="B549" s="23">
        <v>60</v>
      </c>
      <c r="C549" s="23">
        <v>35</v>
      </c>
      <c r="D549" s="23">
        <v>3</v>
      </c>
      <c r="E549" s="6">
        <v>6.3194444444444442E-2</v>
      </c>
      <c r="F549" s="23">
        <v>38</v>
      </c>
      <c r="G549" s="23">
        <v>92</v>
      </c>
      <c r="H549" s="24">
        <v>0.8348214285714286</v>
      </c>
    </row>
    <row r="550" spans="1:8" x14ac:dyDescent="0.2">
      <c r="A550" s="22">
        <v>547</v>
      </c>
      <c r="B550" s="23">
        <v>99</v>
      </c>
      <c r="C550" s="23">
        <v>60</v>
      </c>
      <c r="D550" s="23">
        <v>7</v>
      </c>
      <c r="E550" s="6">
        <v>6.7361111111111108E-2</v>
      </c>
      <c r="F550" s="23">
        <v>89</v>
      </c>
      <c r="G550" s="23">
        <v>227</v>
      </c>
      <c r="H550" s="24">
        <v>1.1810361681329424</v>
      </c>
    </row>
    <row r="551" spans="1:8" x14ac:dyDescent="0.2">
      <c r="A551" s="22">
        <v>548</v>
      </c>
      <c r="B551" s="23">
        <v>65</v>
      </c>
      <c r="C551" s="23">
        <v>39</v>
      </c>
      <c r="D551" s="23">
        <v>3</v>
      </c>
      <c r="E551" s="6">
        <v>7.3611111111111113E-2</v>
      </c>
      <c r="F551" s="23">
        <v>38</v>
      </c>
      <c r="G551" s="23">
        <v>96</v>
      </c>
      <c r="H551" s="24">
        <v>0.7988614800759013</v>
      </c>
    </row>
    <row r="552" spans="1:8" x14ac:dyDescent="0.2">
      <c r="A552" s="22">
        <v>549</v>
      </c>
      <c r="B552" s="23">
        <v>94</v>
      </c>
      <c r="C552" s="23">
        <v>56</v>
      </c>
      <c r="D552" s="23">
        <v>5</v>
      </c>
      <c r="E552" s="6">
        <v>6.8055555555555564E-2</v>
      </c>
      <c r="F552" s="23">
        <v>66</v>
      </c>
      <c r="G552" s="23">
        <v>162</v>
      </c>
      <c r="H552" s="24">
        <v>1.2117647058823531</v>
      </c>
    </row>
    <row r="553" spans="1:8" x14ac:dyDescent="0.2">
      <c r="A553" s="22">
        <v>550</v>
      </c>
      <c r="B553" s="23">
        <v>74</v>
      </c>
      <c r="C553" s="23">
        <v>44</v>
      </c>
      <c r="D553" s="23">
        <v>5</v>
      </c>
      <c r="E553" s="6">
        <v>3.9583333333333331E-2</v>
      </c>
      <c r="F553" s="23">
        <v>50</v>
      </c>
      <c r="G553" s="23">
        <v>124</v>
      </c>
      <c r="H553" s="24">
        <v>1.2166666666666668</v>
      </c>
    </row>
    <row r="554" spans="1:8" x14ac:dyDescent="0.2">
      <c r="A554" s="22">
        <v>551</v>
      </c>
      <c r="B554" s="23">
        <v>89</v>
      </c>
      <c r="C554" s="23">
        <v>53</v>
      </c>
      <c r="D554" s="23">
        <v>8</v>
      </c>
      <c r="E554" s="6">
        <v>8.5416666666666669E-2</v>
      </c>
      <c r="F554" s="23">
        <v>68</v>
      </c>
      <c r="G554" s="23">
        <v>171</v>
      </c>
      <c r="H554" s="24">
        <v>1.6253968253968254</v>
      </c>
    </row>
    <row r="555" spans="1:8" x14ac:dyDescent="0.2">
      <c r="A555" s="22">
        <v>552</v>
      </c>
      <c r="B555" s="23">
        <v>81</v>
      </c>
      <c r="C555" s="23">
        <v>50</v>
      </c>
      <c r="D555" s="23">
        <v>9</v>
      </c>
      <c r="E555" s="6">
        <v>7.9861111111111105E-2</v>
      </c>
      <c r="F555" s="23">
        <v>93</v>
      </c>
      <c r="G555" s="23">
        <v>243</v>
      </c>
      <c r="H555" s="24">
        <v>1.1559523809523808</v>
      </c>
    </row>
    <row r="556" spans="1:8" x14ac:dyDescent="0.2">
      <c r="A556" s="22">
        <v>553</v>
      </c>
      <c r="B556" s="23">
        <v>96</v>
      </c>
      <c r="C556" s="23">
        <v>57</v>
      </c>
      <c r="D556" s="23">
        <v>8</v>
      </c>
      <c r="E556" s="6">
        <v>0.12361111111111112</v>
      </c>
      <c r="F556" s="23">
        <v>82</v>
      </c>
      <c r="G556" s="23">
        <v>203</v>
      </c>
      <c r="H556" s="24">
        <v>1.6301435406698566</v>
      </c>
    </row>
    <row r="557" spans="1:8" x14ac:dyDescent="0.2">
      <c r="A557" s="22">
        <v>554</v>
      </c>
      <c r="B557" s="23">
        <v>63</v>
      </c>
      <c r="C557" s="23">
        <v>39</v>
      </c>
      <c r="D557" s="23">
        <v>5</v>
      </c>
      <c r="E557" s="6">
        <v>4.9305555555555561E-2</v>
      </c>
      <c r="F557" s="23">
        <v>63</v>
      </c>
      <c r="G557" s="23">
        <v>166</v>
      </c>
      <c r="H557" s="24">
        <v>0.76630434782608692</v>
      </c>
    </row>
    <row r="558" spans="1:8" x14ac:dyDescent="0.2">
      <c r="A558" s="22">
        <v>555</v>
      </c>
      <c r="B558" s="23">
        <v>30</v>
      </c>
      <c r="C558" s="23">
        <v>18</v>
      </c>
      <c r="D558" s="23">
        <v>1</v>
      </c>
      <c r="E558" s="6">
        <v>3.1944444444444442E-2</v>
      </c>
      <c r="F558" s="23">
        <v>12</v>
      </c>
      <c r="G558" s="23">
        <v>30</v>
      </c>
      <c r="H558" s="24">
        <v>0.4</v>
      </c>
    </row>
    <row r="559" spans="1:8" x14ac:dyDescent="0.2">
      <c r="A559" s="22">
        <v>556</v>
      </c>
      <c r="B559" s="23">
        <v>40</v>
      </c>
      <c r="C559" s="23">
        <v>23</v>
      </c>
      <c r="D559" s="23">
        <v>4</v>
      </c>
      <c r="E559" s="6">
        <v>4.5833333333333337E-2</v>
      </c>
      <c r="F559" s="23">
        <v>33</v>
      </c>
      <c r="G559" s="23">
        <v>76</v>
      </c>
      <c r="H559" s="24">
        <v>0.85353535353535359</v>
      </c>
    </row>
    <row r="560" spans="1:8" x14ac:dyDescent="0.2">
      <c r="A560" s="22">
        <v>557</v>
      </c>
      <c r="B560" s="23">
        <v>78</v>
      </c>
      <c r="C560" s="23">
        <v>47</v>
      </c>
      <c r="D560" s="23">
        <v>7</v>
      </c>
      <c r="E560" s="6">
        <v>7.4305555555555555E-2</v>
      </c>
      <c r="F560" s="23">
        <v>70</v>
      </c>
      <c r="G560" s="23">
        <v>177</v>
      </c>
      <c r="H560" s="24">
        <v>1.1872023809523808</v>
      </c>
    </row>
    <row r="561" spans="1:8" x14ac:dyDescent="0.2">
      <c r="A561" s="22">
        <v>558</v>
      </c>
      <c r="B561" s="23">
        <v>90</v>
      </c>
      <c r="C561" s="23">
        <v>54</v>
      </c>
      <c r="D561" s="23">
        <v>6</v>
      </c>
      <c r="E561" s="6">
        <v>0.11597222222222223</v>
      </c>
      <c r="F561" s="23">
        <v>72</v>
      </c>
      <c r="G561" s="23">
        <v>179</v>
      </c>
      <c r="H561" s="24">
        <v>1.2001893939393939</v>
      </c>
    </row>
    <row r="562" spans="1:8" x14ac:dyDescent="0.2">
      <c r="A562" s="22">
        <v>559</v>
      </c>
      <c r="B562" s="23">
        <v>33</v>
      </c>
      <c r="C562" s="23">
        <v>20</v>
      </c>
      <c r="D562" s="23">
        <v>3</v>
      </c>
      <c r="E562" s="6">
        <v>2.8472222222222222E-2</v>
      </c>
      <c r="F562" s="23">
        <v>39</v>
      </c>
      <c r="G562" s="23">
        <v>99</v>
      </c>
      <c r="H562" s="24">
        <v>0.39393939393939392</v>
      </c>
    </row>
    <row r="563" spans="1:8" x14ac:dyDescent="0.2">
      <c r="A563" s="22">
        <v>560</v>
      </c>
      <c r="B563" s="23">
        <v>43</v>
      </c>
      <c r="C563" s="23">
        <v>25</v>
      </c>
      <c r="D563" s="23">
        <v>5</v>
      </c>
      <c r="E563" s="6">
        <v>3.3333333333333333E-2</v>
      </c>
      <c r="F563" s="23">
        <v>46</v>
      </c>
      <c r="G563" s="23">
        <v>111</v>
      </c>
      <c r="H563" s="24">
        <v>0.84444444444444444</v>
      </c>
    </row>
    <row r="564" spans="1:8" x14ac:dyDescent="0.2">
      <c r="A564" s="22">
        <v>561</v>
      </c>
      <c r="B564" s="23">
        <v>41</v>
      </c>
      <c r="C564" s="23">
        <v>24</v>
      </c>
      <c r="D564" s="23">
        <v>3</v>
      </c>
      <c r="E564" s="6">
        <v>4.4444444444444446E-2</v>
      </c>
      <c r="F564" s="23">
        <v>26</v>
      </c>
      <c r="G564" s="23">
        <v>64</v>
      </c>
      <c r="H564" s="24">
        <v>0.83574879227053134</v>
      </c>
    </row>
    <row r="565" spans="1:8" x14ac:dyDescent="0.2">
      <c r="A565" s="22">
        <v>562</v>
      </c>
      <c r="B565" s="23">
        <v>124</v>
      </c>
      <c r="C565" s="23">
        <v>75</v>
      </c>
      <c r="D565" s="23">
        <v>9</v>
      </c>
      <c r="E565" s="6">
        <v>7.7777777777777779E-2</v>
      </c>
      <c r="F565" s="23">
        <v>113</v>
      </c>
      <c r="G565" s="23">
        <v>288</v>
      </c>
      <c r="H565" s="24">
        <v>1.5925565443084908</v>
      </c>
    </row>
    <row r="566" spans="1:8" x14ac:dyDescent="0.2">
      <c r="A566" s="22">
        <v>563</v>
      </c>
      <c r="B566" s="23">
        <v>27</v>
      </c>
      <c r="C566" s="23">
        <v>16</v>
      </c>
      <c r="D566" s="23">
        <v>2</v>
      </c>
      <c r="E566" s="6">
        <v>2.5694444444444443E-2</v>
      </c>
      <c r="F566" s="23">
        <v>22</v>
      </c>
      <c r="G566" s="23">
        <v>54</v>
      </c>
      <c r="H566" s="24">
        <v>0.40740740740740738</v>
      </c>
    </row>
    <row r="567" spans="1:8" x14ac:dyDescent="0.2">
      <c r="A567" s="22">
        <v>564</v>
      </c>
      <c r="B567" s="23">
        <v>96</v>
      </c>
      <c r="C567" s="23">
        <v>59</v>
      </c>
      <c r="D567" s="23">
        <v>5</v>
      </c>
      <c r="E567" s="6">
        <v>3.7499999999999999E-2</v>
      </c>
      <c r="F567" s="23">
        <v>60</v>
      </c>
      <c r="G567" s="23">
        <v>156</v>
      </c>
      <c r="H567" s="24">
        <v>1.1638888888888888</v>
      </c>
    </row>
    <row r="568" spans="1:8" x14ac:dyDescent="0.2">
      <c r="A568" s="22">
        <v>565</v>
      </c>
      <c r="B568" s="23">
        <v>118</v>
      </c>
      <c r="C568" s="23">
        <v>70</v>
      </c>
      <c r="D568" s="23">
        <v>9</v>
      </c>
      <c r="E568" s="6">
        <v>6.8055555555555564E-2</v>
      </c>
      <c r="F568" s="23">
        <v>103</v>
      </c>
      <c r="G568" s="23">
        <v>251</v>
      </c>
      <c r="H568" s="24">
        <v>1.6446338383838381</v>
      </c>
    </row>
    <row r="569" spans="1:8" x14ac:dyDescent="0.2">
      <c r="A569" s="22">
        <v>566</v>
      </c>
      <c r="B569" s="23">
        <v>26</v>
      </c>
      <c r="C569" s="23">
        <v>15</v>
      </c>
      <c r="D569" s="23">
        <v>3</v>
      </c>
      <c r="E569" s="6">
        <v>3.888888888888889E-2</v>
      </c>
      <c r="F569" s="23">
        <v>33</v>
      </c>
      <c r="G569" s="23">
        <v>78</v>
      </c>
      <c r="H569" s="24">
        <v>0.42307692307692307</v>
      </c>
    </row>
    <row r="570" spans="1:8" x14ac:dyDescent="0.2">
      <c r="A570" s="22">
        <v>567</v>
      </c>
      <c r="B570" s="23">
        <v>116</v>
      </c>
      <c r="C570" s="23">
        <v>69</v>
      </c>
      <c r="D570" s="23">
        <v>9</v>
      </c>
      <c r="E570" s="6">
        <v>7.0833333333333331E-2</v>
      </c>
      <c r="F570" s="23">
        <v>102</v>
      </c>
      <c r="G570" s="23">
        <v>253</v>
      </c>
      <c r="H570" s="24">
        <v>1.6152279093455562</v>
      </c>
    </row>
    <row r="571" spans="1:8" x14ac:dyDescent="0.2">
      <c r="A571" s="22">
        <v>568</v>
      </c>
      <c r="B571" s="23">
        <v>74</v>
      </c>
      <c r="C571" s="23">
        <v>45</v>
      </c>
      <c r="D571" s="23">
        <v>5</v>
      </c>
      <c r="E571" s="6">
        <v>5.8333333333333334E-2</v>
      </c>
      <c r="F571" s="23">
        <v>72</v>
      </c>
      <c r="G571" s="23">
        <v>182</v>
      </c>
      <c r="H571" s="24">
        <v>0.78676470588235292</v>
      </c>
    </row>
    <row r="572" spans="1:8" x14ac:dyDescent="0.2">
      <c r="A572" s="22">
        <v>569</v>
      </c>
      <c r="B572" s="23">
        <v>55</v>
      </c>
      <c r="C572" s="23">
        <v>33</v>
      </c>
      <c r="D572" s="23">
        <v>5</v>
      </c>
      <c r="E572" s="6">
        <v>4.0277777777777773E-2</v>
      </c>
      <c r="F572" s="23">
        <v>52</v>
      </c>
      <c r="G572" s="23">
        <v>131</v>
      </c>
      <c r="H572" s="24">
        <v>0.79271708683473385</v>
      </c>
    </row>
    <row r="573" spans="1:8" x14ac:dyDescent="0.2">
      <c r="A573" s="22">
        <v>570</v>
      </c>
      <c r="B573" s="23">
        <v>59</v>
      </c>
      <c r="C573" s="23">
        <v>35</v>
      </c>
      <c r="D573" s="23">
        <v>3</v>
      </c>
      <c r="E573" s="6">
        <v>3.1944444444444442E-2</v>
      </c>
      <c r="F573" s="23">
        <v>35</v>
      </c>
      <c r="G573" s="23">
        <v>85</v>
      </c>
      <c r="H573" s="24">
        <v>0.81701631701631694</v>
      </c>
    </row>
    <row r="574" spans="1:8" x14ac:dyDescent="0.2">
      <c r="A574" s="22">
        <v>571</v>
      </c>
      <c r="B574" s="23">
        <v>27</v>
      </c>
      <c r="C574" s="23">
        <v>16</v>
      </c>
      <c r="D574" s="23">
        <v>2</v>
      </c>
      <c r="E574" s="6">
        <v>1.8055555555555554E-2</v>
      </c>
      <c r="F574" s="23">
        <v>22</v>
      </c>
      <c r="G574" s="23">
        <v>54</v>
      </c>
      <c r="H574" s="24">
        <v>0.40740740740740738</v>
      </c>
    </row>
    <row r="575" spans="1:8" x14ac:dyDescent="0.2">
      <c r="A575" s="22">
        <v>572</v>
      </c>
      <c r="B575" s="23">
        <v>52</v>
      </c>
      <c r="C575" s="23">
        <v>31</v>
      </c>
      <c r="D575" s="23">
        <v>3</v>
      </c>
      <c r="E575" s="6">
        <v>3.0555555555555555E-2</v>
      </c>
      <c r="F575" s="23">
        <v>30</v>
      </c>
      <c r="G575" s="23">
        <v>74</v>
      </c>
      <c r="H575" s="24">
        <v>0.80909090909090908</v>
      </c>
    </row>
    <row r="576" spans="1:8" x14ac:dyDescent="0.2">
      <c r="A576" s="22">
        <v>573</v>
      </c>
      <c r="B576" s="23">
        <v>55</v>
      </c>
      <c r="C576" s="23">
        <v>33</v>
      </c>
      <c r="D576" s="23">
        <v>6</v>
      </c>
      <c r="E576" s="6">
        <v>4.7916666666666663E-2</v>
      </c>
      <c r="F576" s="23">
        <v>66</v>
      </c>
      <c r="G576" s="23">
        <v>165</v>
      </c>
      <c r="H576" s="24">
        <v>0.79271708683473385</v>
      </c>
    </row>
    <row r="577" spans="1:8" x14ac:dyDescent="0.2">
      <c r="A577" s="22">
        <v>574</v>
      </c>
      <c r="B577" s="23">
        <v>101</v>
      </c>
      <c r="C577" s="23">
        <v>60</v>
      </c>
      <c r="D577" s="23">
        <v>8</v>
      </c>
      <c r="E577" s="6">
        <v>0.11666666666666665</v>
      </c>
      <c r="F577" s="23">
        <v>85</v>
      </c>
      <c r="G577" s="23">
        <v>207</v>
      </c>
      <c r="H577" s="24">
        <v>1.6373626373626373</v>
      </c>
    </row>
    <row r="578" spans="1:8" x14ac:dyDescent="0.2">
      <c r="A578" s="22">
        <v>575</v>
      </c>
      <c r="B578" s="23">
        <v>18</v>
      </c>
      <c r="C578" s="23">
        <v>10</v>
      </c>
      <c r="D578" s="23">
        <v>1</v>
      </c>
      <c r="E578" s="6">
        <v>3.0555555555555555E-2</v>
      </c>
      <c r="F578" s="23">
        <v>8</v>
      </c>
      <c r="G578" s="23">
        <v>18</v>
      </c>
      <c r="H578" s="24">
        <v>0.44444444444444442</v>
      </c>
    </row>
    <row r="579" spans="1:8" x14ac:dyDescent="0.2">
      <c r="A579" s="22">
        <v>576</v>
      </c>
      <c r="B579" s="23">
        <v>100</v>
      </c>
      <c r="C579" s="23">
        <v>61</v>
      </c>
      <c r="D579" s="23">
        <v>7</v>
      </c>
      <c r="E579" s="6">
        <v>7.9861111111111105E-2</v>
      </c>
      <c r="F579" s="23">
        <v>91</v>
      </c>
      <c r="G579" s="23">
        <v>234</v>
      </c>
      <c r="H579" s="24">
        <v>1.1699250570218311</v>
      </c>
    </row>
    <row r="580" spans="1:8" x14ac:dyDescent="0.2">
      <c r="A580" s="22">
        <v>577</v>
      </c>
      <c r="B580" s="23">
        <v>40</v>
      </c>
      <c r="C580" s="23">
        <v>23</v>
      </c>
      <c r="D580" s="23">
        <v>2</v>
      </c>
      <c r="E580" s="6">
        <v>1.7361111111111112E-2</v>
      </c>
      <c r="F580" s="23">
        <v>17</v>
      </c>
      <c r="G580" s="23">
        <v>40</v>
      </c>
      <c r="H580" s="24">
        <v>0.85353535353535359</v>
      </c>
    </row>
    <row r="581" spans="1:8" x14ac:dyDescent="0.2">
      <c r="A581" s="22">
        <v>578</v>
      </c>
      <c r="B581" s="23">
        <v>30</v>
      </c>
      <c r="C581" s="23">
        <v>18</v>
      </c>
      <c r="D581" s="23">
        <v>3</v>
      </c>
      <c r="E581" s="6">
        <v>3.0555555555555555E-2</v>
      </c>
      <c r="F581" s="23">
        <v>36</v>
      </c>
      <c r="G581" s="23">
        <v>90</v>
      </c>
      <c r="H581" s="24">
        <v>0.4</v>
      </c>
    </row>
    <row r="582" spans="1:8" x14ac:dyDescent="0.2">
      <c r="A582" s="22">
        <v>579</v>
      </c>
      <c r="B582" s="23">
        <v>25</v>
      </c>
      <c r="C582" s="23">
        <v>15</v>
      </c>
      <c r="D582" s="23">
        <v>2</v>
      </c>
      <c r="E582" s="6">
        <v>3.3333333333333333E-2</v>
      </c>
      <c r="F582" s="23">
        <v>20</v>
      </c>
      <c r="G582" s="23">
        <v>50</v>
      </c>
      <c r="H582" s="24">
        <v>0.4</v>
      </c>
    </row>
    <row r="583" spans="1:8" x14ac:dyDescent="0.2">
      <c r="A583" s="22">
        <v>580</v>
      </c>
      <c r="B583" s="23">
        <v>33</v>
      </c>
      <c r="C583" s="23">
        <v>20</v>
      </c>
      <c r="D583" s="23">
        <v>1</v>
      </c>
      <c r="E583" s="6">
        <v>2.0833333333333332E-2</v>
      </c>
      <c r="F583" s="23">
        <v>13</v>
      </c>
      <c r="G583" s="23">
        <v>33</v>
      </c>
      <c r="H583" s="24">
        <v>0.39393939393939392</v>
      </c>
    </row>
    <row r="584" spans="1:8" x14ac:dyDescent="0.2">
      <c r="A584" s="22">
        <v>581</v>
      </c>
      <c r="B584" s="23">
        <v>63</v>
      </c>
      <c r="C584" s="23">
        <v>38</v>
      </c>
      <c r="D584" s="23">
        <v>4</v>
      </c>
      <c r="E584" s="6">
        <v>3.8194444444444441E-2</v>
      </c>
      <c r="F584" s="23">
        <v>49</v>
      </c>
      <c r="G584" s="23">
        <v>123</v>
      </c>
      <c r="H584" s="24">
        <v>0.79393939393939394</v>
      </c>
    </row>
    <row r="585" spans="1:8" x14ac:dyDescent="0.2">
      <c r="A585" s="22">
        <v>582</v>
      </c>
      <c r="B585" s="23">
        <v>27</v>
      </c>
      <c r="C585" s="23">
        <v>16</v>
      </c>
      <c r="D585" s="23">
        <v>2</v>
      </c>
      <c r="E585" s="6">
        <v>2.9166666666666667E-2</v>
      </c>
      <c r="F585" s="23">
        <v>22</v>
      </c>
      <c r="G585" s="23">
        <v>54</v>
      </c>
      <c r="H585" s="24">
        <v>0.40740740740740738</v>
      </c>
    </row>
    <row r="586" spans="1:8" x14ac:dyDescent="0.2">
      <c r="A586" s="22">
        <v>583</v>
      </c>
      <c r="B586" s="23">
        <v>101</v>
      </c>
      <c r="C586" s="23">
        <v>60</v>
      </c>
      <c r="D586" s="23">
        <v>9</v>
      </c>
      <c r="E586" s="6">
        <v>7.2916666666666671E-2</v>
      </c>
      <c r="F586" s="23">
        <v>97</v>
      </c>
      <c r="G586" s="23">
        <v>243</v>
      </c>
      <c r="H586" s="24">
        <v>1.6571637426900585</v>
      </c>
    </row>
    <row r="587" spans="1:8" x14ac:dyDescent="0.2">
      <c r="A587" s="22">
        <v>584</v>
      </c>
      <c r="B587" s="23">
        <v>80</v>
      </c>
      <c r="C587" s="23">
        <v>48</v>
      </c>
      <c r="D587" s="23">
        <v>5</v>
      </c>
      <c r="E587" s="6">
        <v>7.9166666666666663E-2</v>
      </c>
      <c r="F587" s="23">
        <v>56</v>
      </c>
      <c r="G587" s="23">
        <v>139</v>
      </c>
      <c r="H587" s="24">
        <v>1.1966205837173578</v>
      </c>
    </row>
    <row r="588" spans="1:8" x14ac:dyDescent="0.2">
      <c r="A588" s="22">
        <v>585</v>
      </c>
      <c r="B588" s="23">
        <v>110</v>
      </c>
      <c r="C588" s="23">
        <v>65</v>
      </c>
      <c r="D588" s="23">
        <v>5</v>
      </c>
      <c r="E588" s="6">
        <v>6.5972222222222224E-2</v>
      </c>
      <c r="F588" s="23">
        <v>53</v>
      </c>
      <c r="G588" s="23">
        <v>128</v>
      </c>
      <c r="H588" s="24">
        <v>1.6506944444444445</v>
      </c>
    </row>
    <row r="589" spans="1:8" x14ac:dyDescent="0.2">
      <c r="A589" s="22">
        <v>586</v>
      </c>
      <c r="B589" s="23">
        <v>57</v>
      </c>
      <c r="C589" s="23">
        <v>34</v>
      </c>
      <c r="D589" s="23">
        <v>6</v>
      </c>
      <c r="E589" s="6">
        <v>6.3888888888888884E-2</v>
      </c>
      <c r="F589" s="23">
        <v>69</v>
      </c>
      <c r="G589" s="23">
        <v>171</v>
      </c>
      <c r="H589" s="24">
        <v>0.81060606060606055</v>
      </c>
    </row>
    <row r="590" spans="1:8" x14ac:dyDescent="0.2">
      <c r="A590" s="22">
        <v>587</v>
      </c>
      <c r="B590" s="23">
        <v>24</v>
      </c>
      <c r="C590" s="23">
        <v>14</v>
      </c>
      <c r="D590" s="23">
        <v>2</v>
      </c>
      <c r="E590" s="6">
        <v>2.9861111111111113E-2</v>
      </c>
      <c r="F590" s="23">
        <v>20</v>
      </c>
      <c r="G590" s="23">
        <v>48</v>
      </c>
      <c r="H590" s="24">
        <v>0.41666666666666669</v>
      </c>
    </row>
    <row r="591" spans="1:8" x14ac:dyDescent="0.2">
      <c r="A591" s="22">
        <v>588</v>
      </c>
      <c r="B591" s="23">
        <v>51</v>
      </c>
      <c r="C591" s="23">
        <v>30</v>
      </c>
      <c r="D591" s="23">
        <v>4</v>
      </c>
      <c r="E591" s="6">
        <v>2.5694444444444443E-2</v>
      </c>
      <c r="F591" s="23">
        <v>41</v>
      </c>
      <c r="G591" s="23">
        <v>101</v>
      </c>
      <c r="H591" s="24">
        <v>0.82307692307692304</v>
      </c>
    </row>
    <row r="592" spans="1:8" x14ac:dyDescent="0.2">
      <c r="A592" s="22">
        <v>589</v>
      </c>
      <c r="B592" s="23">
        <v>110</v>
      </c>
      <c r="C592" s="23">
        <v>66</v>
      </c>
      <c r="D592" s="23">
        <v>10</v>
      </c>
      <c r="E592" s="6">
        <v>8.3333333333333329E-2</v>
      </c>
      <c r="F592" s="23">
        <v>114</v>
      </c>
      <c r="G592" s="23">
        <v>284</v>
      </c>
      <c r="H592" s="24">
        <v>1.5902714346608209</v>
      </c>
    </row>
    <row r="593" spans="1:8" x14ac:dyDescent="0.2">
      <c r="A593" s="22">
        <v>590</v>
      </c>
      <c r="B593" s="23">
        <v>54</v>
      </c>
      <c r="C593" s="23">
        <v>32</v>
      </c>
      <c r="D593" s="23">
        <v>4</v>
      </c>
      <c r="E593" s="6">
        <v>4.4444444444444446E-2</v>
      </c>
      <c r="F593" s="23">
        <v>50</v>
      </c>
      <c r="G593" s="23">
        <v>122</v>
      </c>
      <c r="H593" s="24">
        <v>0.81176470588235294</v>
      </c>
    </row>
    <row r="594" spans="1:8" x14ac:dyDescent="0.2">
      <c r="A594" s="22">
        <v>591</v>
      </c>
      <c r="B594" s="23">
        <v>40</v>
      </c>
      <c r="C594" s="23">
        <v>25</v>
      </c>
      <c r="D594" s="23">
        <v>3</v>
      </c>
      <c r="E594" s="6">
        <v>3.5416666666666666E-2</v>
      </c>
      <c r="F594" s="23">
        <v>45</v>
      </c>
      <c r="G594" s="23">
        <v>120</v>
      </c>
      <c r="H594" s="24">
        <v>0.375</v>
      </c>
    </row>
    <row r="595" spans="1:8" x14ac:dyDescent="0.2">
      <c r="A595" s="22">
        <v>592</v>
      </c>
      <c r="B595" s="23">
        <v>47</v>
      </c>
      <c r="C595" s="23">
        <v>28</v>
      </c>
      <c r="D595" s="23">
        <v>4</v>
      </c>
      <c r="E595" s="6">
        <v>7.013888888888889E-2</v>
      </c>
      <c r="F595" s="23">
        <v>38</v>
      </c>
      <c r="G595" s="23">
        <v>94</v>
      </c>
      <c r="H595" s="24">
        <v>0.80909090909090908</v>
      </c>
    </row>
    <row r="596" spans="1:8" x14ac:dyDescent="0.2">
      <c r="A596" s="22">
        <v>593</v>
      </c>
      <c r="B596" s="23">
        <v>140</v>
      </c>
      <c r="C596" s="23">
        <v>86</v>
      </c>
      <c r="D596" s="23">
        <v>6</v>
      </c>
      <c r="E596" s="6">
        <v>3.3333333333333333E-2</v>
      </c>
      <c r="F596" s="23">
        <v>81</v>
      </c>
      <c r="G596" s="23">
        <v>209</v>
      </c>
      <c r="H596" s="24">
        <v>1.5449250570218311</v>
      </c>
    </row>
    <row r="597" spans="1:8" x14ac:dyDescent="0.2">
      <c r="A597" s="22">
        <v>594</v>
      </c>
      <c r="B597" s="23">
        <v>75</v>
      </c>
      <c r="C597" s="23">
        <v>45</v>
      </c>
      <c r="D597" s="23">
        <v>6</v>
      </c>
      <c r="E597" s="6">
        <v>6.805555555555555E-2</v>
      </c>
      <c r="F597" s="23">
        <v>56</v>
      </c>
      <c r="G597" s="23">
        <v>139</v>
      </c>
      <c r="H597" s="24">
        <v>1.2030303030303031</v>
      </c>
    </row>
    <row r="598" spans="1:8" x14ac:dyDescent="0.2">
      <c r="A598" s="22">
        <v>595</v>
      </c>
      <c r="B598" s="23">
        <v>51</v>
      </c>
      <c r="C598" s="23">
        <v>31</v>
      </c>
      <c r="D598" s="23">
        <v>3</v>
      </c>
      <c r="E598" s="6">
        <v>3.4027777777777775E-2</v>
      </c>
      <c r="F598" s="23">
        <v>28</v>
      </c>
      <c r="G598" s="23">
        <v>72</v>
      </c>
      <c r="H598" s="24">
        <v>0.78095238095238095</v>
      </c>
    </row>
    <row r="599" spans="1:8" x14ac:dyDescent="0.2">
      <c r="A599" s="22">
        <v>596</v>
      </c>
      <c r="B599" s="23">
        <v>104</v>
      </c>
      <c r="C599" s="23">
        <v>62</v>
      </c>
      <c r="D599" s="23">
        <v>9</v>
      </c>
      <c r="E599" s="6">
        <v>0.10972222222222223</v>
      </c>
      <c r="F599" s="23">
        <v>97</v>
      </c>
      <c r="G599" s="23">
        <v>240</v>
      </c>
      <c r="H599" s="24">
        <v>1.6142210144927538</v>
      </c>
    </row>
    <row r="600" spans="1:8" x14ac:dyDescent="0.2">
      <c r="A600" s="22">
        <v>597</v>
      </c>
      <c r="B600" s="23">
        <v>110</v>
      </c>
      <c r="C600" s="23">
        <v>65</v>
      </c>
      <c r="D600" s="23">
        <v>5</v>
      </c>
      <c r="E600" s="6">
        <v>9.7916666666666666E-2</v>
      </c>
      <c r="F600" s="23">
        <v>60</v>
      </c>
      <c r="G600" s="23">
        <v>150</v>
      </c>
      <c r="H600" s="24">
        <v>1.6646825396825398</v>
      </c>
    </row>
    <row r="601" spans="1:8" x14ac:dyDescent="0.2">
      <c r="A601" s="22">
        <v>598</v>
      </c>
      <c r="B601" s="23">
        <v>89</v>
      </c>
      <c r="C601" s="23">
        <v>53</v>
      </c>
      <c r="D601" s="23">
        <v>7</v>
      </c>
      <c r="E601" s="6">
        <v>5.6249999999999994E-2</v>
      </c>
      <c r="F601" s="23">
        <v>84</v>
      </c>
      <c r="G601" s="23">
        <v>209</v>
      </c>
      <c r="H601" s="24">
        <v>1.2164236972704714</v>
      </c>
    </row>
    <row r="602" spans="1:8" x14ac:dyDescent="0.2">
      <c r="A602" s="22">
        <v>599</v>
      </c>
      <c r="B602" s="23">
        <v>100</v>
      </c>
      <c r="C602" s="23">
        <v>60</v>
      </c>
      <c r="D602" s="23">
        <v>5</v>
      </c>
      <c r="E602" s="6">
        <v>7.4999999999999997E-2</v>
      </c>
      <c r="F602" s="23">
        <v>68</v>
      </c>
      <c r="G602" s="23">
        <v>169</v>
      </c>
      <c r="H602" s="24">
        <v>1.1988614800759012</v>
      </c>
    </row>
    <row r="603" spans="1:8" x14ac:dyDescent="0.2">
      <c r="A603" s="22">
        <v>600</v>
      </c>
      <c r="B603" s="23">
        <v>58</v>
      </c>
      <c r="C603" s="23">
        <v>34</v>
      </c>
      <c r="D603" s="23">
        <v>5</v>
      </c>
      <c r="E603" s="6">
        <v>4.5138888888888888E-2</v>
      </c>
      <c r="F603" s="23">
        <v>60</v>
      </c>
      <c r="G603" s="23">
        <v>144</v>
      </c>
      <c r="H603" s="24">
        <v>0.82857142857142851</v>
      </c>
    </row>
    <row r="604" spans="1:8" x14ac:dyDescent="0.2">
      <c r="A604" s="22">
        <v>601</v>
      </c>
      <c r="B604" s="23">
        <v>126</v>
      </c>
      <c r="C604" s="23">
        <v>76</v>
      </c>
      <c r="D604" s="23">
        <v>9</v>
      </c>
      <c r="E604" s="6">
        <v>7.9861111111111119E-2</v>
      </c>
      <c r="F604" s="23">
        <v>117</v>
      </c>
      <c r="G604" s="23">
        <v>292</v>
      </c>
      <c r="H604" s="24">
        <v>1.5948757763975157</v>
      </c>
    </row>
    <row r="605" spans="1:8" x14ac:dyDescent="0.2">
      <c r="A605" s="22">
        <v>602</v>
      </c>
      <c r="B605" s="23">
        <v>127</v>
      </c>
      <c r="C605" s="23">
        <v>77</v>
      </c>
      <c r="D605" s="23">
        <v>9</v>
      </c>
      <c r="E605" s="6">
        <v>0.11249999999999999</v>
      </c>
      <c r="F605" s="23">
        <v>106</v>
      </c>
      <c r="G605" s="23">
        <v>266</v>
      </c>
      <c r="H605" s="24">
        <v>1.584090909090909</v>
      </c>
    </row>
    <row r="606" spans="1:8" x14ac:dyDescent="0.2">
      <c r="A606" s="22">
        <v>603</v>
      </c>
      <c r="B606" s="23">
        <v>31</v>
      </c>
      <c r="C606" s="23">
        <v>19</v>
      </c>
      <c r="D606" s="23">
        <v>2</v>
      </c>
      <c r="E606" s="6">
        <v>1.1805555555555555E-2</v>
      </c>
      <c r="F606" s="23">
        <v>24</v>
      </c>
      <c r="G606" s="23">
        <v>62</v>
      </c>
      <c r="H606" s="24">
        <v>0.38709677419354838</v>
      </c>
    </row>
    <row r="607" spans="1:8" x14ac:dyDescent="0.2">
      <c r="A607" s="22">
        <v>604</v>
      </c>
      <c r="B607" s="23">
        <v>35</v>
      </c>
      <c r="C607" s="23">
        <v>21</v>
      </c>
      <c r="D607" s="23">
        <v>3</v>
      </c>
      <c r="E607" s="6">
        <v>2.9166666666666667E-2</v>
      </c>
      <c r="F607" s="23">
        <v>42</v>
      </c>
      <c r="G607" s="23">
        <v>105</v>
      </c>
      <c r="H607" s="24">
        <v>0.4</v>
      </c>
    </row>
    <row r="608" spans="1:8" x14ac:dyDescent="0.2">
      <c r="A608" s="22">
        <v>605</v>
      </c>
      <c r="B608" s="23">
        <v>125</v>
      </c>
      <c r="C608" s="23">
        <v>76</v>
      </c>
      <c r="D608" s="23">
        <v>7</v>
      </c>
      <c r="E608" s="6">
        <v>0.12222222222222223</v>
      </c>
      <c r="F608" s="23">
        <v>87</v>
      </c>
      <c r="G608" s="23">
        <v>220</v>
      </c>
      <c r="H608" s="24">
        <v>1.5750000000000002</v>
      </c>
    </row>
    <row r="609" spans="1:8" x14ac:dyDescent="0.2">
      <c r="A609" s="22">
        <v>606</v>
      </c>
      <c r="B609" s="23">
        <v>78</v>
      </c>
      <c r="C609" s="23">
        <v>46</v>
      </c>
      <c r="D609" s="23">
        <v>7</v>
      </c>
      <c r="E609" s="6">
        <v>0.10069444444444445</v>
      </c>
      <c r="F609" s="23">
        <v>75</v>
      </c>
      <c r="G609" s="23">
        <v>183</v>
      </c>
      <c r="H609" s="24">
        <v>1.2304843304843305</v>
      </c>
    </row>
    <row r="610" spans="1:8" x14ac:dyDescent="0.2">
      <c r="A610" s="22">
        <v>607</v>
      </c>
      <c r="B610" s="23">
        <v>68</v>
      </c>
      <c r="C610" s="23">
        <v>41</v>
      </c>
      <c r="D610" s="23">
        <v>2</v>
      </c>
      <c r="E610" s="6">
        <v>4.7916666666666663E-2</v>
      </c>
      <c r="F610" s="23">
        <v>27</v>
      </c>
      <c r="G610" s="23">
        <v>68</v>
      </c>
      <c r="H610" s="24">
        <v>0.8035714285714286</v>
      </c>
    </row>
    <row r="611" spans="1:8" x14ac:dyDescent="0.2">
      <c r="A611" s="22">
        <v>608</v>
      </c>
      <c r="B611" s="23">
        <v>29</v>
      </c>
      <c r="C611" s="23">
        <v>17</v>
      </c>
      <c r="D611" s="23">
        <v>1</v>
      </c>
      <c r="E611" s="6">
        <v>3.125E-2</v>
      </c>
      <c r="F611" s="23">
        <v>12</v>
      </c>
      <c r="G611" s="23">
        <v>29</v>
      </c>
      <c r="H611" s="24">
        <v>0.41379310344827586</v>
      </c>
    </row>
    <row r="612" spans="1:8" x14ac:dyDescent="0.2">
      <c r="A612" s="22">
        <v>609</v>
      </c>
      <c r="B612" s="23">
        <v>32</v>
      </c>
      <c r="C612" s="23">
        <v>19</v>
      </c>
      <c r="D612" s="23">
        <v>1</v>
      </c>
      <c r="E612" s="6">
        <v>1.8749999999999999E-2</v>
      </c>
      <c r="F612" s="23">
        <v>13</v>
      </c>
      <c r="G612" s="23">
        <v>32</v>
      </c>
      <c r="H612" s="24">
        <v>0.40625</v>
      </c>
    </row>
    <row r="613" spans="1:8" x14ac:dyDescent="0.2">
      <c r="A613" s="22">
        <v>610</v>
      </c>
      <c r="B613" s="23">
        <v>44</v>
      </c>
      <c r="C613" s="23">
        <v>25</v>
      </c>
      <c r="D613" s="23">
        <v>2</v>
      </c>
      <c r="E613" s="6">
        <v>3.2638888888888891E-2</v>
      </c>
      <c r="F613" s="23">
        <v>19</v>
      </c>
      <c r="G613" s="23">
        <v>44</v>
      </c>
      <c r="H613" s="24">
        <v>0.86752136752136755</v>
      </c>
    </row>
    <row r="614" spans="1:8" x14ac:dyDescent="0.2">
      <c r="A614" s="22">
        <v>611</v>
      </c>
      <c r="B614" s="23">
        <v>57</v>
      </c>
      <c r="C614" s="23">
        <v>35</v>
      </c>
      <c r="D614" s="23">
        <v>3</v>
      </c>
      <c r="E614" s="6">
        <v>5.7638888888888892E-2</v>
      </c>
      <c r="F614" s="23">
        <v>30</v>
      </c>
      <c r="G614" s="23">
        <v>78</v>
      </c>
      <c r="H614" s="24">
        <v>0.76984126984126977</v>
      </c>
    </row>
    <row r="615" spans="1:8" x14ac:dyDescent="0.2">
      <c r="A615" s="22">
        <v>612</v>
      </c>
      <c r="B615" s="23">
        <v>111</v>
      </c>
      <c r="C615" s="23">
        <v>66</v>
      </c>
      <c r="D615" s="23">
        <v>8</v>
      </c>
      <c r="E615" s="6">
        <v>8.958333333333332E-2</v>
      </c>
      <c r="F615" s="23">
        <v>93</v>
      </c>
      <c r="G615" s="23">
        <v>231</v>
      </c>
      <c r="H615" s="24">
        <v>1.624867724867725</v>
      </c>
    </row>
    <row r="616" spans="1:8" x14ac:dyDescent="0.2">
      <c r="A616" s="22">
        <v>613</v>
      </c>
      <c r="B616" s="23">
        <v>95</v>
      </c>
      <c r="C616" s="23">
        <v>56</v>
      </c>
      <c r="D616" s="23">
        <v>12</v>
      </c>
      <c r="E616" s="6">
        <v>0.10555555555555554</v>
      </c>
      <c r="F616" s="23">
        <v>117</v>
      </c>
      <c r="G616" s="23">
        <v>285</v>
      </c>
      <c r="H616" s="24">
        <v>1.6568014238494788</v>
      </c>
    </row>
    <row r="617" spans="1:8" x14ac:dyDescent="0.2">
      <c r="A617" s="22">
        <v>614</v>
      </c>
      <c r="B617" s="23">
        <v>24</v>
      </c>
      <c r="C617" s="23">
        <v>14</v>
      </c>
      <c r="D617" s="23">
        <v>3</v>
      </c>
      <c r="E617" s="6">
        <v>3.4722222222222224E-2</v>
      </c>
      <c r="F617" s="23">
        <v>30</v>
      </c>
      <c r="G617" s="23">
        <v>72</v>
      </c>
      <c r="H617" s="24">
        <v>0.41666666666666669</v>
      </c>
    </row>
    <row r="618" spans="1:8" x14ac:dyDescent="0.2">
      <c r="A618" s="22">
        <v>615</v>
      </c>
      <c r="B618" s="23">
        <v>111</v>
      </c>
      <c r="C618" s="23">
        <v>67</v>
      </c>
      <c r="D618" s="23">
        <v>12</v>
      </c>
      <c r="E618" s="6">
        <v>0.10833333333333334</v>
      </c>
      <c r="F618" s="23">
        <v>132</v>
      </c>
      <c r="G618" s="23">
        <v>333</v>
      </c>
      <c r="H618" s="24">
        <v>1.5846511220196353</v>
      </c>
    </row>
    <row r="619" spans="1:8" x14ac:dyDescent="0.2">
      <c r="A619" s="22">
        <v>616</v>
      </c>
      <c r="B619" s="23">
        <v>54</v>
      </c>
      <c r="C619" s="23">
        <v>32</v>
      </c>
      <c r="D619" s="23">
        <v>5</v>
      </c>
      <c r="E619" s="6">
        <v>3.2638888888888884E-2</v>
      </c>
      <c r="F619" s="23">
        <v>54</v>
      </c>
      <c r="G619" s="23">
        <v>132</v>
      </c>
      <c r="H619" s="24">
        <v>0.81666666666666665</v>
      </c>
    </row>
    <row r="620" spans="1:8" x14ac:dyDescent="0.2">
      <c r="A620" s="22">
        <v>617</v>
      </c>
      <c r="B620" s="23">
        <v>56</v>
      </c>
      <c r="C620" s="23">
        <v>33</v>
      </c>
      <c r="D620" s="23">
        <v>5</v>
      </c>
      <c r="E620" s="6">
        <v>3.5416666666666666E-2</v>
      </c>
      <c r="F620" s="23">
        <v>58</v>
      </c>
      <c r="G620" s="23">
        <v>142</v>
      </c>
      <c r="H620" s="24">
        <v>0.82307692307692304</v>
      </c>
    </row>
    <row r="621" spans="1:8" x14ac:dyDescent="0.2">
      <c r="A621" s="22">
        <v>618</v>
      </c>
      <c r="B621" s="23">
        <v>117</v>
      </c>
      <c r="C621" s="23">
        <v>70</v>
      </c>
      <c r="D621" s="23">
        <v>11</v>
      </c>
      <c r="E621" s="6">
        <v>8.1944444444444445E-2</v>
      </c>
      <c r="F621" s="23">
        <v>128</v>
      </c>
      <c r="G621" s="23">
        <v>319</v>
      </c>
      <c r="H621" s="24">
        <v>1.6266801075268815</v>
      </c>
    </row>
    <row r="622" spans="1:8" x14ac:dyDescent="0.2">
      <c r="A622" s="22">
        <v>619</v>
      </c>
      <c r="B622" s="23">
        <v>53</v>
      </c>
      <c r="C622" s="23">
        <v>31</v>
      </c>
      <c r="D622" s="23">
        <v>5</v>
      </c>
      <c r="E622" s="6">
        <v>6.6666666666666666E-2</v>
      </c>
      <c r="F622" s="23">
        <v>55</v>
      </c>
      <c r="G622" s="23">
        <v>132</v>
      </c>
      <c r="H622" s="24">
        <v>0.83048433048433046</v>
      </c>
    </row>
    <row r="623" spans="1:8" x14ac:dyDescent="0.2">
      <c r="A623" s="22">
        <v>620</v>
      </c>
      <c r="B623" s="23">
        <v>19</v>
      </c>
      <c r="C623" s="23">
        <v>11</v>
      </c>
      <c r="D623" s="23">
        <v>3</v>
      </c>
      <c r="E623" s="6">
        <v>2.7777777777777776E-2</v>
      </c>
      <c r="F623" s="23">
        <v>24</v>
      </c>
      <c r="G623" s="23">
        <v>57</v>
      </c>
      <c r="H623" s="24">
        <v>0.42105263157894735</v>
      </c>
    </row>
    <row r="624" spans="1:8" x14ac:dyDescent="0.2">
      <c r="A624" s="22">
        <v>621</v>
      </c>
      <c r="B624" s="23">
        <v>35</v>
      </c>
      <c r="C624" s="23">
        <v>21</v>
      </c>
      <c r="D624" s="23">
        <v>3</v>
      </c>
      <c r="E624" s="6">
        <v>5.5555555555555558E-3</v>
      </c>
      <c r="F624" s="23">
        <v>42</v>
      </c>
      <c r="G624" s="23">
        <v>105</v>
      </c>
      <c r="H624" s="24">
        <v>0.4</v>
      </c>
    </row>
    <row r="625" spans="1:8" x14ac:dyDescent="0.2">
      <c r="A625" s="22">
        <v>622</v>
      </c>
      <c r="B625" s="23">
        <v>59</v>
      </c>
      <c r="C625" s="23">
        <v>35</v>
      </c>
      <c r="D625" s="23">
        <v>4</v>
      </c>
      <c r="E625" s="6">
        <v>5.4166666666666669E-2</v>
      </c>
      <c r="F625" s="23">
        <v>48</v>
      </c>
      <c r="G625" s="23">
        <v>121</v>
      </c>
      <c r="H625" s="24">
        <v>0.81566820276497687</v>
      </c>
    </row>
    <row r="626" spans="1:8" x14ac:dyDescent="0.2">
      <c r="A626" s="22">
        <v>623</v>
      </c>
      <c r="B626" s="23">
        <v>114</v>
      </c>
      <c r="C626" s="23">
        <v>68</v>
      </c>
      <c r="D626" s="23">
        <v>8</v>
      </c>
      <c r="E626" s="6">
        <v>0.10069444444444445</v>
      </c>
      <c r="F626" s="23">
        <v>95</v>
      </c>
      <c r="G626" s="23">
        <v>235</v>
      </c>
      <c r="H626" s="24">
        <v>1.615340909090909</v>
      </c>
    </row>
    <row r="627" spans="1:8" x14ac:dyDescent="0.2">
      <c r="A627" s="22">
        <v>624</v>
      </c>
      <c r="B627" s="23">
        <v>81</v>
      </c>
      <c r="C627" s="23">
        <v>49</v>
      </c>
      <c r="D627" s="23">
        <v>4</v>
      </c>
      <c r="E627" s="6">
        <v>5.486111111111111E-2</v>
      </c>
      <c r="F627" s="23">
        <v>40</v>
      </c>
      <c r="G627" s="23">
        <v>102</v>
      </c>
      <c r="H627" s="24">
        <v>1.1865079365079365</v>
      </c>
    </row>
    <row r="628" spans="1:8" x14ac:dyDescent="0.2">
      <c r="A628" s="22">
        <v>625</v>
      </c>
      <c r="B628" s="23">
        <v>79</v>
      </c>
      <c r="C628" s="23">
        <v>48</v>
      </c>
      <c r="D628" s="23">
        <v>6</v>
      </c>
      <c r="E628" s="6">
        <v>6.7361111111111108E-2</v>
      </c>
      <c r="F628" s="23">
        <v>55</v>
      </c>
      <c r="G628" s="23">
        <v>139</v>
      </c>
      <c r="H628" s="24">
        <v>1.2003968253968254</v>
      </c>
    </row>
    <row r="629" spans="1:8" x14ac:dyDescent="0.2">
      <c r="A629" s="22">
        <v>626</v>
      </c>
      <c r="B629" s="23">
        <v>83</v>
      </c>
      <c r="C629" s="23">
        <v>49</v>
      </c>
      <c r="D629" s="23">
        <v>5</v>
      </c>
      <c r="E629" s="6">
        <v>4.027777777777778E-2</v>
      </c>
      <c r="F629" s="23">
        <v>56</v>
      </c>
      <c r="G629" s="23">
        <v>137</v>
      </c>
      <c r="H629" s="24">
        <v>1.2304597701149425</v>
      </c>
    </row>
    <row r="630" spans="1:8" x14ac:dyDescent="0.2">
      <c r="A630" s="22">
        <v>627</v>
      </c>
      <c r="B630" s="23">
        <v>21</v>
      </c>
      <c r="C630" s="23">
        <v>13</v>
      </c>
      <c r="D630" s="23">
        <v>1</v>
      </c>
      <c r="E630" s="6">
        <v>2.5694444444444443E-2</v>
      </c>
      <c r="F630" s="23">
        <v>8</v>
      </c>
      <c r="G630" s="23">
        <v>21</v>
      </c>
      <c r="H630" s="24">
        <v>0.38095238095238093</v>
      </c>
    </row>
    <row r="631" spans="1:8" x14ac:dyDescent="0.2">
      <c r="A631" s="22">
        <v>628</v>
      </c>
      <c r="B631" s="23">
        <v>64</v>
      </c>
      <c r="C631" s="23">
        <v>39</v>
      </c>
      <c r="D631" s="23">
        <v>5</v>
      </c>
      <c r="E631" s="6">
        <v>2.9861111111111109E-2</v>
      </c>
      <c r="F631" s="23">
        <v>65</v>
      </c>
      <c r="G631" s="23">
        <v>168</v>
      </c>
      <c r="H631" s="24">
        <v>0.79166666666666674</v>
      </c>
    </row>
    <row r="632" spans="1:8" x14ac:dyDescent="0.2">
      <c r="A632" s="22">
        <v>629</v>
      </c>
      <c r="B632" s="23">
        <v>72</v>
      </c>
      <c r="C632" s="23">
        <v>42</v>
      </c>
      <c r="D632" s="23">
        <v>6</v>
      </c>
      <c r="E632" s="6">
        <v>5.8333333333333334E-2</v>
      </c>
      <c r="F632" s="23">
        <v>54</v>
      </c>
      <c r="G632" s="23">
        <v>130</v>
      </c>
      <c r="H632" s="24">
        <v>1.2562091503267974</v>
      </c>
    </row>
    <row r="633" spans="1:8" x14ac:dyDescent="0.2">
      <c r="A633" s="22">
        <v>630</v>
      </c>
      <c r="B633" s="23">
        <v>71</v>
      </c>
      <c r="C633" s="23">
        <v>44</v>
      </c>
      <c r="D633" s="23">
        <v>5</v>
      </c>
      <c r="E633" s="6">
        <v>5.2083333333333336E-2</v>
      </c>
      <c r="F633" s="23">
        <v>69</v>
      </c>
      <c r="G633" s="23">
        <v>182</v>
      </c>
      <c r="H633" s="24">
        <v>0.76209677419354838</v>
      </c>
    </row>
    <row r="634" spans="1:8" x14ac:dyDescent="0.2">
      <c r="A634" s="22">
        <v>631</v>
      </c>
      <c r="B634" s="23">
        <v>22</v>
      </c>
      <c r="C634" s="23">
        <v>13</v>
      </c>
      <c r="D634" s="23">
        <v>3</v>
      </c>
      <c r="E634" s="6">
        <v>3.1944444444444442E-2</v>
      </c>
      <c r="F634" s="23">
        <v>27</v>
      </c>
      <c r="G634" s="23">
        <v>66</v>
      </c>
      <c r="H634" s="24">
        <v>0.40909090909090912</v>
      </c>
    </row>
    <row r="635" spans="1:8" x14ac:dyDescent="0.2">
      <c r="A635" s="22">
        <v>632</v>
      </c>
      <c r="B635" s="23">
        <v>65</v>
      </c>
      <c r="C635" s="23">
        <v>39</v>
      </c>
      <c r="D635" s="23">
        <v>4</v>
      </c>
      <c r="E635" s="6">
        <v>6.1111111111111116E-2</v>
      </c>
      <c r="F635" s="23">
        <v>52</v>
      </c>
      <c r="G635" s="23">
        <v>129</v>
      </c>
      <c r="H635" s="24">
        <v>0.80018939393939392</v>
      </c>
    </row>
    <row r="636" spans="1:8" x14ac:dyDescent="0.2">
      <c r="A636" s="22">
        <v>633</v>
      </c>
      <c r="B636" s="23">
        <v>94</v>
      </c>
      <c r="C636" s="23">
        <v>55</v>
      </c>
      <c r="D636" s="23">
        <v>10</v>
      </c>
      <c r="E636" s="6">
        <v>0.10347222222222222</v>
      </c>
      <c r="F636" s="23">
        <v>98</v>
      </c>
      <c r="G636" s="23">
        <v>236</v>
      </c>
      <c r="H636" s="24">
        <v>1.6702020202020202</v>
      </c>
    </row>
    <row r="637" spans="1:8" x14ac:dyDescent="0.2">
      <c r="A637" s="22">
        <v>634</v>
      </c>
      <c r="B637" s="23">
        <v>122</v>
      </c>
      <c r="C637" s="23">
        <v>74</v>
      </c>
      <c r="D637" s="23">
        <v>11</v>
      </c>
      <c r="E637" s="6">
        <v>0.10902777777777778</v>
      </c>
      <c r="F637" s="23">
        <v>135</v>
      </c>
      <c r="G637" s="23">
        <v>344</v>
      </c>
      <c r="H637" s="24">
        <v>1.584090909090909</v>
      </c>
    </row>
    <row r="638" spans="1:8" x14ac:dyDescent="0.2">
      <c r="A638" s="22">
        <v>635</v>
      </c>
      <c r="B638" s="23">
        <v>29</v>
      </c>
      <c r="C638" s="23">
        <v>17</v>
      </c>
      <c r="D638" s="23">
        <v>2</v>
      </c>
      <c r="E638" s="6">
        <v>1.7361111111111112E-2</v>
      </c>
      <c r="F638" s="23">
        <v>24</v>
      </c>
      <c r="G638" s="23">
        <v>58</v>
      </c>
      <c r="H638" s="24">
        <v>0.41379310344827586</v>
      </c>
    </row>
    <row r="639" spans="1:8" x14ac:dyDescent="0.2">
      <c r="A639" s="22">
        <v>636</v>
      </c>
      <c r="B639" s="23">
        <v>64</v>
      </c>
      <c r="C639" s="23">
        <v>38</v>
      </c>
      <c r="D639" s="23">
        <v>6</v>
      </c>
      <c r="E639" s="6">
        <v>0.10486111111111111</v>
      </c>
      <c r="F639" s="23">
        <v>52</v>
      </c>
      <c r="G639" s="23">
        <v>126</v>
      </c>
      <c r="H639" s="24">
        <v>1.218671679197995</v>
      </c>
    </row>
    <row r="640" spans="1:8" x14ac:dyDescent="0.2">
      <c r="A640" s="22">
        <v>637</v>
      </c>
      <c r="B640" s="23">
        <v>92</v>
      </c>
      <c r="C640" s="23">
        <v>55</v>
      </c>
      <c r="D640" s="23">
        <v>4</v>
      </c>
      <c r="E640" s="6">
        <v>4.2361111111111113E-2</v>
      </c>
      <c r="F640" s="23">
        <v>47</v>
      </c>
      <c r="G640" s="23">
        <v>117</v>
      </c>
      <c r="H640" s="24">
        <v>1.2057040998217468</v>
      </c>
    </row>
    <row r="641" spans="1:8" x14ac:dyDescent="0.2">
      <c r="A641" s="22">
        <v>638</v>
      </c>
      <c r="B641" s="23">
        <v>30</v>
      </c>
      <c r="C641" s="23">
        <v>18</v>
      </c>
      <c r="D641" s="23">
        <v>3</v>
      </c>
      <c r="E641" s="6">
        <v>3.0555555555555555E-2</v>
      </c>
      <c r="F641" s="23">
        <v>36</v>
      </c>
      <c r="G641" s="23">
        <v>90</v>
      </c>
      <c r="H641" s="24">
        <v>0.4</v>
      </c>
    </row>
    <row r="642" spans="1:8" x14ac:dyDescent="0.2">
      <c r="A642" s="22">
        <v>639</v>
      </c>
      <c r="B642" s="23">
        <v>76</v>
      </c>
      <c r="C642" s="23">
        <v>45</v>
      </c>
      <c r="D642" s="23">
        <v>6</v>
      </c>
      <c r="E642" s="6">
        <v>9.4444444444444442E-2</v>
      </c>
      <c r="F642" s="23">
        <v>62</v>
      </c>
      <c r="G642" s="23">
        <v>152</v>
      </c>
      <c r="H642" s="24">
        <v>1.2312263288494187</v>
      </c>
    </row>
    <row r="643" spans="1:8" x14ac:dyDescent="0.2">
      <c r="A643" s="22">
        <v>640</v>
      </c>
      <c r="B643" s="23">
        <v>80</v>
      </c>
      <c r="C643" s="23">
        <v>48</v>
      </c>
      <c r="D643" s="23">
        <v>8</v>
      </c>
      <c r="E643" s="6">
        <v>5.2083333333333336E-2</v>
      </c>
      <c r="F643" s="23">
        <v>88</v>
      </c>
      <c r="G643" s="23">
        <v>219</v>
      </c>
      <c r="H643" s="24">
        <v>1.1979686979686979</v>
      </c>
    </row>
    <row r="644" spans="1:8" x14ac:dyDescent="0.2">
      <c r="A644" s="22">
        <v>641</v>
      </c>
      <c r="B644" s="23">
        <v>77</v>
      </c>
      <c r="C644" s="23">
        <v>46</v>
      </c>
      <c r="D644" s="23">
        <v>8</v>
      </c>
      <c r="E644" s="6">
        <v>5.1388888888888887E-2</v>
      </c>
      <c r="F644" s="23">
        <v>84</v>
      </c>
      <c r="G644" s="23">
        <v>208</v>
      </c>
      <c r="H644" s="24">
        <v>1.2050974512743629</v>
      </c>
    </row>
    <row r="645" spans="1:8" x14ac:dyDescent="0.2">
      <c r="A645" s="22">
        <v>642</v>
      </c>
      <c r="B645" s="23">
        <v>76</v>
      </c>
      <c r="C645" s="23">
        <v>45</v>
      </c>
      <c r="D645" s="23">
        <v>7</v>
      </c>
      <c r="E645" s="6">
        <v>5.6249999999999994E-2</v>
      </c>
      <c r="F645" s="23">
        <v>71</v>
      </c>
      <c r="G645" s="23">
        <v>176</v>
      </c>
      <c r="H645" s="24">
        <v>1.2178224074775799</v>
      </c>
    </row>
    <row r="646" spans="1:8" x14ac:dyDescent="0.2">
      <c r="A646" s="22">
        <v>643</v>
      </c>
      <c r="B646" s="23">
        <v>33</v>
      </c>
      <c r="C646" s="23">
        <v>20</v>
      </c>
      <c r="D646" s="23">
        <v>1</v>
      </c>
      <c r="E646" s="6">
        <v>1.2500000000000001E-2</v>
      </c>
      <c r="F646" s="23">
        <v>13</v>
      </c>
      <c r="G646" s="23">
        <v>33</v>
      </c>
      <c r="H646" s="24">
        <v>0.39393939393939392</v>
      </c>
    </row>
    <row r="647" spans="1:8" x14ac:dyDescent="0.2">
      <c r="A647" s="22">
        <v>644</v>
      </c>
      <c r="B647" s="23">
        <v>31</v>
      </c>
      <c r="C647" s="23">
        <v>19</v>
      </c>
      <c r="D647" s="23">
        <v>3</v>
      </c>
      <c r="E647" s="6">
        <v>3.5416666666666666E-2</v>
      </c>
      <c r="F647" s="23">
        <v>36</v>
      </c>
      <c r="G647" s="23">
        <v>93</v>
      </c>
      <c r="H647" s="24">
        <v>0.38709677419354838</v>
      </c>
    </row>
    <row r="648" spans="1:8" x14ac:dyDescent="0.2">
      <c r="A648" s="22">
        <v>645</v>
      </c>
      <c r="B648" s="23">
        <v>60</v>
      </c>
      <c r="C648" s="23">
        <v>36</v>
      </c>
      <c r="D648" s="23">
        <v>6</v>
      </c>
      <c r="E648" s="6">
        <v>6.7361111111111108E-2</v>
      </c>
      <c r="F648" s="23">
        <v>72</v>
      </c>
      <c r="G648" s="23">
        <v>180</v>
      </c>
      <c r="H648" s="24">
        <v>0.80134680134680125</v>
      </c>
    </row>
    <row r="649" spans="1:8" x14ac:dyDescent="0.2">
      <c r="A649" s="22">
        <v>646</v>
      </c>
      <c r="B649" s="23">
        <v>35</v>
      </c>
      <c r="C649" s="23">
        <v>21</v>
      </c>
      <c r="D649" s="23">
        <v>2</v>
      </c>
      <c r="E649" s="6">
        <v>2.5000000000000001E-2</v>
      </c>
      <c r="F649" s="23">
        <v>28</v>
      </c>
      <c r="G649" s="23">
        <v>70</v>
      </c>
      <c r="H649" s="24">
        <v>0.4</v>
      </c>
    </row>
    <row r="650" spans="1:8" x14ac:dyDescent="0.2">
      <c r="A650" s="22">
        <v>647</v>
      </c>
      <c r="B650" s="23">
        <v>49</v>
      </c>
      <c r="C650" s="23">
        <v>29</v>
      </c>
      <c r="D650" s="23">
        <v>4</v>
      </c>
      <c r="E650" s="6">
        <v>2.7083333333333331E-2</v>
      </c>
      <c r="F650" s="23">
        <v>40</v>
      </c>
      <c r="G650" s="23">
        <v>98</v>
      </c>
      <c r="H650" s="24">
        <v>0.8315412186379928</v>
      </c>
    </row>
    <row r="651" spans="1:8" x14ac:dyDescent="0.2">
      <c r="A651" s="22">
        <v>648</v>
      </c>
      <c r="B651" s="23">
        <v>28</v>
      </c>
      <c r="C651" s="23">
        <v>16</v>
      </c>
      <c r="D651" s="23">
        <v>2</v>
      </c>
      <c r="E651" s="6">
        <v>3.2638888888888891E-2</v>
      </c>
      <c r="F651" s="23">
        <v>24</v>
      </c>
      <c r="G651" s="23">
        <v>56</v>
      </c>
      <c r="H651" s="24">
        <v>0.42857142857142855</v>
      </c>
    </row>
    <row r="652" spans="1:8" x14ac:dyDescent="0.2">
      <c r="A652" s="22">
        <v>649</v>
      </c>
      <c r="B652" s="23">
        <v>102</v>
      </c>
      <c r="C652" s="23">
        <v>60</v>
      </c>
      <c r="D652" s="23">
        <v>10</v>
      </c>
      <c r="E652" s="6">
        <v>7.5694444444444453E-2</v>
      </c>
      <c r="F652" s="23">
        <v>106</v>
      </c>
      <c r="G652" s="23">
        <v>256</v>
      </c>
      <c r="H652" s="24">
        <v>1.6423645320197044</v>
      </c>
    </row>
    <row r="653" spans="1:8" x14ac:dyDescent="0.2">
      <c r="A653" s="22">
        <v>650</v>
      </c>
      <c r="B653" s="23">
        <v>117</v>
      </c>
      <c r="C653" s="23">
        <v>70</v>
      </c>
      <c r="D653" s="23">
        <v>8</v>
      </c>
      <c r="E653" s="6">
        <v>5.2777777777777778E-2</v>
      </c>
      <c r="F653" s="23">
        <v>95</v>
      </c>
      <c r="G653" s="23">
        <v>237</v>
      </c>
      <c r="H653" s="24">
        <v>1.6009954844006566</v>
      </c>
    </row>
    <row r="654" spans="1:8" x14ac:dyDescent="0.2">
      <c r="A654" s="22">
        <v>651</v>
      </c>
      <c r="B654" s="23">
        <v>94</v>
      </c>
      <c r="C654" s="23">
        <v>58</v>
      </c>
      <c r="D654" s="23">
        <v>7</v>
      </c>
      <c r="E654" s="6">
        <v>6.1111111111111116E-2</v>
      </c>
      <c r="F654" s="23">
        <v>80</v>
      </c>
      <c r="G654" s="23">
        <v>209</v>
      </c>
      <c r="H654" s="24">
        <v>1.149891774891775</v>
      </c>
    </row>
    <row r="655" spans="1:8" x14ac:dyDescent="0.2">
      <c r="A655" s="22">
        <v>652</v>
      </c>
      <c r="B655" s="23">
        <v>67</v>
      </c>
      <c r="C655" s="23">
        <v>41</v>
      </c>
      <c r="D655" s="23">
        <v>5</v>
      </c>
      <c r="E655" s="6">
        <v>3.4722222222222224E-2</v>
      </c>
      <c r="F655" s="23">
        <v>66</v>
      </c>
      <c r="G655" s="23">
        <v>170</v>
      </c>
      <c r="H655" s="24">
        <v>0.77598566308243733</v>
      </c>
    </row>
    <row r="656" spans="1:8" x14ac:dyDescent="0.2">
      <c r="A656" s="22">
        <v>653</v>
      </c>
      <c r="B656" s="23">
        <v>93</v>
      </c>
      <c r="C656" s="23">
        <v>55</v>
      </c>
      <c r="D656" s="23">
        <v>8</v>
      </c>
      <c r="E656" s="6">
        <v>0.10416666666666666</v>
      </c>
      <c r="F656" s="23">
        <v>100</v>
      </c>
      <c r="G656" s="23">
        <v>244</v>
      </c>
      <c r="H656" s="24">
        <v>1.2285714285714286</v>
      </c>
    </row>
    <row r="657" spans="1:8" x14ac:dyDescent="0.2">
      <c r="A657" s="22">
        <v>654</v>
      </c>
      <c r="B657" s="23">
        <v>42</v>
      </c>
      <c r="C657" s="23">
        <v>25</v>
      </c>
      <c r="D657" s="23">
        <v>2</v>
      </c>
      <c r="E657" s="6">
        <v>3.0555555555555555E-2</v>
      </c>
      <c r="F657" s="23">
        <v>17</v>
      </c>
      <c r="G657" s="23">
        <v>42</v>
      </c>
      <c r="H657" s="24">
        <v>0.80909090909090908</v>
      </c>
    </row>
    <row r="658" spans="1:8" x14ac:dyDescent="0.2">
      <c r="A658" s="22">
        <v>655</v>
      </c>
      <c r="B658" s="23">
        <v>31</v>
      </c>
      <c r="C658" s="23">
        <v>19</v>
      </c>
      <c r="D658" s="23">
        <v>3</v>
      </c>
      <c r="E658" s="6">
        <v>2.5000000000000001E-2</v>
      </c>
      <c r="F658" s="23">
        <v>36</v>
      </c>
      <c r="G658" s="23">
        <v>93</v>
      </c>
      <c r="H658" s="24">
        <v>0.38709677419354838</v>
      </c>
    </row>
    <row r="659" spans="1:8" x14ac:dyDescent="0.2">
      <c r="A659" s="22">
        <v>656</v>
      </c>
      <c r="B659" s="23">
        <v>98</v>
      </c>
      <c r="C659" s="23">
        <v>59</v>
      </c>
      <c r="D659" s="23">
        <v>7</v>
      </c>
      <c r="E659" s="6">
        <v>7.6388888888888895E-2</v>
      </c>
      <c r="F659" s="23">
        <v>63</v>
      </c>
      <c r="G659" s="23">
        <v>157</v>
      </c>
      <c r="H659" s="24">
        <v>1.6012458682939232</v>
      </c>
    </row>
    <row r="660" spans="1:8" x14ac:dyDescent="0.2">
      <c r="A660" s="22">
        <v>657</v>
      </c>
      <c r="B660" s="23">
        <v>98</v>
      </c>
      <c r="C660" s="23">
        <v>60</v>
      </c>
      <c r="D660" s="23">
        <v>6</v>
      </c>
      <c r="E660" s="6">
        <v>9.3055555555555558E-2</v>
      </c>
      <c r="F660" s="23">
        <v>76</v>
      </c>
      <c r="G660" s="23">
        <v>196</v>
      </c>
      <c r="H660" s="24">
        <v>1.1663043478260868</v>
      </c>
    </row>
    <row r="661" spans="1:8" x14ac:dyDescent="0.2">
      <c r="A661" s="22">
        <v>658</v>
      </c>
      <c r="B661" s="23">
        <v>59</v>
      </c>
      <c r="C661" s="23">
        <v>35</v>
      </c>
      <c r="D661" s="23">
        <v>3</v>
      </c>
      <c r="E661" s="6">
        <v>3.3333333333333333E-2</v>
      </c>
      <c r="F661" s="23">
        <v>35</v>
      </c>
      <c r="G661" s="23">
        <v>86</v>
      </c>
      <c r="H661" s="24">
        <v>0.81365740740740744</v>
      </c>
    </row>
    <row r="662" spans="1:8" x14ac:dyDescent="0.2">
      <c r="A662" s="22">
        <v>659</v>
      </c>
      <c r="B662" s="23">
        <v>29</v>
      </c>
      <c r="C662" s="23">
        <v>17</v>
      </c>
      <c r="D662" s="23">
        <v>3</v>
      </c>
      <c r="E662" s="6">
        <v>2.1527777777777778E-2</v>
      </c>
      <c r="F662" s="23">
        <v>36</v>
      </c>
      <c r="G662" s="23">
        <v>87</v>
      </c>
      <c r="H662" s="24">
        <v>0.41379310344827586</v>
      </c>
    </row>
    <row r="663" spans="1:8" x14ac:dyDescent="0.2">
      <c r="A663" s="22">
        <v>660</v>
      </c>
      <c r="B663" s="23">
        <v>89</v>
      </c>
      <c r="C663" s="23">
        <v>54</v>
      </c>
      <c r="D663" s="23">
        <v>7</v>
      </c>
      <c r="E663" s="6">
        <v>3.125E-2</v>
      </c>
      <c r="F663" s="23">
        <v>82</v>
      </c>
      <c r="G663" s="23">
        <v>208</v>
      </c>
      <c r="H663" s="24">
        <v>1.1960526315789473</v>
      </c>
    </row>
    <row r="664" spans="1:8" x14ac:dyDescent="0.2">
      <c r="A664" s="22">
        <v>661</v>
      </c>
      <c r="B664" s="23">
        <v>107</v>
      </c>
      <c r="C664" s="23">
        <v>64</v>
      </c>
      <c r="D664" s="23">
        <v>8</v>
      </c>
      <c r="E664" s="6">
        <v>9.375E-2</v>
      </c>
      <c r="F664" s="23">
        <v>83</v>
      </c>
      <c r="G664" s="23">
        <v>206</v>
      </c>
      <c r="H664" s="24">
        <v>1.6069725505910639</v>
      </c>
    </row>
    <row r="665" spans="1:8" x14ac:dyDescent="0.2">
      <c r="A665" s="22">
        <v>662</v>
      </c>
      <c r="B665" s="23">
        <v>85</v>
      </c>
      <c r="C665" s="23">
        <v>51</v>
      </c>
      <c r="D665" s="23">
        <v>5</v>
      </c>
      <c r="E665" s="6">
        <v>5.9027777777777776E-2</v>
      </c>
      <c r="F665" s="23">
        <v>54</v>
      </c>
      <c r="G665" s="23">
        <v>133</v>
      </c>
      <c r="H665" s="24">
        <v>1.2055555555555555</v>
      </c>
    </row>
    <row r="666" spans="1:8" x14ac:dyDescent="0.2">
      <c r="A666" s="22">
        <v>663</v>
      </c>
      <c r="B666" s="23">
        <v>67</v>
      </c>
      <c r="C666" s="23">
        <v>39</v>
      </c>
      <c r="D666" s="23">
        <v>5</v>
      </c>
      <c r="E666" s="6">
        <v>6.0416666666666667E-2</v>
      </c>
      <c r="F666" s="23">
        <v>48</v>
      </c>
      <c r="G666" s="23">
        <v>114</v>
      </c>
      <c r="H666" s="24">
        <v>1.2582375478927204</v>
      </c>
    </row>
    <row r="667" spans="1:8" x14ac:dyDescent="0.2">
      <c r="A667" s="22">
        <v>664</v>
      </c>
      <c r="B667" s="23">
        <v>59</v>
      </c>
      <c r="C667" s="23">
        <v>34</v>
      </c>
      <c r="D667" s="23">
        <v>6</v>
      </c>
      <c r="E667" s="6">
        <v>6.8750000000000006E-2</v>
      </c>
      <c r="F667" s="23">
        <v>51</v>
      </c>
      <c r="G667" s="23">
        <v>122</v>
      </c>
      <c r="H667" s="24">
        <v>1.2745879851143009</v>
      </c>
    </row>
    <row r="668" spans="1:8" x14ac:dyDescent="0.2">
      <c r="A668" s="22">
        <v>665</v>
      </c>
      <c r="B668" s="23">
        <v>52</v>
      </c>
      <c r="C668" s="23">
        <v>31</v>
      </c>
      <c r="D668" s="23">
        <v>5</v>
      </c>
      <c r="E668" s="6">
        <v>2.7777777777777776E-2</v>
      </c>
      <c r="F668" s="23">
        <v>52</v>
      </c>
      <c r="G668" s="23">
        <v>129</v>
      </c>
      <c r="H668" s="24">
        <v>0.80740740740740735</v>
      </c>
    </row>
    <row r="669" spans="1:8" x14ac:dyDescent="0.2">
      <c r="A669" s="22">
        <v>666</v>
      </c>
      <c r="B669" s="23">
        <v>20</v>
      </c>
      <c r="C669" s="23">
        <v>12</v>
      </c>
      <c r="D669" s="23">
        <v>2</v>
      </c>
      <c r="E669" s="6">
        <v>1.8749999999999999E-2</v>
      </c>
      <c r="F669" s="23">
        <v>16</v>
      </c>
      <c r="G669" s="23">
        <v>40</v>
      </c>
      <c r="H669" s="24">
        <v>0.4</v>
      </c>
    </row>
    <row r="670" spans="1:8" x14ac:dyDescent="0.2">
      <c r="A670" s="22">
        <v>667</v>
      </c>
      <c r="B670" s="23">
        <v>36</v>
      </c>
      <c r="C670" s="23">
        <v>22</v>
      </c>
      <c r="D670" s="23">
        <v>1</v>
      </c>
      <c r="E670" s="6">
        <v>8.3333333333333332E-3</v>
      </c>
      <c r="F670" s="23">
        <v>14</v>
      </c>
      <c r="G670" s="23">
        <v>36</v>
      </c>
      <c r="H670" s="24">
        <v>0.3888888888888889</v>
      </c>
    </row>
    <row r="671" spans="1:8" x14ac:dyDescent="0.2">
      <c r="A671" s="22">
        <v>668</v>
      </c>
      <c r="B671" s="23">
        <v>75</v>
      </c>
      <c r="C671" s="23">
        <v>44</v>
      </c>
      <c r="D671" s="23">
        <v>8</v>
      </c>
      <c r="E671" s="6">
        <v>7.9861111111111105E-2</v>
      </c>
      <c r="F671" s="23">
        <v>83</v>
      </c>
      <c r="G671" s="23">
        <v>201</v>
      </c>
      <c r="H671" s="24">
        <v>1.2397435897435898</v>
      </c>
    </row>
    <row r="672" spans="1:8" x14ac:dyDescent="0.2">
      <c r="A672" s="22">
        <v>669</v>
      </c>
      <c r="B672" s="23">
        <v>90</v>
      </c>
      <c r="C672" s="23">
        <v>54</v>
      </c>
      <c r="D672" s="23">
        <v>6</v>
      </c>
      <c r="E672" s="6">
        <v>4.7916666666666663E-2</v>
      </c>
      <c r="F672" s="23">
        <v>73</v>
      </c>
      <c r="G672" s="23">
        <v>181</v>
      </c>
      <c r="H672" s="24">
        <v>1.2007541816009557</v>
      </c>
    </row>
    <row r="673" spans="1:8" x14ac:dyDescent="0.2">
      <c r="A673" s="22">
        <v>670</v>
      </c>
      <c r="B673" s="23">
        <v>94</v>
      </c>
      <c r="C673" s="23">
        <v>57</v>
      </c>
      <c r="D673" s="23">
        <v>3</v>
      </c>
      <c r="E673" s="6">
        <v>5.2083333333333329E-2</v>
      </c>
      <c r="F673" s="23">
        <v>37</v>
      </c>
      <c r="G673" s="23">
        <v>94</v>
      </c>
      <c r="H673" s="24">
        <v>1.1801932367149759</v>
      </c>
    </row>
    <row r="674" spans="1:8" x14ac:dyDescent="0.2">
      <c r="A674" s="22">
        <v>671</v>
      </c>
      <c r="B674" s="23">
        <v>92</v>
      </c>
      <c r="C674" s="23">
        <v>55</v>
      </c>
      <c r="D674" s="23">
        <v>6</v>
      </c>
      <c r="E674" s="6">
        <v>6.5972222222222224E-2</v>
      </c>
      <c r="F674" s="23">
        <v>74</v>
      </c>
      <c r="G674" s="23">
        <v>184</v>
      </c>
      <c r="H674" s="24">
        <v>1.20625</v>
      </c>
    </row>
    <row r="675" spans="1:8" x14ac:dyDescent="0.2">
      <c r="A675" s="22">
        <v>672</v>
      </c>
      <c r="B675" s="23">
        <v>72</v>
      </c>
      <c r="C675" s="23">
        <v>43</v>
      </c>
      <c r="D675" s="23">
        <v>6</v>
      </c>
      <c r="E675" s="6">
        <v>5.4166666666666669E-2</v>
      </c>
      <c r="F675" s="23">
        <v>63</v>
      </c>
      <c r="G675" s="23">
        <v>157</v>
      </c>
      <c r="H675" s="24">
        <v>1.2082550125313283</v>
      </c>
    </row>
    <row r="676" spans="1:8" x14ac:dyDescent="0.2">
      <c r="A676" s="22">
        <v>673</v>
      </c>
      <c r="B676" s="23">
        <v>130</v>
      </c>
      <c r="C676" s="23">
        <v>79</v>
      </c>
      <c r="D676" s="23">
        <v>8</v>
      </c>
      <c r="E676" s="6">
        <v>6.4583333333333326E-2</v>
      </c>
      <c r="F676" s="23">
        <v>104</v>
      </c>
      <c r="G676" s="23">
        <v>265</v>
      </c>
      <c r="H676" s="24">
        <v>1.5750000000000002</v>
      </c>
    </row>
    <row r="677" spans="1:8" x14ac:dyDescent="0.2">
      <c r="A677" s="22">
        <v>674</v>
      </c>
      <c r="B677" s="23">
        <v>89</v>
      </c>
      <c r="C677" s="23">
        <v>53</v>
      </c>
      <c r="D677" s="23">
        <v>9</v>
      </c>
      <c r="E677" s="6">
        <v>4.5138888888888888E-2</v>
      </c>
      <c r="F677" s="23">
        <v>84</v>
      </c>
      <c r="G677" s="23">
        <v>207</v>
      </c>
      <c r="H677" s="24">
        <v>1.633546231169321</v>
      </c>
    </row>
    <row r="678" spans="1:8" x14ac:dyDescent="0.2">
      <c r="A678" s="22">
        <v>675</v>
      </c>
      <c r="B678" s="23">
        <v>81</v>
      </c>
      <c r="C678" s="23">
        <v>49</v>
      </c>
      <c r="D678" s="23">
        <v>7</v>
      </c>
      <c r="E678" s="6">
        <v>8.4027777777777785E-2</v>
      </c>
      <c r="F678" s="23">
        <v>76</v>
      </c>
      <c r="G678" s="23">
        <v>193</v>
      </c>
      <c r="H678" s="24">
        <v>1.1888888888888889</v>
      </c>
    </row>
    <row r="679" spans="1:8" x14ac:dyDescent="0.2">
      <c r="A679" s="22">
        <v>676</v>
      </c>
      <c r="B679" s="23">
        <v>103</v>
      </c>
      <c r="C679" s="23">
        <v>62</v>
      </c>
      <c r="D679" s="23">
        <v>5</v>
      </c>
      <c r="E679" s="6">
        <v>8.4027777777777771E-2</v>
      </c>
      <c r="F679" s="23">
        <v>49</v>
      </c>
      <c r="G679" s="23">
        <v>124</v>
      </c>
      <c r="H679" s="24">
        <v>1.5879249315434449</v>
      </c>
    </row>
    <row r="680" spans="1:8" x14ac:dyDescent="0.2">
      <c r="A680" s="22">
        <v>677</v>
      </c>
      <c r="B680" s="23">
        <v>89</v>
      </c>
      <c r="C680" s="23">
        <v>53</v>
      </c>
      <c r="D680" s="23">
        <v>5</v>
      </c>
      <c r="E680" s="6">
        <v>0.10277777777777777</v>
      </c>
      <c r="F680" s="23">
        <v>58</v>
      </c>
      <c r="G680" s="23">
        <v>144</v>
      </c>
      <c r="H680" s="24">
        <v>1.2117647058823531</v>
      </c>
    </row>
    <row r="681" spans="1:8" x14ac:dyDescent="0.2">
      <c r="A681" s="22">
        <v>678</v>
      </c>
      <c r="B681" s="23">
        <v>107</v>
      </c>
      <c r="C681" s="23">
        <v>63</v>
      </c>
      <c r="D681" s="23">
        <v>8</v>
      </c>
      <c r="E681" s="6">
        <v>8.4027777777777785E-2</v>
      </c>
      <c r="F681" s="23">
        <v>84</v>
      </c>
      <c r="G681" s="23">
        <v>204</v>
      </c>
      <c r="H681" s="24">
        <v>1.6515124016938898</v>
      </c>
    </row>
    <row r="682" spans="1:8" x14ac:dyDescent="0.2">
      <c r="A682" s="22">
        <v>679</v>
      </c>
      <c r="B682" s="23">
        <v>100</v>
      </c>
      <c r="C682" s="23">
        <v>59</v>
      </c>
      <c r="D682" s="23">
        <v>8</v>
      </c>
      <c r="E682" s="6">
        <v>7.3611111111111099E-2</v>
      </c>
      <c r="F682" s="23">
        <v>81</v>
      </c>
      <c r="G682" s="23">
        <v>199</v>
      </c>
      <c r="H682" s="24">
        <v>1.6326007326007326</v>
      </c>
    </row>
    <row r="683" spans="1:8" x14ac:dyDescent="0.2">
      <c r="A683" s="22">
        <v>680</v>
      </c>
      <c r="B683" s="23">
        <v>71</v>
      </c>
      <c r="C683" s="23">
        <v>42</v>
      </c>
      <c r="D683" s="23">
        <v>7</v>
      </c>
      <c r="E683" s="6">
        <v>7.7083333333333337E-2</v>
      </c>
      <c r="F683" s="23">
        <v>66</v>
      </c>
      <c r="G683" s="23">
        <v>162</v>
      </c>
      <c r="H683" s="24">
        <v>1.2383838383838384</v>
      </c>
    </row>
    <row r="684" spans="1:8" x14ac:dyDescent="0.2">
      <c r="A684" s="22">
        <v>681</v>
      </c>
      <c r="B684" s="23">
        <v>54</v>
      </c>
      <c r="C684" s="23">
        <v>33</v>
      </c>
      <c r="D684" s="23">
        <v>3</v>
      </c>
      <c r="E684" s="6">
        <v>4.5138888888888888E-2</v>
      </c>
      <c r="F684" s="23">
        <v>29</v>
      </c>
      <c r="G684" s="23">
        <v>75</v>
      </c>
      <c r="H684" s="24">
        <v>0.77489177489177485</v>
      </c>
    </row>
    <row r="685" spans="1:8" x14ac:dyDescent="0.2">
      <c r="A685" s="22">
        <v>682</v>
      </c>
      <c r="B685" s="23">
        <v>23</v>
      </c>
      <c r="C685" s="23">
        <v>14</v>
      </c>
      <c r="D685" s="23">
        <v>1</v>
      </c>
      <c r="E685" s="6">
        <v>2.9861111111111113E-2</v>
      </c>
      <c r="F685" s="23">
        <v>9</v>
      </c>
      <c r="G685" s="23">
        <v>23</v>
      </c>
      <c r="H685" s="24">
        <v>0.39130434782608697</v>
      </c>
    </row>
    <row r="686" spans="1:8" x14ac:dyDescent="0.2">
      <c r="A686" s="22">
        <v>683</v>
      </c>
      <c r="B686" s="23">
        <v>113</v>
      </c>
      <c r="C686" s="23">
        <v>69</v>
      </c>
      <c r="D686" s="23">
        <v>6</v>
      </c>
      <c r="E686" s="6">
        <v>5.694444444444445E-2</v>
      </c>
      <c r="F686" s="23">
        <v>64</v>
      </c>
      <c r="G686" s="23">
        <v>164</v>
      </c>
      <c r="H686" s="24">
        <v>1.5711876832844576</v>
      </c>
    </row>
    <row r="687" spans="1:8" x14ac:dyDescent="0.2">
      <c r="A687" s="22">
        <v>684</v>
      </c>
      <c r="B687" s="23">
        <v>122</v>
      </c>
      <c r="C687" s="23">
        <v>73</v>
      </c>
      <c r="D687" s="23">
        <v>6</v>
      </c>
      <c r="E687" s="6">
        <v>7.6388888888888895E-2</v>
      </c>
      <c r="F687" s="23">
        <v>73</v>
      </c>
      <c r="G687" s="23">
        <v>180</v>
      </c>
      <c r="H687" s="24">
        <v>1.6128556896076363</v>
      </c>
    </row>
    <row r="688" spans="1:8" x14ac:dyDescent="0.2">
      <c r="A688" s="22">
        <v>685</v>
      </c>
      <c r="B688" s="23">
        <v>27</v>
      </c>
      <c r="C688" s="23">
        <v>16</v>
      </c>
      <c r="D688" s="23">
        <v>2</v>
      </c>
      <c r="E688" s="6">
        <v>1.1805555555555555E-2</v>
      </c>
      <c r="F688" s="23">
        <v>22</v>
      </c>
      <c r="G688" s="23">
        <v>54</v>
      </c>
      <c r="H688" s="24">
        <v>0.40740740740740738</v>
      </c>
    </row>
    <row r="689" spans="1:8" x14ac:dyDescent="0.2">
      <c r="A689" s="22">
        <v>686</v>
      </c>
      <c r="B689" s="23">
        <v>51</v>
      </c>
      <c r="C689" s="23">
        <v>31</v>
      </c>
      <c r="D689" s="23">
        <v>4</v>
      </c>
      <c r="E689" s="6">
        <v>4.0277777777777773E-2</v>
      </c>
      <c r="F689" s="23">
        <v>40</v>
      </c>
      <c r="G689" s="23">
        <v>102</v>
      </c>
      <c r="H689" s="24">
        <v>0.7870967741935484</v>
      </c>
    </row>
    <row r="690" spans="1:8" x14ac:dyDescent="0.2">
      <c r="A690" s="22">
        <v>687</v>
      </c>
      <c r="B690" s="23">
        <v>36</v>
      </c>
      <c r="C690" s="23">
        <v>22</v>
      </c>
      <c r="D690" s="23">
        <v>2</v>
      </c>
      <c r="E690" s="6">
        <v>2.013888888888889E-2</v>
      </c>
      <c r="F690" s="23">
        <v>28</v>
      </c>
      <c r="G690" s="23">
        <v>72</v>
      </c>
      <c r="H690" s="24">
        <v>0.3888888888888889</v>
      </c>
    </row>
    <row r="691" spans="1:8" x14ac:dyDescent="0.2">
      <c r="A691" s="22">
        <v>688</v>
      </c>
      <c r="B691" s="23">
        <v>29</v>
      </c>
      <c r="C691" s="23">
        <v>17</v>
      </c>
      <c r="D691" s="23">
        <v>1</v>
      </c>
      <c r="E691" s="6">
        <v>9.7222222222222224E-3</v>
      </c>
      <c r="F691" s="23">
        <v>12</v>
      </c>
      <c r="G691" s="23">
        <v>29</v>
      </c>
      <c r="H691" s="24">
        <v>0.41379310344827586</v>
      </c>
    </row>
    <row r="692" spans="1:8" x14ac:dyDescent="0.2">
      <c r="A692" s="22">
        <v>689</v>
      </c>
      <c r="B692" s="23">
        <v>69</v>
      </c>
      <c r="C692" s="23">
        <v>42</v>
      </c>
      <c r="D692" s="23">
        <v>7</v>
      </c>
      <c r="E692" s="6">
        <v>2.0138888888888887E-2</v>
      </c>
      <c r="F692" s="23">
        <v>65</v>
      </c>
      <c r="G692" s="23">
        <v>165</v>
      </c>
      <c r="H692" s="24">
        <v>1.172256728778468</v>
      </c>
    </row>
    <row r="693" spans="1:8" x14ac:dyDescent="0.2">
      <c r="A693" s="22">
        <v>690</v>
      </c>
      <c r="B693" s="23">
        <v>132</v>
      </c>
      <c r="C693" s="23">
        <v>80</v>
      </c>
      <c r="D693" s="23">
        <v>6</v>
      </c>
      <c r="E693" s="6">
        <v>9.930555555555555E-2</v>
      </c>
      <c r="F693" s="23">
        <v>76</v>
      </c>
      <c r="G693" s="23">
        <v>191</v>
      </c>
      <c r="H693" s="24">
        <v>1.5846075967043709</v>
      </c>
    </row>
    <row r="694" spans="1:8" x14ac:dyDescent="0.2">
      <c r="A694" s="22">
        <v>691</v>
      </c>
      <c r="B694" s="23">
        <v>22</v>
      </c>
      <c r="C694" s="23">
        <v>13</v>
      </c>
      <c r="D694" s="23">
        <v>3</v>
      </c>
      <c r="E694" s="6">
        <v>2.361111111111111E-2</v>
      </c>
      <c r="F694" s="23">
        <v>27</v>
      </c>
      <c r="G694" s="23">
        <v>66</v>
      </c>
      <c r="H694" s="24">
        <v>0.40909090909090912</v>
      </c>
    </row>
    <row r="695" spans="1:8" x14ac:dyDescent="0.2">
      <c r="A695" s="22">
        <v>692</v>
      </c>
      <c r="B695" s="23">
        <v>103</v>
      </c>
      <c r="C695" s="23">
        <v>61</v>
      </c>
      <c r="D695" s="23">
        <v>6</v>
      </c>
      <c r="E695" s="6">
        <v>6.9444444444444434E-2</v>
      </c>
      <c r="F695" s="23">
        <v>70</v>
      </c>
      <c r="G695" s="23">
        <v>173</v>
      </c>
      <c r="H695" s="24">
        <v>1.6444444444444444</v>
      </c>
    </row>
    <row r="696" spans="1:8" x14ac:dyDescent="0.2">
      <c r="A696" s="22">
        <v>693</v>
      </c>
      <c r="B696" s="23">
        <v>57</v>
      </c>
      <c r="C696" s="23">
        <v>35</v>
      </c>
      <c r="D696" s="23">
        <v>3</v>
      </c>
      <c r="E696" s="6">
        <v>3.0555555555555555E-2</v>
      </c>
      <c r="F696" s="23">
        <v>30</v>
      </c>
      <c r="G696" s="23">
        <v>78</v>
      </c>
      <c r="H696" s="24">
        <v>0.76984126984126977</v>
      </c>
    </row>
    <row r="697" spans="1:8" x14ac:dyDescent="0.2">
      <c r="A697" s="22">
        <v>694</v>
      </c>
      <c r="B697" s="23">
        <v>99</v>
      </c>
      <c r="C697" s="23">
        <v>60</v>
      </c>
      <c r="D697" s="23">
        <v>7</v>
      </c>
      <c r="E697" s="6">
        <v>8.8888888888888878E-2</v>
      </c>
      <c r="F697" s="23">
        <v>63</v>
      </c>
      <c r="G697" s="23">
        <v>157</v>
      </c>
      <c r="H697" s="24">
        <v>1.6003968253968255</v>
      </c>
    </row>
    <row r="698" spans="1:8" x14ac:dyDescent="0.2">
      <c r="A698" s="22">
        <v>695</v>
      </c>
      <c r="B698" s="23">
        <v>58</v>
      </c>
      <c r="C698" s="23">
        <v>34</v>
      </c>
      <c r="D698" s="23">
        <v>4</v>
      </c>
      <c r="E698" s="6">
        <v>2.5694444444444443E-2</v>
      </c>
      <c r="F698" s="23">
        <v>48</v>
      </c>
      <c r="G698" s="23">
        <v>116</v>
      </c>
      <c r="H698" s="24">
        <v>0.82857142857142851</v>
      </c>
    </row>
    <row r="699" spans="1:8" x14ac:dyDescent="0.2">
      <c r="A699" s="22">
        <v>696</v>
      </c>
      <c r="B699" s="23">
        <v>23</v>
      </c>
      <c r="C699" s="23">
        <v>14</v>
      </c>
      <c r="D699" s="23">
        <v>2</v>
      </c>
      <c r="E699" s="6">
        <v>1.5972222222222221E-2</v>
      </c>
      <c r="F699" s="23">
        <v>18</v>
      </c>
      <c r="G699" s="23">
        <v>46</v>
      </c>
      <c r="H699" s="24">
        <v>0.39130434782608697</v>
      </c>
    </row>
    <row r="700" spans="1:8" x14ac:dyDescent="0.2">
      <c r="A700" s="22">
        <v>697</v>
      </c>
      <c r="B700" s="23">
        <v>113</v>
      </c>
      <c r="C700" s="23">
        <v>68</v>
      </c>
      <c r="D700" s="23">
        <v>7</v>
      </c>
      <c r="E700" s="6">
        <v>7.4305555555555555E-2</v>
      </c>
      <c r="F700" s="23">
        <v>79</v>
      </c>
      <c r="G700" s="23">
        <v>199</v>
      </c>
      <c r="H700" s="24">
        <v>1.5926511491728883</v>
      </c>
    </row>
    <row r="701" spans="1:8" x14ac:dyDescent="0.2">
      <c r="A701" s="22">
        <v>698</v>
      </c>
      <c r="B701" s="23">
        <v>97</v>
      </c>
      <c r="C701" s="23">
        <v>58</v>
      </c>
      <c r="D701" s="23">
        <v>8</v>
      </c>
      <c r="E701" s="6">
        <v>7.013888888888889E-2</v>
      </c>
      <c r="F701" s="23">
        <v>73</v>
      </c>
      <c r="G701" s="23">
        <v>185</v>
      </c>
      <c r="H701" s="24">
        <v>1.6027410592627984</v>
      </c>
    </row>
    <row r="702" spans="1:8" x14ac:dyDescent="0.2">
      <c r="A702" s="22">
        <v>699</v>
      </c>
      <c r="B702" s="23">
        <v>29</v>
      </c>
      <c r="C702" s="23">
        <v>17</v>
      </c>
      <c r="D702" s="23">
        <v>2</v>
      </c>
      <c r="E702" s="6">
        <v>7.6388888888888886E-3</v>
      </c>
      <c r="F702" s="23">
        <v>24</v>
      </c>
      <c r="G702" s="23">
        <v>58</v>
      </c>
      <c r="H702" s="24">
        <v>0.41379310344827586</v>
      </c>
    </row>
    <row r="703" spans="1:8" x14ac:dyDescent="0.2">
      <c r="A703" s="22">
        <v>700</v>
      </c>
      <c r="B703" s="23">
        <v>87</v>
      </c>
      <c r="C703" s="23">
        <v>51</v>
      </c>
      <c r="D703" s="23">
        <v>8</v>
      </c>
      <c r="E703" s="6">
        <v>5.9722222222222225E-2</v>
      </c>
      <c r="F703" s="23">
        <v>97</v>
      </c>
      <c r="G703" s="23">
        <v>234</v>
      </c>
      <c r="H703" s="24">
        <v>1.2422490363666834</v>
      </c>
    </row>
    <row r="704" spans="1:8" x14ac:dyDescent="0.2">
      <c r="A704" s="22">
        <v>701</v>
      </c>
      <c r="B704" s="23">
        <v>51</v>
      </c>
      <c r="C704" s="23">
        <v>30</v>
      </c>
      <c r="D704" s="23">
        <v>4</v>
      </c>
      <c r="E704" s="6">
        <v>6.7361111111111122E-2</v>
      </c>
      <c r="F704" s="23">
        <v>42</v>
      </c>
      <c r="G704" s="23">
        <v>102</v>
      </c>
      <c r="H704" s="24">
        <v>0.83838383838383834</v>
      </c>
    </row>
    <row r="705" spans="1:8" x14ac:dyDescent="0.2">
      <c r="A705" s="22">
        <v>702</v>
      </c>
      <c r="B705" s="23">
        <v>94</v>
      </c>
      <c r="C705" s="23">
        <v>55</v>
      </c>
      <c r="D705" s="23">
        <v>8</v>
      </c>
      <c r="E705" s="6">
        <v>0.1076388888888889</v>
      </c>
      <c r="F705" s="23">
        <v>82</v>
      </c>
      <c r="G705" s="23">
        <v>195</v>
      </c>
      <c r="H705" s="24">
        <v>1.6613756613756614</v>
      </c>
    </row>
    <row r="706" spans="1:8" x14ac:dyDescent="0.2">
      <c r="A706" s="22">
        <v>703</v>
      </c>
      <c r="B706" s="23">
        <v>21</v>
      </c>
      <c r="C706" s="23">
        <v>13</v>
      </c>
      <c r="D706" s="23">
        <v>3</v>
      </c>
      <c r="E706" s="6">
        <v>2.013888888888889E-2</v>
      </c>
      <c r="F706" s="23">
        <v>24</v>
      </c>
      <c r="G706" s="23">
        <v>63</v>
      </c>
      <c r="H706" s="24">
        <v>0.38095238095238093</v>
      </c>
    </row>
    <row r="707" spans="1:8" x14ac:dyDescent="0.2">
      <c r="A707" s="22">
        <v>704</v>
      </c>
      <c r="B707" s="23">
        <v>18</v>
      </c>
      <c r="C707" s="23">
        <v>10</v>
      </c>
      <c r="D707" s="23">
        <v>1</v>
      </c>
      <c r="E707" s="6">
        <v>2.6388888888888889E-2</v>
      </c>
      <c r="F707" s="23">
        <v>8</v>
      </c>
      <c r="G707" s="23">
        <v>18</v>
      </c>
      <c r="H707" s="24">
        <v>0.44444444444444442</v>
      </c>
    </row>
    <row r="708" spans="1:8" x14ac:dyDescent="0.2">
      <c r="A708" s="22">
        <v>705</v>
      </c>
      <c r="B708" s="23">
        <v>46</v>
      </c>
      <c r="C708" s="23">
        <v>27</v>
      </c>
      <c r="D708" s="23">
        <v>5</v>
      </c>
      <c r="E708" s="6">
        <v>2.2916666666666669E-2</v>
      </c>
      <c r="F708" s="23">
        <v>46</v>
      </c>
      <c r="G708" s="23">
        <v>112</v>
      </c>
      <c r="H708" s="24">
        <v>0.82307692307692304</v>
      </c>
    </row>
    <row r="709" spans="1:8" x14ac:dyDescent="0.2">
      <c r="A709" s="22">
        <v>706</v>
      </c>
      <c r="B709" s="23">
        <v>18</v>
      </c>
      <c r="C709" s="23">
        <v>10</v>
      </c>
      <c r="D709" s="23">
        <v>3</v>
      </c>
      <c r="E709" s="6">
        <v>2.2916666666666665E-2</v>
      </c>
      <c r="F709" s="23">
        <v>24</v>
      </c>
      <c r="G709" s="23">
        <v>54</v>
      </c>
      <c r="H709" s="24">
        <v>0.44444444444444442</v>
      </c>
    </row>
    <row r="710" spans="1:8" x14ac:dyDescent="0.2">
      <c r="A710" s="22">
        <v>707</v>
      </c>
      <c r="B710" s="23">
        <v>119</v>
      </c>
      <c r="C710" s="23">
        <v>72</v>
      </c>
      <c r="D710" s="23">
        <v>6</v>
      </c>
      <c r="E710" s="6">
        <v>9.5138888888888884E-2</v>
      </c>
      <c r="F710" s="23">
        <v>73</v>
      </c>
      <c r="G710" s="23">
        <v>185</v>
      </c>
      <c r="H710" s="24">
        <v>1.5760912698412697</v>
      </c>
    </row>
    <row r="711" spans="1:8" x14ac:dyDescent="0.2">
      <c r="A711" s="22">
        <v>708</v>
      </c>
      <c r="B711" s="23">
        <v>27</v>
      </c>
      <c r="C711" s="23">
        <v>16</v>
      </c>
      <c r="D711" s="23">
        <v>2</v>
      </c>
      <c r="E711" s="6">
        <v>1.6666666666666666E-2</v>
      </c>
      <c r="F711" s="23">
        <v>22</v>
      </c>
      <c r="G711" s="23">
        <v>54</v>
      </c>
      <c r="H711" s="24">
        <v>0.40740740740740738</v>
      </c>
    </row>
    <row r="712" spans="1:8" x14ac:dyDescent="0.2">
      <c r="A712" s="22">
        <v>709</v>
      </c>
      <c r="B712" s="23">
        <v>114</v>
      </c>
      <c r="C712" s="23">
        <v>69</v>
      </c>
      <c r="D712" s="23">
        <v>7</v>
      </c>
      <c r="E712" s="6">
        <v>6.8055555555555564E-2</v>
      </c>
      <c r="F712" s="23">
        <v>76</v>
      </c>
      <c r="G712" s="23">
        <v>193</v>
      </c>
      <c r="H712" s="24">
        <v>1.5748917748917748</v>
      </c>
    </row>
    <row r="713" spans="1:8" x14ac:dyDescent="0.2">
      <c r="A713" s="22">
        <v>710</v>
      </c>
      <c r="B713" s="23">
        <v>80</v>
      </c>
      <c r="C713" s="23">
        <v>47</v>
      </c>
      <c r="D713" s="23">
        <v>7</v>
      </c>
      <c r="E713" s="6">
        <v>9.7222222222222238E-2</v>
      </c>
      <c r="F713" s="23">
        <v>57</v>
      </c>
      <c r="G713" s="23">
        <v>138</v>
      </c>
      <c r="H713" s="24">
        <v>1.6568014238494788</v>
      </c>
    </row>
    <row r="714" spans="1:8" x14ac:dyDescent="0.2">
      <c r="A714" s="22">
        <v>711</v>
      </c>
      <c r="B714" s="23">
        <v>66</v>
      </c>
      <c r="C714" s="23">
        <v>39</v>
      </c>
      <c r="D714" s="23">
        <v>5</v>
      </c>
      <c r="E714" s="6">
        <v>4.0972222222222222E-2</v>
      </c>
      <c r="F714" s="23">
        <v>68</v>
      </c>
      <c r="G714" s="23">
        <v>166</v>
      </c>
      <c r="H714" s="24">
        <v>0.81801470588235292</v>
      </c>
    </row>
    <row r="715" spans="1:8" x14ac:dyDescent="0.2">
      <c r="A715" s="22">
        <v>712</v>
      </c>
      <c r="B715" s="23">
        <v>24</v>
      </c>
      <c r="C715" s="23">
        <v>14</v>
      </c>
      <c r="D715" s="23">
        <v>2</v>
      </c>
      <c r="E715" s="6">
        <v>3.4027777777777775E-2</v>
      </c>
      <c r="F715" s="23">
        <v>20</v>
      </c>
      <c r="G715" s="23">
        <v>48</v>
      </c>
      <c r="H715" s="24">
        <v>0.41666666666666669</v>
      </c>
    </row>
    <row r="716" spans="1:8" x14ac:dyDescent="0.2">
      <c r="A716" s="22">
        <v>713</v>
      </c>
      <c r="B716" s="23">
        <v>120</v>
      </c>
      <c r="C716" s="23">
        <v>71</v>
      </c>
      <c r="D716" s="23">
        <v>12</v>
      </c>
      <c r="E716" s="6">
        <v>8.6805555555555552E-2</v>
      </c>
      <c r="F716" s="23">
        <v>147</v>
      </c>
      <c r="G716" s="23">
        <v>360</v>
      </c>
      <c r="H716" s="24">
        <v>1.637059420464593</v>
      </c>
    </row>
    <row r="717" spans="1:8" x14ac:dyDescent="0.2">
      <c r="A717" s="22">
        <v>714</v>
      </c>
      <c r="B717" s="23">
        <v>97</v>
      </c>
      <c r="C717" s="23">
        <v>58</v>
      </c>
      <c r="D717" s="23">
        <v>7</v>
      </c>
      <c r="E717" s="6">
        <v>4.3749999999999997E-2</v>
      </c>
      <c r="F717" s="23">
        <v>91</v>
      </c>
      <c r="G717" s="23">
        <v>225</v>
      </c>
      <c r="H717" s="24">
        <v>1.2057040998217468</v>
      </c>
    </row>
    <row r="718" spans="1:8" x14ac:dyDescent="0.2">
      <c r="A718" s="22">
        <v>715</v>
      </c>
      <c r="B718" s="23">
        <v>100</v>
      </c>
      <c r="C718" s="23">
        <v>59</v>
      </c>
      <c r="D718" s="23">
        <v>10</v>
      </c>
      <c r="E718" s="6">
        <v>9.4444444444444442E-2</v>
      </c>
      <c r="F718" s="23">
        <v>101</v>
      </c>
      <c r="G718" s="23">
        <v>246</v>
      </c>
      <c r="H718" s="24">
        <v>1.6518518518518517</v>
      </c>
    </row>
    <row r="719" spans="1:8" x14ac:dyDescent="0.2">
      <c r="A719" s="22">
        <v>716</v>
      </c>
      <c r="B719" s="23">
        <v>77</v>
      </c>
      <c r="C719" s="23">
        <v>47</v>
      </c>
      <c r="D719" s="23">
        <v>9</v>
      </c>
      <c r="E719" s="6">
        <v>6.25E-2</v>
      </c>
      <c r="F719" s="23">
        <v>90</v>
      </c>
      <c r="G719" s="23">
        <v>231</v>
      </c>
      <c r="H719" s="24">
        <v>1.1680491551459293</v>
      </c>
    </row>
    <row r="720" spans="1:8" x14ac:dyDescent="0.2">
      <c r="A720" s="22">
        <v>717</v>
      </c>
      <c r="B720" s="23">
        <v>79</v>
      </c>
      <c r="C720" s="23">
        <v>47</v>
      </c>
      <c r="D720" s="23">
        <v>6</v>
      </c>
      <c r="E720" s="6">
        <v>0.05</v>
      </c>
      <c r="F720" s="23">
        <v>63</v>
      </c>
      <c r="G720" s="23">
        <v>155</v>
      </c>
      <c r="H720" s="24">
        <v>1.2164983164983165</v>
      </c>
    </row>
    <row r="721" spans="1:8" x14ac:dyDescent="0.2">
      <c r="A721" s="22">
        <v>718</v>
      </c>
      <c r="B721" s="23">
        <v>20</v>
      </c>
      <c r="C721" s="23">
        <v>12</v>
      </c>
      <c r="D721" s="23">
        <v>1</v>
      </c>
      <c r="E721" s="6">
        <v>4.027777777777778E-2</v>
      </c>
      <c r="F721" s="23">
        <v>8</v>
      </c>
      <c r="G721" s="23">
        <v>20</v>
      </c>
      <c r="H721" s="24">
        <v>0.4</v>
      </c>
    </row>
    <row r="722" spans="1:8" x14ac:dyDescent="0.2">
      <c r="A722" s="22">
        <v>719</v>
      </c>
      <c r="B722" s="23">
        <v>88</v>
      </c>
      <c r="C722" s="23">
        <v>53</v>
      </c>
      <c r="D722" s="23">
        <v>4</v>
      </c>
      <c r="E722" s="6">
        <v>4.8611111111111105E-2</v>
      </c>
      <c r="F722" s="23">
        <v>43</v>
      </c>
      <c r="G722" s="23">
        <v>107</v>
      </c>
      <c r="H722" s="24">
        <v>1.2098457350272231</v>
      </c>
    </row>
    <row r="723" spans="1:8" x14ac:dyDescent="0.2">
      <c r="A723" s="22">
        <v>720</v>
      </c>
      <c r="B723" s="23">
        <v>86</v>
      </c>
      <c r="C723" s="23">
        <v>51</v>
      </c>
      <c r="D723" s="23">
        <v>6</v>
      </c>
      <c r="E723" s="6">
        <v>9.2361111111111116E-2</v>
      </c>
      <c r="F723" s="23">
        <v>69</v>
      </c>
      <c r="G723" s="23">
        <v>168</v>
      </c>
      <c r="H723" s="24">
        <v>1.2243991640543366</v>
      </c>
    </row>
    <row r="724" spans="1:8" x14ac:dyDescent="0.2">
      <c r="A724" s="22">
        <v>721</v>
      </c>
      <c r="B724" s="23">
        <v>116</v>
      </c>
      <c r="C724" s="23">
        <v>69</v>
      </c>
      <c r="D724" s="23">
        <v>8</v>
      </c>
      <c r="E724" s="6">
        <v>9.2361111111111116E-2</v>
      </c>
      <c r="F724" s="23">
        <v>89</v>
      </c>
      <c r="G724" s="23">
        <v>218</v>
      </c>
      <c r="H724" s="24">
        <v>1.6267560664112388</v>
      </c>
    </row>
    <row r="725" spans="1:8" x14ac:dyDescent="0.2">
      <c r="A725" s="22">
        <v>722</v>
      </c>
      <c r="B725" s="23">
        <v>43</v>
      </c>
      <c r="C725" s="23">
        <v>26</v>
      </c>
      <c r="D725" s="23">
        <v>4</v>
      </c>
      <c r="E725" s="6">
        <v>4.0972222222222222E-2</v>
      </c>
      <c r="F725" s="23">
        <v>33</v>
      </c>
      <c r="G725" s="23">
        <v>85</v>
      </c>
      <c r="H725" s="24">
        <v>0.7900432900432901</v>
      </c>
    </row>
    <row r="726" spans="1:8" x14ac:dyDescent="0.2">
      <c r="A726" s="22">
        <v>723</v>
      </c>
      <c r="B726" s="23">
        <v>63</v>
      </c>
      <c r="C726" s="23">
        <v>37</v>
      </c>
      <c r="D726" s="23">
        <v>4</v>
      </c>
      <c r="E726" s="6">
        <v>2.1527777777777778E-2</v>
      </c>
      <c r="F726" s="23">
        <v>52</v>
      </c>
      <c r="G726" s="23">
        <v>126</v>
      </c>
      <c r="H726" s="24">
        <v>0.82857142857142851</v>
      </c>
    </row>
    <row r="727" spans="1:8" x14ac:dyDescent="0.2">
      <c r="A727" s="22">
        <v>724</v>
      </c>
      <c r="B727" s="23">
        <v>22</v>
      </c>
      <c r="C727" s="23">
        <v>13</v>
      </c>
      <c r="D727" s="23">
        <v>3</v>
      </c>
      <c r="E727" s="6">
        <v>3.888888888888889E-2</v>
      </c>
      <c r="F727" s="23">
        <v>27</v>
      </c>
      <c r="G727" s="23">
        <v>66</v>
      </c>
      <c r="H727" s="24">
        <v>0.40909090909090912</v>
      </c>
    </row>
    <row r="728" spans="1:8" x14ac:dyDescent="0.2">
      <c r="A728" s="22">
        <v>725</v>
      </c>
      <c r="B728" s="23">
        <v>56</v>
      </c>
      <c r="C728" s="23">
        <v>33</v>
      </c>
      <c r="D728" s="23">
        <v>6</v>
      </c>
      <c r="E728" s="6">
        <v>5.9027777777777776E-2</v>
      </c>
      <c r="F728" s="23">
        <v>69</v>
      </c>
      <c r="G728" s="23">
        <v>168</v>
      </c>
      <c r="H728" s="24">
        <v>0.82085561497326198</v>
      </c>
    </row>
    <row r="729" spans="1:8" x14ac:dyDescent="0.2">
      <c r="A729" s="22">
        <v>726</v>
      </c>
      <c r="B729" s="23">
        <v>81</v>
      </c>
      <c r="C729" s="23">
        <v>49</v>
      </c>
      <c r="D729" s="23">
        <v>5</v>
      </c>
      <c r="E729" s="6">
        <v>5.1388888888888887E-2</v>
      </c>
      <c r="F729" s="23">
        <v>50</v>
      </c>
      <c r="G729" s="23">
        <v>126</v>
      </c>
      <c r="H729" s="24">
        <v>1.1892841458058849</v>
      </c>
    </row>
    <row r="730" spans="1:8" x14ac:dyDescent="0.2">
      <c r="A730" s="22">
        <v>727</v>
      </c>
      <c r="B730" s="23">
        <v>20</v>
      </c>
      <c r="C730" s="23">
        <v>12</v>
      </c>
      <c r="D730" s="23">
        <v>2</v>
      </c>
      <c r="E730" s="6">
        <v>1.4583333333333334E-2</v>
      </c>
      <c r="F730" s="23">
        <v>16</v>
      </c>
      <c r="G730" s="23">
        <v>40</v>
      </c>
      <c r="H730" s="24">
        <v>0.4</v>
      </c>
    </row>
    <row r="731" spans="1:8" x14ac:dyDescent="0.2">
      <c r="A731" s="22">
        <v>728</v>
      </c>
      <c r="B731" s="23">
        <v>77</v>
      </c>
      <c r="C731" s="23">
        <v>45</v>
      </c>
      <c r="D731" s="23">
        <v>7</v>
      </c>
      <c r="E731" s="6">
        <v>0.05</v>
      </c>
      <c r="F731" s="23">
        <v>80</v>
      </c>
      <c r="G731" s="23">
        <v>195</v>
      </c>
      <c r="H731" s="24">
        <v>1.2581018518518519</v>
      </c>
    </row>
    <row r="732" spans="1:8" x14ac:dyDescent="0.2">
      <c r="A732" s="22">
        <v>729</v>
      </c>
      <c r="B732" s="23">
        <v>54</v>
      </c>
      <c r="C732" s="23">
        <v>32</v>
      </c>
      <c r="D732" s="23">
        <v>5</v>
      </c>
      <c r="E732" s="6">
        <v>4.5138888888888888E-2</v>
      </c>
      <c r="F732" s="23">
        <v>52</v>
      </c>
      <c r="G732" s="23">
        <v>128</v>
      </c>
      <c r="H732" s="24">
        <v>0.81176470588235294</v>
      </c>
    </row>
    <row r="733" spans="1:8" x14ac:dyDescent="0.2">
      <c r="A733" s="22">
        <v>730</v>
      </c>
      <c r="B733" s="23">
        <v>54</v>
      </c>
      <c r="C733" s="23">
        <v>32</v>
      </c>
      <c r="D733" s="23">
        <v>4</v>
      </c>
      <c r="E733" s="6">
        <v>5.486111111111111E-2</v>
      </c>
      <c r="F733" s="23">
        <v>46</v>
      </c>
      <c r="G733" s="23">
        <v>114</v>
      </c>
      <c r="H733" s="24">
        <v>0.81666666666666665</v>
      </c>
    </row>
    <row r="734" spans="1:8" x14ac:dyDescent="0.2">
      <c r="A734" s="22">
        <v>731</v>
      </c>
      <c r="B734" s="23">
        <v>32</v>
      </c>
      <c r="C734" s="23">
        <v>19</v>
      </c>
      <c r="D734" s="23">
        <v>2</v>
      </c>
      <c r="E734" s="6">
        <v>3.2638888888888891E-2</v>
      </c>
      <c r="F734" s="23">
        <v>26</v>
      </c>
      <c r="G734" s="23">
        <v>64</v>
      </c>
      <c r="H734" s="24">
        <v>0.40625</v>
      </c>
    </row>
    <row r="735" spans="1:8" x14ac:dyDescent="0.2">
      <c r="A735" s="22">
        <v>732</v>
      </c>
      <c r="B735" s="23">
        <v>102</v>
      </c>
      <c r="C735" s="23">
        <v>62</v>
      </c>
      <c r="D735" s="23">
        <v>9</v>
      </c>
      <c r="E735" s="6">
        <v>8.4027777777777785E-2</v>
      </c>
      <c r="F735" s="23">
        <v>120</v>
      </c>
      <c r="G735" s="23">
        <v>306</v>
      </c>
      <c r="H735" s="24">
        <v>1.186965811965812</v>
      </c>
    </row>
    <row r="736" spans="1:8" x14ac:dyDescent="0.2">
      <c r="A736" s="22">
        <v>733</v>
      </c>
      <c r="B736" s="23">
        <v>87</v>
      </c>
      <c r="C736" s="23">
        <v>52</v>
      </c>
      <c r="D736" s="23">
        <v>6</v>
      </c>
      <c r="E736" s="6">
        <v>5.1388888888888887E-2</v>
      </c>
      <c r="F736" s="23">
        <v>74</v>
      </c>
      <c r="G736" s="23">
        <v>186</v>
      </c>
      <c r="H736" s="24">
        <v>1.212962962962963</v>
      </c>
    </row>
    <row r="737" spans="1:8" x14ac:dyDescent="0.2">
      <c r="A737" s="22">
        <v>734</v>
      </c>
      <c r="B737" s="23">
        <v>75</v>
      </c>
      <c r="C737" s="23">
        <v>44</v>
      </c>
      <c r="D737" s="23">
        <v>5</v>
      </c>
      <c r="E737" s="6">
        <v>3.6111111111111108E-2</v>
      </c>
      <c r="F737" s="23">
        <v>57</v>
      </c>
      <c r="G737" s="23">
        <v>139</v>
      </c>
      <c r="H737" s="24">
        <v>1.2439692982456141</v>
      </c>
    </row>
    <row r="738" spans="1:8" x14ac:dyDescent="0.2">
      <c r="A738" s="22">
        <v>735</v>
      </c>
      <c r="B738" s="23">
        <v>55</v>
      </c>
      <c r="C738" s="23">
        <v>33</v>
      </c>
      <c r="D738" s="23">
        <v>5</v>
      </c>
      <c r="E738" s="6">
        <v>6.041666666666666E-2</v>
      </c>
      <c r="F738" s="23">
        <v>57</v>
      </c>
      <c r="G738" s="23">
        <v>142</v>
      </c>
      <c r="H738" s="24">
        <v>0.79755434782608692</v>
      </c>
    </row>
    <row r="739" spans="1:8" x14ac:dyDescent="0.2">
      <c r="A739" s="22">
        <v>736</v>
      </c>
      <c r="B739" s="23">
        <v>81</v>
      </c>
      <c r="C739" s="23">
        <v>48</v>
      </c>
      <c r="D739" s="23">
        <v>8</v>
      </c>
      <c r="E739" s="6">
        <v>6.3888888888888884E-2</v>
      </c>
      <c r="F739" s="23">
        <v>87</v>
      </c>
      <c r="G739" s="23">
        <v>215</v>
      </c>
      <c r="H739" s="24">
        <v>1.224759111855886</v>
      </c>
    </row>
    <row r="740" spans="1:8" x14ac:dyDescent="0.2">
      <c r="A740" s="22">
        <v>737</v>
      </c>
      <c r="B740" s="23">
        <v>59</v>
      </c>
      <c r="C740" s="23">
        <v>35</v>
      </c>
      <c r="D740" s="23">
        <v>4</v>
      </c>
      <c r="E740" s="6">
        <v>1.5277777777777777E-2</v>
      </c>
      <c r="F740" s="23">
        <v>48</v>
      </c>
      <c r="G740" s="23">
        <v>118</v>
      </c>
      <c r="H740" s="24">
        <v>0.81379310344827593</v>
      </c>
    </row>
    <row r="741" spans="1:8" x14ac:dyDescent="0.2">
      <c r="A741" s="22">
        <v>738</v>
      </c>
      <c r="B741" s="23">
        <v>72</v>
      </c>
      <c r="C741" s="23">
        <v>41</v>
      </c>
      <c r="D741" s="23">
        <v>6</v>
      </c>
      <c r="E741" s="6">
        <v>6.5277777777777768E-2</v>
      </c>
      <c r="F741" s="23">
        <v>58</v>
      </c>
      <c r="G741" s="23">
        <v>134</v>
      </c>
      <c r="H741" s="24">
        <v>1.2960927960927959</v>
      </c>
    </row>
    <row r="742" spans="1:8" x14ac:dyDescent="0.2">
      <c r="A742" s="22">
        <v>739</v>
      </c>
      <c r="B742" s="23">
        <v>23</v>
      </c>
      <c r="C742" s="23">
        <v>14</v>
      </c>
      <c r="D742" s="23">
        <v>2</v>
      </c>
      <c r="E742" s="6">
        <v>3.7499999999999999E-2</v>
      </c>
      <c r="F742" s="23">
        <v>18</v>
      </c>
      <c r="G742" s="23">
        <v>46</v>
      </c>
      <c r="H742" s="24">
        <v>0.39130434782608697</v>
      </c>
    </row>
    <row r="743" spans="1:8" x14ac:dyDescent="0.2">
      <c r="A743" s="22">
        <v>740</v>
      </c>
      <c r="B743" s="23">
        <v>119</v>
      </c>
      <c r="C743" s="23">
        <v>71</v>
      </c>
      <c r="D743" s="23">
        <v>10</v>
      </c>
      <c r="E743" s="6">
        <v>7.8472222222222221E-2</v>
      </c>
      <c r="F743" s="23">
        <v>118</v>
      </c>
      <c r="G743" s="23">
        <v>293</v>
      </c>
      <c r="H743" s="24">
        <v>1.6150146652864044</v>
      </c>
    </row>
    <row r="744" spans="1:8" x14ac:dyDescent="0.2">
      <c r="A744" s="22">
        <v>741</v>
      </c>
      <c r="B744" s="23">
        <v>114</v>
      </c>
      <c r="C744" s="23">
        <v>67</v>
      </c>
      <c r="D744" s="23">
        <v>10</v>
      </c>
      <c r="E744" s="6">
        <v>0.11458333333333333</v>
      </c>
      <c r="F744" s="23">
        <v>117</v>
      </c>
      <c r="G744" s="23">
        <v>285</v>
      </c>
      <c r="H744" s="24">
        <v>1.652970592625765</v>
      </c>
    </row>
    <row r="745" spans="1:8" x14ac:dyDescent="0.2">
      <c r="A745" s="22">
        <v>742</v>
      </c>
      <c r="B745" s="23">
        <v>106</v>
      </c>
      <c r="C745" s="23">
        <v>63</v>
      </c>
      <c r="D745" s="23">
        <v>6</v>
      </c>
      <c r="E745" s="6">
        <v>0.10069444444444445</v>
      </c>
      <c r="F745" s="23">
        <v>67</v>
      </c>
      <c r="G745" s="23">
        <v>166</v>
      </c>
      <c r="H745" s="24">
        <v>1.6312263288494189</v>
      </c>
    </row>
    <row r="746" spans="1:8" x14ac:dyDescent="0.2">
      <c r="A746" s="22">
        <v>743</v>
      </c>
      <c r="B746" s="23">
        <v>67</v>
      </c>
      <c r="C746" s="23">
        <v>39</v>
      </c>
      <c r="D746" s="23">
        <v>6</v>
      </c>
      <c r="E746" s="6">
        <v>9.9305555555555564E-2</v>
      </c>
      <c r="F746" s="23">
        <v>56</v>
      </c>
      <c r="G746" s="23">
        <v>134</v>
      </c>
      <c r="H746" s="24">
        <v>1.2588257153474545</v>
      </c>
    </row>
    <row r="747" spans="1:8" x14ac:dyDescent="0.2">
      <c r="A747" s="22">
        <v>744</v>
      </c>
      <c r="B747" s="23">
        <v>47</v>
      </c>
      <c r="C747" s="23">
        <v>27</v>
      </c>
      <c r="D747" s="23">
        <v>3</v>
      </c>
      <c r="E747" s="6">
        <v>4.6527777777777779E-2</v>
      </c>
      <c r="F747" s="23">
        <v>32</v>
      </c>
      <c r="G747" s="23">
        <v>76</v>
      </c>
      <c r="H747" s="24">
        <v>0.85823754789272022</v>
      </c>
    </row>
    <row r="748" spans="1:8" x14ac:dyDescent="0.2">
      <c r="A748" s="22">
        <v>745</v>
      </c>
      <c r="B748" s="23">
        <v>111</v>
      </c>
      <c r="C748" s="23">
        <v>66</v>
      </c>
      <c r="D748" s="23">
        <v>10</v>
      </c>
      <c r="E748" s="6">
        <v>5.0694444444444445E-2</v>
      </c>
      <c r="F748" s="23">
        <v>115</v>
      </c>
      <c r="G748" s="23">
        <v>284</v>
      </c>
      <c r="H748" s="24">
        <v>1.6240740740740742</v>
      </c>
    </row>
    <row r="749" spans="1:8" x14ac:dyDescent="0.2">
      <c r="A749" s="22">
        <v>746</v>
      </c>
      <c r="B749" s="23">
        <v>67</v>
      </c>
      <c r="C749" s="23">
        <v>40</v>
      </c>
      <c r="D749" s="23">
        <v>6</v>
      </c>
      <c r="E749" s="6">
        <v>5.3472222222222227E-2</v>
      </c>
      <c r="F749" s="23">
        <v>81</v>
      </c>
      <c r="G749" s="23">
        <v>201</v>
      </c>
      <c r="H749" s="24">
        <v>0.80625000000000002</v>
      </c>
    </row>
    <row r="750" spans="1:8" x14ac:dyDescent="0.2">
      <c r="A750" s="22">
        <v>747</v>
      </c>
      <c r="B750" s="23">
        <v>25</v>
      </c>
      <c r="C750" s="23">
        <v>15</v>
      </c>
      <c r="D750" s="23">
        <v>1</v>
      </c>
      <c r="E750" s="6">
        <v>1.9444444444444445E-2</v>
      </c>
      <c r="F750" s="23">
        <v>10</v>
      </c>
      <c r="G750" s="23">
        <v>25</v>
      </c>
      <c r="H750" s="24">
        <v>0.4</v>
      </c>
    </row>
    <row r="751" spans="1:8" x14ac:dyDescent="0.2">
      <c r="A751" s="22">
        <v>748</v>
      </c>
      <c r="B751" s="23">
        <v>58</v>
      </c>
      <c r="C751" s="23">
        <v>34</v>
      </c>
      <c r="D751" s="23">
        <v>4</v>
      </c>
      <c r="E751" s="6">
        <v>2.5694444444444443E-2</v>
      </c>
      <c r="F751" s="23">
        <v>46</v>
      </c>
      <c r="G751" s="23">
        <v>110</v>
      </c>
      <c r="H751" s="24">
        <v>0.82932692307692313</v>
      </c>
    </row>
    <row r="752" spans="1:8" x14ac:dyDescent="0.2">
      <c r="A752" s="22">
        <v>749</v>
      </c>
      <c r="B752" s="23">
        <v>35</v>
      </c>
      <c r="C752" s="23">
        <v>21</v>
      </c>
      <c r="D752" s="23">
        <v>2</v>
      </c>
      <c r="E752" s="6">
        <v>5.5555555555555558E-3</v>
      </c>
      <c r="F752" s="23">
        <v>28</v>
      </c>
      <c r="G752" s="23">
        <v>70</v>
      </c>
      <c r="H752" s="24">
        <v>0.4</v>
      </c>
    </row>
    <row r="753" spans="1:8" x14ac:dyDescent="0.2">
      <c r="A753" s="22">
        <v>750</v>
      </c>
      <c r="B753" s="23">
        <v>57</v>
      </c>
      <c r="C753" s="23">
        <v>34</v>
      </c>
      <c r="D753" s="23">
        <v>4</v>
      </c>
      <c r="E753" s="6">
        <v>5.9722222222222225E-2</v>
      </c>
      <c r="F753" s="23">
        <v>47</v>
      </c>
      <c r="G753" s="23">
        <v>119</v>
      </c>
      <c r="H753" s="24">
        <v>0.81017369727047139</v>
      </c>
    </row>
    <row r="754" spans="1:8" x14ac:dyDescent="0.2">
      <c r="A754" s="22">
        <v>751</v>
      </c>
      <c r="B754" s="23">
        <v>76</v>
      </c>
      <c r="C754" s="23">
        <v>45</v>
      </c>
      <c r="D754" s="23">
        <v>7</v>
      </c>
      <c r="E754" s="6">
        <v>6.0416666666666667E-2</v>
      </c>
      <c r="F754" s="23">
        <v>69</v>
      </c>
      <c r="G754" s="23">
        <v>170</v>
      </c>
      <c r="H754" s="24">
        <v>1.2228840125391851</v>
      </c>
    </row>
    <row r="755" spans="1:8" x14ac:dyDescent="0.2">
      <c r="A755" s="22">
        <v>752</v>
      </c>
      <c r="B755" s="23">
        <v>30</v>
      </c>
      <c r="C755" s="23">
        <v>18</v>
      </c>
      <c r="D755" s="23">
        <v>2</v>
      </c>
      <c r="E755" s="6">
        <v>2.0833333333333332E-2</v>
      </c>
      <c r="F755" s="23">
        <v>24</v>
      </c>
      <c r="G755" s="23">
        <v>60</v>
      </c>
      <c r="H755" s="24">
        <v>0.4</v>
      </c>
    </row>
    <row r="756" spans="1:8" x14ac:dyDescent="0.2">
      <c r="A756" s="22">
        <v>753</v>
      </c>
      <c r="B756" s="23">
        <v>115</v>
      </c>
      <c r="C756" s="23">
        <v>69</v>
      </c>
      <c r="D756" s="23">
        <v>6</v>
      </c>
      <c r="E756" s="6">
        <v>8.8888888888888878E-2</v>
      </c>
      <c r="F756" s="23">
        <v>66</v>
      </c>
      <c r="G756" s="23">
        <v>163</v>
      </c>
      <c r="H756" s="24">
        <v>1.6031099033816425</v>
      </c>
    </row>
    <row r="757" spans="1:8" x14ac:dyDescent="0.2">
      <c r="A757" s="22">
        <v>754</v>
      </c>
      <c r="B757" s="23">
        <v>79</v>
      </c>
      <c r="C757" s="23">
        <v>46</v>
      </c>
      <c r="D757" s="23">
        <v>9</v>
      </c>
      <c r="E757" s="6">
        <v>6.1805555555555551E-2</v>
      </c>
      <c r="F757" s="23">
        <v>99</v>
      </c>
      <c r="G757" s="23">
        <v>237</v>
      </c>
      <c r="H757" s="24">
        <v>1.2526455026455026</v>
      </c>
    </row>
    <row r="758" spans="1:8" x14ac:dyDescent="0.2">
      <c r="A758" s="22">
        <v>755</v>
      </c>
      <c r="B758" s="23">
        <v>94</v>
      </c>
      <c r="C758" s="23">
        <v>56</v>
      </c>
      <c r="D758" s="23">
        <v>9</v>
      </c>
      <c r="E758" s="6">
        <v>7.5694444444444439E-2</v>
      </c>
      <c r="F758" s="23">
        <v>86</v>
      </c>
      <c r="G758" s="23">
        <v>211</v>
      </c>
      <c r="H758" s="24">
        <v>1.615798115979604</v>
      </c>
    </row>
    <row r="759" spans="1:8" x14ac:dyDescent="0.2">
      <c r="A759" s="22">
        <v>756</v>
      </c>
      <c r="B759" s="23">
        <v>50</v>
      </c>
      <c r="C759" s="23">
        <v>30</v>
      </c>
      <c r="D759" s="23">
        <v>2</v>
      </c>
      <c r="E759" s="6">
        <v>2.361111111111111E-2</v>
      </c>
      <c r="F759" s="23">
        <v>20</v>
      </c>
      <c r="G759" s="23">
        <v>50</v>
      </c>
      <c r="H759" s="24">
        <v>0.80814940577249572</v>
      </c>
    </row>
    <row r="760" spans="1:8" x14ac:dyDescent="0.2">
      <c r="A760" s="22">
        <v>757</v>
      </c>
      <c r="B760" s="23">
        <v>30</v>
      </c>
      <c r="C760" s="23">
        <v>18</v>
      </c>
      <c r="D760" s="23">
        <v>2</v>
      </c>
      <c r="E760" s="6">
        <v>2.7777777777777776E-2</v>
      </c>
      <c r="F760" s="23">
        <v>24</v>
      </c>
      <c r="G760" s="23">
        <v>60</v>
      </c>
      <c r="H760" s="24">
        <v>0.4</v>
      </c>
    </row>
    <row r="761" spans="1:8" x14ac:dyDescent="0.2">
      <c r="A761" s="22">
        <v>758</v>
      </c>
      <c r="B761" s="23">
        <v>52</v>
      </c>
      <c r="C761" s="23">
        <v>31</v>
      </c>
      <c r="D761" s="23">
        <v>2</v>
      </c>
      <c r="E761" s="6">
        <v>2.8472222222222225E-2</v>
      </c>
      <c r="F761" s="23">
        <v>21</v>
      </c>
      <c r="G761" s="23">
        <v>52</v>
      </c>
      <c r="H761" s="24">
        <v>0.80909090909090908</v>
      </c>
    </row>
    <row r="762" spans="1:8" x14ac:dyDescent="0.2">
      <c r="A762" s="22">
        <v>759</v>
      </c>
      <c r="B762" s="23">
        <v>114</v>
      </c>
      <c r="C762" s="23">
        <v>68</v>
      </c>
      <c r="D762" s="23">
        <v>12</v>
      </c>
      <c r="E762" s="6">
        <v>0.13611111111111113</v>
      </c>
      <c r="F762" s="23">
        <v>138</v>
      </c>
      <c r="G762" s="23">
        <v>342</v>
      </c>
      <c r="H762" s="24">
        <v>1.6151399047950772</v>
      </c>
    </row>
    <row r="763" spans="1:8" x14ac:dyDescent="0.2">
      <c r="A763" s="22">
        <v>760</v>
      </c>
      <c r="B763" s="23">
        <v>35</v>
      </c>
      <c r="C763" s="23">
        <v>21</v>
      </c>
      <c r="D763" s="23">
        <v>3</v>
      </c>
      <c r="E763" s="6">
        <v>1.3888888888888888E-2</v>
      </c>
      <c r="F763" s="23">
        <v>42</v>
      </c>
      <c r="G763" s="23">
        <v>105</v>
      </c>
      <c r="H763" s="24">
        <v>0.4</v>
      </c>
    </row>
    <row r="764" spans="1:8" x14ac:dyDescent="0.2">
      <c r="A764" s="22">
        <v>761</v>
      </c>
      <c r="B764" s="23">
        <v>75</v>
      </c>
      <c r="C764" s="23">
        <v>44</v>
      </c>
      <c r="D764" s="23">
        <v>7</v>
      </c>
      <c r="E764" s="6">
        <v>7.0833333333333331E-2</v>
      </c>
      <c r="F764" s="23">
        <v>72</v>
      </c>
      <c r="G764" s="23">
        <v>174</v>
      </c>
      <c r="H764" s="24">
        <v>1.2365424430641823</v>
      </c>
    </row>
    <row r="765" spans="1:8" x14ac:dyDescent="0.2">
      <c r="A765" s="22">
        <v>762</v>
      </c>
      <c r="B765" s="23">
        <v>47</v>
      </c>
      <c r="C765" s="23">
        <v>28</v>
      </c>
      <c r="D765" s="23">
        <v>4</v>
      </c>
      <c r="E765" s="6">
        <v>2.0138888888888887E-2</v>
      </c>
      <c r="F765" s="23">
        <v>41</v>
      </c>
      <c r="G765" s="23">
        <v>99</v>
      </c>
      <c r="H765" s="24">
        <v>0.80402930402930406</v>
      </c>
    </row>
    <row r="766" spans="1:8" x14ac:dyDescent="0.2">
      <c r="A766" s="22">
        <v>763</v>
      </c>
      <c r="B766" s="23">
        <v>52</v>
      </c>
      <c r="C766" s="23">
        <v>31</v>
      </c>
      <c r="D766" s="23">
        <v>4</v>
      </c>
      <c r="E766" s="6">
        <v>2.2222222222222223E-2</v>
      </c>
      <c r="F766" s="23">
        <v>42</v>
      </c>
      <c r="G766" s="23">
        <v>104</v>
      </c>
      <c r="H766" s="24">
        <v>0.81499202551834127</v>
      </c>
    </row>
    <row r="767" spans="1:8" x14ac:dyDescent="0.2">
      <c r="A767" s="22">
        <v>764</v>
      </c>
      <c r="B767" s="23">
        <v>85</v>
      </c>
      <c r="C767" s="23">
        <v>50</v>
      </c>
      <c r="D767" s="23">
        <v>3</v>
      </c>
      <c r="E767" s="6">
        <v>7.7777777777777779E-2</v>
      </c>
      <c r="F767" s="23">
        <v>35</v>
      </c>
      <c r="G767" s="23">
        <v>85</v>
      </c>
      <c r="H767" s="24">
        <v>1.235838779956427</v>
      </c>
    </row>
    <row r="768" spans="1:8" x14ac:dyDescent="0.2">
      <c r="A768" s="22">
        <v>765</v>
      </c>
      <c r="B768" s="23">
        <v>111</v>
      </c>
      <c r="C768" s="23">
        <v>66</v>
      </c>
      <c r="D768" s="23">
        <v>9</v>
      </c>
      <c r="E768" s="6">
        <v>0.1138888888888889</v>
      </c>
      <c r="F768" s="23">
        <v>95</v>
      </c>
      <c r="G768" s="23">
        <v>233</v>
      </c>
      <c r="H768" s="24">
        <v>1.6214896214896215</v>
      </c>
    </row>
    <row r="769" spans="1:8" x14ac:dyDescent="0.2">
      <c r="A769" s="22">
        <v>766</v>
      </c>
      <c r="B769" s="23">
        <v>92</v>
      </c>
      <c r="C769" s="23">
        <v>55</v>
      </c>
      <c r="D769" s="23">
        <v>8</v>
      </c>
      <c r="E769" s="6">
        <v>9.3055555555555558E-2</v>
      </c>
      <c r="F769" s="23">
        <v>74</v>
      </c>
      <c r="G769" s="23">
        <v>185</v>
      </c>
      <c r="H769" s="24">
        <v>1.6123569794050343</v>
      </c>
    </row>
    <row r="770" spans="1:8" x14ac:dyDescent="0.2">
      <c r="A770" s="22">
        <v>767</v>
      </c>
      <c r="B770" s="23">
        <v>74</v>
      </c>
      <c r="C770" s="23">
        <v>44</v>
      </c>
      <c r="D770" s="23">
        <v>7</v>
      </c>
      <c r="E770" s="6">
        <v>5.9027777777777776E-2</v>
      </c>
      <c r="F770" s="23">
        <v>68</v>
      </c>
      <c r="G770" s="23">
        <v>169</v>
      </c>
      <c r="H770" s="24">
        <v>1.2114121510673235</v>
      </c>
    </row>
    <row r="771" spans="1:8" x14ac:dyDescent="0.2">
      <c r="A771" s="22" t="s">
        <v>1190</v>
      </c>
    </row>
    <row r="772" spans="1:8" x14ac:dyDescent="0.2">
      <c r="A772" s="22" t="s">
        <v>1191</v>
      </c>
      <c r="B772">
        <v>52657</v>
      </c>
      <c r="C772">
        <v>31418</v>
      </c>
      <c r="D772">
        <v>3838</v>
      </c>
      <c r="E772">
        <v>42.056944444444476</v>
      </c>
      <c r="F772">
        <v>42881</v>
      </c>
      <c r="G772">
        <v>106327</v>
      </c>
      <c r="H772">
        <v>770.36984585411506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1EBD-7007-714C-AC17-A4B9B17C210A}">
  <sheetPr>
    <tabColor theme="9"/>
  </sheetPr>
  <dimension ref="A1:M1904"/>
  <sheetViews>
    <sheetView topLeftCell="F1" workbookViewId="0">
      <selection activeCell="M2" sqref="M2"/>
    </sheetView>
  </sheetViews>
  <sheetFormatPr baseColWidth="10" defaultRowHeight="16" x14ac:dyDescent="0.2"/>
  <cols>
    <col min="1" max="1" width="22.83203125" style="14" bestFit="1" customWidth="1"/>
    <col min="2" max="2" width="21.5" style="14" bestFit="1" customWidth="1"/>
    <col min="3" max="3" width="23.33203125" style="14" bestFit="1" customWidth="1"/>
    <col min="4" max="4" width="27.6640625" style="14" bestFit="1" customWidth="1"/>
    <col min="5" max="5" width="20.33203125" style="14" bestFit="1" customWidth="1"/>
    <col min="6" max="6" width="21" style="14" bestFit="1" customWidth="1"/>
    <col min="7" max="7" width="25.5" style="14" bestFit="1" customWidth="1"/>
    <col min="8" max="8" width="28" style="14" bestFit="1" customWidth="1"/>
    <col min="9" max="9" width="20.6640625" style="14" bestFit="1" customWidth="1"/>
    <col min="10" max="10" width="20.1640625" style="14" bestFit="1" customWidth="1"/>
    <col min="11" max="11" width="21.5" style="14" bestFit="1" customWidth="1"/>
    <col min="12" max="12" width="17.33203125" style="14" bestFit="1" customWidth="1"/>
    <col min="13" max="13" width="41.33203125" bestFit="1" customWidth="1"/>
  </cols>
  <sheetData>
    <row r="1" spans="1:13" x14ac:dyDescent="0.2">
      <c r="A1" s="1" t="s">
        <v>596</v>
      </c>
      <c r="B1" s="1" t="s">
        <v>587</v>
      </c>
      <c r="C1" s="1" t="s">
        <v>1152</v>
      </c>
      <c r="D1" s="1" t="s">
        <v>1153</v>
      </c>
      <c r="E1" s="1" t="s">
        <v>1154</v>
      </c>
      <c r="F1" s="1" t="s">
        <v>1155</v>
      </c>
      <c r="G1" s="1" t="s">
        <v>1156</v>
      </c>
      <c r="H1" s="1" t="s">
        <v>1157</v>
      </c>
      <c r="I1" s="1" t="s">
        <v>1158</v>
      </c>
      <c r="J1" s="8" t="s">
        <v>1179</v>
      </c>
      <c r="K1" s="8" t="s">
        <v>1180</v>
      </c>
      <c r="L1" s="8" t="s">
        <v>1181</v>
      </c>
      <c r="M1" s="8" t="s">
        <v>1220</v>
      </c>
    </row>
    <row r="2" spans="1:13" x14ac:dyDescent="0.2">
      <c r="A2" s="13">
        <v>1</v>
      </c>
      <c r="B2" s="13">
        <v>10</v>
      </c>
      <c r="C2" s="14" t="s">
        <v>152</v>
      </c>
      <c r="D2" s="14" t="s">
        <v>1159</v>
      </c>
      <c r="E2" s="15">
        <v>14</v>
      </c>
      <c r="F2" s="15">
        <v>24</v>
      </c>
      <c r="G2" s="16">
        <v>2</v>
      </c>
      <c r="H2" s="17">
        <v>1.7361111111111112E-2</v>
      </c>
      <c r="I2" s="18" t="s">
        <v>1150</v>
      </c>
      <c r="J2" s="19">
        <f>(F2-E2)*G2</f>
        <v>20</v>
      </c>
      <c r="K2" s="19">
        <f>F2*G2</f>
        <v>48</v>
      </c>
      <c r="L2" s="20">
        <f>J2/K2</f>
        <v>0.41666666666666669</v>
      </c>
      <c r="M2" s="19">
        <f>TablaCocina[[#This Row],[COSTO UNITARIO]]*TablaCocina[[#This Row],[CANTIDAD ORDENADA]]</f>
        <v>28</v>
      </c>
    </row>
    <row r="3" spans="1:13" x14ac:dyDescent="0.2">
      <c r="A3" s="13">
        <v>1</v>
      </c>
      <c r="B3" s="13">
        <v>10</v>
      </c>
      <c r="C3" s="14" t="s">
        <v>62</v>
      </c>
      <c r="D3" s="14" t="s">
        <v>1160</v>
      </c>
      <c r="E3" s="15">
        <v>18</v>
      </c>
      <c r="F3" s="15">
        <v>30</v>
      </c>
      <c r="G3" s="16">
        <v>3</v>
      </c>
      <c r="H3" s="17">
        <v>2.2222222222222223E-2</v>
      </c>
      <c r="I3" s="18" t="s">
        <v>1151</v>
      </c>
      <c r="J3" s="19">
        <f t="shared" ref="J3:J66" si="0">(F3-E3)*G3</f>
        <v>36</v>
      </c>
      <c r="K3" s="19">
        <f t="shared" ref="K3:K66" si="1">F3*G3</f>
        <v>90</v>
      </c>
      <c r="L3" s="20">
        <f t="shared" ref="L3:L66" si="2">J3/K3</f>
        <v>0.4</v>
      </c>
      <c r="M3" s="19">
        <f>TablaCocina[[#This Row],[COSTO UNITARIO]]*TablaCocina[[#This Row],[CANTIDAD ORDENADA]]</f>
        <v>54</v>
      </c>
    </row>
    <row r="4" spans="1:13" x14ac:dyDescent="0.2">
      <c r="A4" s="13">
        <v>2</v>
      </c>
      <c r="B4" s="13">
        <v>6</v>
      </c>
      <c r="C4" s="14" t="s">
        <v>110</v>
      </c>
      <c r="D4" s="14" t="s">
        <v>1161</v>
      </c>
      <c r="E4" s="15">
        <v>19</v>
      </c>
      <c r="F4" s="15">
        <v>31</v>
      </c>
      <c r="G4" s="16">
        <v>1</v>
      </c>
      <c r="H4" s="17">
        <v>3.5416666666666666E-2</v>
      </c>
      <c r="I4" s="18" t="s">
        <v>1150</v>
      </c>
      <c r="J4" s="19">
        <f t="shared" si="0"/>
        <v>12</v>
      </c>
      <c r="K4" s="19">
        <f t="shared" si="1"/>
        <v>31</v>
      </c>
      <c r="L4" s="20">
        <f t="shared" si="2"/>
        <v>0.38709677419354838</v>
      </c>
      <c r="M4" s="19">
        <f>TablaCocina[[#This Row],[COSTO UNITARIO]]*TablaCocina[[#This Row],[CANTIDAD ORDENADA]]</f>
        <v>19</v>
      </c>
    </row>
    <row r="5" spans="1:13" x14ac:dyDescent="0.2">
      <c r="A5" s="13">
        <v>2</v>
      </c>
      <c r="B5" s="13">
        <v>6</v>
      </c>
      <c r="C5" s="14" t="s">
        <v>100</v>
      </c>
      <c r="D5" s="14" t="s">
        <v>1162</v>
      </c>
      <c r="E5" s="15">
        <v>16</v>
      </c>
      <c r="F5" s="15">
        <v>27</v>
      </c>
      <c r="G5" s="16">
        <v>1</v>
      </c>
      <c r="H5" s="17">
        <v>2.361111111111111E-2</v>
      </c>
      <c r="I5" s="18" t="s">
        <v>1151</v>
      </c>
      <c r="J5" s="19">
        <f t="shared" si="0"/>
        <v>11</v>
      </c>
      <c r="K5" s="19">
        <f t="shared" si="1"/>
        <v>27</v>
      </c>
      <c r="L5" s="20">
        <f t="shared" si="2"/>
        <v>0.40740740740740738</v>
      </c>
      <c r="M5" s="19">
        <f>TablaCocina[[#This Row],[COSTO UNITARIO]]*TablaCocina[[#This Row],[CANTIDAD ORDENADA]]</f>
        <v>16</v>
      </c>
    </row>
    <row r="6" spans="1:13" x14ac:dyDescent="0.2">
      <c r="A6" s="13">
        <v>3</v>
      </c>
      <c r="B6" s="13">
        <v>20</v>
      </c>
      <c r="C6" s="14" t="s">
        <v>42</v>
      </c>
      <c r="D6" s="14" t="s">
        <v>1163</v>
      </c>
      <c r="E6" s="15">
        <v>25</v>
      </c>
      <c r="F6" s="15">
        <v>40</v>
      </c>
      <c r="G6" s="16">
        <v>1</v>
      </c>
      <c r="H6" s="17">
        <v>6.2499999999999995E-3</v>
      </c>
      <c r="I6" s="18" t="s">
        <v>1151</v>
      </c>
      <c r="J6" s="19">
        <f t="shared" si="0"/>
        <v>15</v>
      </c>
      <c r="K6" s="19">
        <f t="shared" si="1"/>
        <v>40</v>
      </c>
      <c r="L6" s="20">
        <f t="shared" si="2"/>
        <v>0.375</v>
      </c>
      <c r="M6" s="19">
        <f>TablaCocina[[#This Row],[COSTO UNITARIO]]*TablaCocina[[#This Row],[CANTIDAD ORDENADA]]</f>
        <v>25</v>
      </c>
    </row>
    <row r="7" spans="1:13" x14ac:dyDescent="0.2">
      <c r="A7" s="13">
        <v>3</v>
      </c>
      <c r="B7" s="13">
        <v>20</v>
      </c>
      <c r="C7" s="14" t="s">
        <v>110</v>
      </c>
      <c r="D7" s="14" t="s">
        <v>1161</v>
      </c>
      <c r="E7" s="15">
        <v>19</v>
      </c>
      <c r="F7" s="15">
        <v>31</v>
      </c>
      <c r="G7" s="16">
        <v>1</v>
      </c>
      <c r="H7" s="17">
        <v>1.8749999999999999E-2</v>
      </c>
      <c r="I7" s="18" t="s">
        <v>1150</v>
      </c>
      <c r="J7" s="19">
        <f t="shared" si="0"/>
        <v>12</v>
      </c>
      <c r="K7" s="19">
        <f t="shared" si="1"/>
        <v>31</v>
      </c>
      <c r="L7" s="20">
        <f t="shared" si="2"/>
        <v>0.38709677419354838</v>
      </c>
      <c r="M7" s="19">
        <f>TablaCocina[[#This Row],[COSTO UNITARIO]]*TablaCocina[[#This Row],[CANTIDAD ORDENADA]]</f>
        <v>19</v>
      </c>
    </row>
    <row r="8" spans="1:13" x14ac:dyDescent="0.2">
      <c r="A8" s="13">
        <v>3</v>
      </c>
      <c r="B8" s="13">
        <v>20</v>
      </c>
      <c r="C8" s="14" t="s">
        <v>67</v>
      </c>
      <c r="D8" s="14" t="s">
        <v>1164</v>
      </c>
      <c r="E8" s="15">
        <v>22</v>
      </c>
      <c r="F8" s="15">
        <v>36</v>
      </c>
      <c r="G8" s="16">
        <v>1</v>
      </c>
      <c r="H8" s="17">
        <v>2.4999999999999998E-2</v>
      </c>
      <c r="I8" s="18" t="s">
        <v>1150</v>
      </c>
      <c r="J8" s="19">
        <f t="shared" si="0"/>
        <v>14</v>
      </c>
      <c r="K8" s="19">
        <f t="shared" si="1"/>
        <v>36</v>
      </c>
      <c r="L8" s="20">
        <f t="shared" si="2"/>
        <v>0.3888888888888889</v>
      </c>
      <c r="M8" s="19">
        <f>TablaCocina[[#This Row],[COSTO UNITARIO]]*TablaCocina[[#This Row],[CANTIDAD ORDENADA]]</f>
        <v>22</v>
      </c>
    </row>
    <row r="9" spans="1:13" x14ac:dyDescent="0.2">
      <c r="A9" s="13">
        <v>3</v>
      </c>
      <c r="B9" s="13">
        <v>20</v>
      </c>
      <c r="C9" s="14" t="s">
        <v>32</v>
      </c>
      <c r="D9" s="14" t="s">
        <v>1165</v>
      </c>
      <c r="E9" s="15">
        <v>17</v>
      </c>
      <c r="F9" s="15">
        <v>29</v>
      </c>
      <c r="G9" s="16">
        <v>2</v>
      </c>
      <c r="H9" s="17">
        <v>3.7499999999999999E-2</v>
      </c>
      <c r="I9" s="18" t="s">
        <v>1151</v>
      </c>
      <c r="J9" s="19">
        <f t="shared" si="0"/>
        <v>24</v>
      </c>
      <c r="K9" s="19">
        <f t="shared" si="1"/>
        <v>58</v>
      </c>
      <c r="L9" s="20">
        <f t="shared" si="2"/>
        <v>0.41379310344827586</v>
      </c>
      <c r="M9" s="19">
        <f>TablaCocina[[#This Row],[COSTO UNITARIO]]*TablaCocina[[#This Row],[CANTIDAD ORDENADA]]</f>
        <v>34</v>
      </c>
    </row>
    <row r="10" spans="1:13" x14ac:dyDescent="0.2">
      <c r="A10" s="13">
        <v>4</v>
      </c>
      <c r="B10" s="13">
        <v>3</v>
      </c>
      <c r="C10" s="14" t="s">
        <v>255</v>
      </c>
      <c r="D10" s="14" t="s">
        <v>1166</v>
      </c>
      <c r="E10" s="15">
        <v>20</v>
      </c>
      <c r="F10" s="15">
        <v>33</v>
      </c>
      <c r="G10" s="16">
        <v>3</v>
      </c>
      <c r="H10" s="17">
        <v>1.5972222222222224E-2</v>
      </c>
      <c r="I10" s="18" t="s">
        <v>1151</v>
      </c>
      <c r="J10" s="19">
        <f t="shared" si="0"/>
        <v>39</v>
      </c>
      <c r="K10" s="19">
        <f t="shared" si="1"/>
        <v>99</v>
      </c>
      <c r="L10" s="20">
        <f t="shared" si="2"/>
        <v>0.39393939393939392</v>
      </c>
      <c r="M10" s="19">
        <f>TablaCocina[[#This Row],[COSTO UNITARIO]]*TablaCocina[[#This Row],[CANTIDAD ORDENADA]]</f>
        <v>60</v>
      </c>
    </row>
    <row r="11" spans="1:13" x14ac:dyDescent="0.2">
      <c r="A11" s="13">
        <v>4</v>
      </c>
      <c r="B11" s="13">
        <v>3</v>
      </c>
      <c r="C11" s="14" t="s">
        <v>36</v>
      </c>
      <c r="D11" s="14" t="s">
        <v>1167</v>
      </c>
      <c r="E11" s="15">
        <v>16</v>
      </c>
      <c r="F11" s="15">
        <v>28</v>
      </c>
      <c r="G11" s="16">
        <v>3</v>
      </c>
      <c r="H11" s="17">
        <v>1.1805555555555555E-2</v>
      </c>
      <c r="I11" s="18" t="s">
        <v>1150</v>
      </c>
      <c r="J11" s="19">
        <f t="shared" si="0"/>
        <v>36</v>
      </c>
      <c r="K11" s="19">
        <f t="shared" si="1"/>
        <v>84</v>
      </c>
      <c r="L11" s="20">
        <f t="shared" si="2"/>
        <v>0.42857142857142855</v>
      </c>
      <c r="M11" s="19">
        <f>TablaCocina[[#This Row],[COSTO UNITARIO]]*TablaCocina[[#This Row],[CANTIDAD ORDENADA]]</f>
        <v>48</v>
      </c>
    </row>
    <row r="12" spans="1:13" x14ac:dyDescent="0.2">
      <c r="A12" s="13">
        <v>5</v>
      </c>
      <c r="B12" s="13">
        <v>8</v>
      </c>
      <c r="C12" s="14" t="s">
        <v>106</v>
      </c>
      <c r="D12" s="14" t="s">
        <v>1168</v>
      </c>
      <c r="E12" s="15">
        <v>11</v>
      </c>
      <c r="F12" s="15">
        <v>19</v>
      </c>
      <c r="G12" s="16">
        <v>1</v>
      </c>
      <c r="H12" s="17">
        <v>5.5555555555555558E-3</v>
      </c>
      <c r="I12" s="18" t="s">
        <v>1150</v>
      </c>
      <c r="J12" s="19">
        <f t="shared" si="0"/>
        <v>8</v>
      </c>
      <c r="K12" s="19">
        <f t="shared" si="1"/>
        <v>19</v>
      </c>
      <c r="L12" s="20">
        <f t="shared" si="2"/>
        <v>0.42105263157894735</v>
      </c>
      <c r="M12" s="19">
        <f>TablaCocina[[#This Row],[COSTO UNITARIO]]*TablaCocina[[#This Row],[CANTIDAD ORDENADA]]</f>
        <v>11</v>
      </c>
    </row>
    <row r="13" spans="1:13" x14ac:dyDescent="0.2">
      <c r="A13" s="13">
        <v>5</v>
      </c>
      <c r="B13" s="13">
        <v>8</v>
      </c>
      <c r="C13" s="14" t="s">
        <v>152</v>
      </c>
      <c r="D13" s="14" t="s">
        <v>1159</v>
      </c>
      <c r="E13" s="15">
        <v>14</v>
      </c>
      <c r="F13" s="15">
        <v>24</v>
      </c>
      <c r="G13" s="16">
        <v>2</v>
      </c>
      <c r="H13" s="17">
        <v>6.2499999999999995E-3</v>
      </c>
      <c r="I13" s="18" t="s">
        <v>1151</v>
      </c>
      <c r="J13" s="19">
        <f t="shared" si="0"/>
        <v>20</v>
      </c>
      <c r="K13" s="19">
        <f t="shared" si="1"/>
        <v>48</v>
      </c>
      <c r="L13" s="20">
        <f t="shared" si="2"/>
        <v>0.41666666666666669</v>
      </c>
      <c r="M13" s="19">
        <f>TablaCocina[[#This Row],[COSTO UNITARIO]]*TablaCocina[[#This Row],[CANTIDAD ORDENADA]]</f>
        <v>28</v>
      </c>
    </row>
    <row r="14" spans="1:13" x14ac:dyDescent="0.2">
      <c r="A14" s="13">
        <v>6</v>
      </c>
      <c r="B14" s="13">
        <v>7</v>
      </c>
      <c r="C14" s="14" t="s">
        <v>20</v>
      </c>
      <c r="D14" s="14" t="s">
        <v>1169</v>
      </c>
      <c r="E14" s="15">
        <v>21</v>
      </c>
      <c r="F14" s="15">
        <v>35</v>
      </c>
      <c r="G14" s="16">
        <v>2</v>
      </c>
      <c r="H14" s="17">
        <v>7.6388888888888886E-3</v>
      </c>
      <c r="I14" s="18" t="s">
        <v>1151</v>
      </c>
      <c r="J14" s="19">
        <f t="shared" si="0"/>
        <v>28</v>
      </c>
      <c r="K14" s="19">
        <f t="shared" si="1"/>
        <v>70</v>
      </c>
      <c r="L14" s="20">
        <f t="shared" si="2"/>
        <v>0.4</v>
      </c>
      <c r="M14" s="19">
        <f>TablaCocina[[#This Row],[COSTO UNITARIO]]*TablaCocina[[#This Row],[CANTIDAD ORDENADA]]</f>
        <v>42</v>
      </c>
    </row>
    <row r="15" spans="1:13" x14ac:dyDescent="0.2">
      <c r="A15" s="13">
        <v>7</v>
      </c>
      <c r="B15" s="13">
        <v>17</v>
      </c>
      <c r="C15" s="14" t="s">
        <v>241</v>
      </c>
      <c r="D15" s="14" t="s">
        <v>1170</v>
      </c>
      <c r="E15" s="15">
        <v>19</v>
      </c>
      <c r="F15" s="15">
        <v>32</v>
      </c>
      <c r="G15" s="16">
        <v>2</v>
      </c>
      <c r="H15" s="17">
        <v>1.0416666666666666E-2</v>
      </c>
      <c r="I15" s="18" t="s">
        <v>1151</v>
      </c>
      <c r="J15" s="19">
        <f t="shared" si="0"/>
        <v>26</v>
      </c>
      <c r="K15" s="19">
        <f t="shared" si="1"/>
        <v>64</v>
      </c>
      <c r="L15" s="20">
        <f t="shared" si="2"/>
        <v>0.40625</v>
      </c>
      <c r="M15" s="19">
        <f>TablaCocina[[#This Row],[COSTO UNITARIO]]*TablaCocina[[#This Row],[CANTIDAD ORDENADA]]</f>
        <v>38</v>
      </c>
    </row>
    <row r="16" spans="1:13" x14ac:dyDescent="0.2">
      <c r="A16" s="13">
        <v>7</v>
      </c>
      <c r="B16" s="13">
        <v>17</v>
      </c>
      <c r="C16" s="14" t="s">
        <v>67</v>
      </c>
      <c r="D16" s="14" t="s">
        <v>1164</v>
      </c>
      <c r="E16" s="15">
        <v>22</v>
      </c>
      <c r="F16" s="15">
        <v>36</v>
      </c>
      <c r="G16" s="16">
        <v>3</v>
      </c>
      <c r="H16" s="17">
        <v>1.8055555555555557E-2</v>
      </c>
      <c r="I16" s="18" t="s">
        <v>1150</v>
      </c>
      <c r="J16" s="19">
        <f t="shared" si="0"/>
        <v>42</v>
      </c>
      <c r="K16" s="19">
        <f t="shared" si="1"/>
        <v>108</v>
      </c>
      <c r="L16" s="20">
        <f t="shared" si="2"/>
        <v>0.3888888888888889</v>
      </c>
      <c r="M16" s="19">
        <f>TablaCocina[[#This Row],[COSTO UNITARIO]]*TablaCocina[[#This Row],[CANTIDAD ORDENADA]]</f>
        <v>66</v>
      </c>
    </row>
    <row r="17" spans="1:13" x14ac:dyDescent="0.2">
      <c r="A17" s="13">
        <v>8</v>
      </c>
      <c r="B17" s="13">
        <v>11</v>
      </c>
      <c r="C17" s="14" t="s">
        <v>197</v>
      </c>
      <c r="D17" s="14" t="s">
        <v>1171</v>
      </c>
      <c r="E17" s="15">
        <v>13</v>
      </c>
      <c r="F17" s="15">
        <v>22</v>
      </c>
      <c r="G17" s="16">
        <v>3</v>
      </c>
      <c r="H17" s="17">
        <v>7.6388888888888886E-3</v>
      </c>
      <c r="I17" s="18" t="s">
        <v>1150</v>
      </c>
      <c r="J17" s="19">
        <f t="shared" si="0"/>
        <v>27</v>
      </c>
      <c r="K17" s="19">
        <f t="shared" si="1"/>
        <v>66</v>
      </c>
      <c r="L17" s="20">
        <f t="shared" si="2"/>
        <v>0.40909090909090912</v>
      </c>
      <c r="M17" s="19">
        <f>TablaCocina[[#This Row],[COSTO UNITARIO]]*TablaCocina[[#This Row],[CANTIDAD ORDENADA]]</f>
        <v>39</v>
      </c>
    </row>
    <row r="18" spans="1:13" x14ac:dyDescent="0.2">
      <c r="A18" s="13">
        <v>8</v>
      </c>
      <c r="B18" s="13">
        <v>11</v>
      </c>
      <c r="C18" s="14" t="s">
        <v>36</v>
      </c>
      <c r="D18" s="14" t="s">
        <v>1167</v>
      </c>
      <c r="E18" s="15">
        <v>16</v>
      </c>
      <c r="F18" s="15">
        <v>28</v>
      </c>
      <c r="G18" s="16">
        <v>2</v>
      </c>
      <c r="H18" s="17">
        <v>5.5555555555555558E-3</v>
      </c>
      <c r="I18" s="18" t="s">
        <v>1150</v>
      </c>
      <c r="J18" s="19">
        <f t="shared" si="0"/>
        <v>24</v>
      </c>
      <c r="K18" s="19">
        <f t="shared" si="1"/>
        <v>56</v>
      </c>
      <c r="L18" s="20">
        <f t="shared" si="2"/>
        <v>0.42857142857142855</v>
      </c>
      <c r="M18" s="19">
        <f>TablaCocina[[#This Row],[COSTO UNITARIO]]*TablaCocina[[#This Row],[CANTIDAD ORDENADA]]</f>
        <v>32</v>
      </c>
    </row>
    <row r="19" spans="1:13" x14ac:dyDescent="0.2">
      <c r="A19" s="13">
        <v>8</v>
      </c>
      <c r="B19" s="13">
        <v>11</v>
      </c>
      <c r="C19" s="14" t="s">
        <v>42</v>
      </c>
      <c r="D19" s="14" t="s">
        <v>1163</v>
      </c>
      <c r="E19" s="15">
        <v>25</v>
      </c>
      <c r="F19" s="15">
        <v>40</v>
      </c>
      <c r="G19" s="16">
        <v>3</v>
      </c>
      <c r="H19" s="17">
        <v>2.4999999999999998E-2</v>
      </c>
      <c r="I19" s="18" t="s">
        <v>1150</v>
      </c>
      <c r="J19" s="19">
        <f t="shared" si="0"/>
        <v>45</v>
      </c>
      <c r="K19" s="19">
        <f t="shared" si="1"/>
        <v>120</v>
      </c>
      <c r="L19" s="20">
        <f t="shared" si="2"/>
        <v>0.375</v>
      </c>
      <c r="M19" s="19">
        <f>TablaCocina[[#This Row],[COSTO UNITARIO]]*TablaCocina[[#This Row],[CANTIDAD ORDENADA]]</f>
        <v>75</v>
      </c>
    </row>
    <row r="20" spans="1:13" x14ac:dyDescent="0.2">
      <c r="A20" s="13">
        <v>9</v>
      </c>
      <c r="B20" s="13">
        <v>15</v>
      </c>
      <c r="C20" s="14" t="s">
        <v>62</v>
      </c>
      <c r="D20" s="14" t="s">
        <v>1160</v>
      </c>
      <c r="E20" s="15">
        <v>18</v>
      </c>
      <c r="F20" s="15">
        <v>30</v>
      </c>
      <c r="G20" s="16">
        <v>1</v>
      </c>
      <c r="H20" s="17">
        <v>3.5416666666666666E-2</v>
      </c>
      <c r="I20" s="18" t="s">
        <v>1150</v>
      </c>
      <c r="J20" s="19">
        <f t="shared" si="0"/>
        <v>12</v>
      </c>
      <c r="K20" s="19">
        <f t="shared" si="1"/>
        <v>30</v>
      </c>
      <c r="L20" s="20">
        <f t="shared" si="2"/>
        <v>0.4</v>
      </c>
      <c r="M20" s="19">
        <f>TablaCocina[[#This Row],[COSTO UNITARIO]]*TablaCocina[[#This Row],[CANTIDAD ORDENADA]]</f>
        <v>18</v>
      </c>
    </row>
    <row r="21" spans="1:13" x14ac:dyDescent="0.2">
      <c r="A21" s="13">
        <v>9</v>
      </c>
      <c r="B21" s="13">
        <v>15</v>
      </c>
      <c r="C21" s="14" t="s">
        <v>152</v>
      </c>
      <c r="D21" s="14" t="s">
        <v>1159</v>
      </c>
      <c r="E21" s="15">
        <v>14</v>
      </c>
      <c r="F21" s="15">
        <v>24</v>
      </c>
      <c r="G21" s="16">
        <v>1</v>
      </c>
      <c r="H21" s="17">
        <v>3.4027777777777775E-2</v>
      </c>
      <c r="I21" s="18" t="s">
        <v>1151</v>
      </c>
      <c r="J21" s="19">
        <f t="shared" si="0"/>
        <v>10</v>
      </c>
      <c r="K21" s="19">
        <f t="shared" si="1"/>
        <v>24</v>
      </c>
      <c r="L21" s="20">
        <f t="shared" si="2"/>
        <v>0.41666666666666669</v>
      </c>
      <c r="M21" s="19">
        <f>TablaCocina[[#This Row],[COSTO UNITARIO]]*TablaCocina[[#This Row],[CANTIDAD ORDENADA]]</f>
        <v>14</v>
      </c>
    </row>
    <row r="22" spans="1:13" x14ac:dyDescent="0.2">
      <c r="A22" s="13">
        <v>9</v>
      </c>
      <c r="B22" s="13">
        <v>15</v>
      </c>
      <c r="C22" s="14" t="s">
        <v>106</v>
      </c>
      <c r="D22" s="14" t="s">
        <v>1168</v>
      </c>
      <c r="E22" s="15">
        <v>11</v>
      </c>
      <c r="F22" s="15">
        <v>19</v>
      </c>
      <c r="G22" s="16">
        <v>1</v>
      </c>
      <c r="H22" s="17">
        <v>1.0416666666666666E-2</v>
      </c>
      <c r="I22" s="18" t="s">
        <v>1150</v>
      </c>
      <c r="J22" s="19">
        <f t="shared" si="0"/>
        <v>8</v>
      </c>
      <c r="K22" s="19">
        <f t="shared" si="1"/>
        <v>19</v>
      </c>
      <c r="L22" s="20">
        <f t="shared" si="2"/>
        <v>0.42105263157894735</v>
      </c>
      <c r="M22" s="19">
        <f>TablaCocina[[#This Row],[COSTO UNITARIO]]*TablaCocina[[#This Row],[CANTIDAD ORDENADA]]</f>
        <v>11</v>
      </c>
    </row>
    <row r="23" spans="1:13" x14ac:dyDescent="0.2">
      <c r="A23" s="13">
        <v>9</v>
      </c>
      <c r="B23" s="13">
        <v>15</v>
      </c>
      <c r="C23" s="14" t="s">
        <v>241</v>
      </c>
      <c r="D23" s="14" t="s">
        <v>1170</v>
      </c>
      <c r="E23" s="15">
        <v>19</v>
      </c>
      <c r="F23" s="15">
        <v>32</v>
      </c>
      <c r="G23" s="16">
        <v>3</v>
      </c>
      <c r="H23" s="17">
        <v>2.1527777777777781E-2</v>
      </c>
      <c r="I23" s="18" t="s">
        <v>1150</v>
      </c>
      <c r="J23" s="19">
        <f t="shared" si="0"/>
        <v>39</v>
      </c>
      <c r="K23" s="19">
        <f t="shared" si="1"/>
        <v>96</v>
      </c>
      <c r="L23" s="20">
        <f t="shared" si="2"/>
        <v>0.40625</v>
      </c>
      <c r="M23" s="19">
        <f>TablaCocina[[#This Row],[COSTO UNITARIO]]*TablaCocina[[#This Row],[CANTIDAD ORDENADA]]</f>
        <v>57</v>
      </c>
    </row>
    <row r="24" spans="1:13" x14ac:dyDescent="0.2">
      <c r="A24" s="13">
        <v>10</v>
      </c>
      <c r="B24" s="13">
        <v>17</v>
      </c>
      <c r="C24" s="14" t="s">
        <v>49</v>
      </c>
      <c r="D24" s="14" t="s">
        <v>1172</v>
      </c>
      <c r="E24" s="15">
        <v>20</v>
      </c>
      <c r="F24" s="15">
        <v>34</v>
      </c>
      <c r="G24" s="16">
        <v>2</v>
      </c>
      <c r="H24" s="17">
        <v>6.9444444444444441E-3</v>
      </c>
      <c r="I24" s="18" t="s">
        <v>1151</v>
      </c>
      <c r="J24" s="19">
        <f t="shared" si="0"/>
        <v>28</v>
      </c>
      <c r="K24" s="19">
        <f t="shared" si="1"/>
        <v>68</v>
      </c>
      <c r="L24" s="20">
        <f t="shared" si="2"/>
        <v>0.41176470588235292</v>
      </c>
      <c r="M24" s="19">
        <f>TablaCocina[[#This Row],[COSTO UNITARIO]]*TablaCocina[[#This Row],[CANTIDAD ORDENADA]]</f>
        <v>40</v>
      </c>
    </row>
    <row r="25" spans="1:13" x14ac:dyDescent="0.2">
      <c r="A25" s="13">
        <v>10</v>
      </c>
      <c r="B25" s="13">
        <v>17</v>
      </c>
      <c r="C25" s="14" t="s">
        <v>42</v>
      </c>
      <c r="D25" s="14" t="s">
        <v>1163</v>
      </c>
      <c r="E25" s="15">
        <v>25</v>
      </c>
      <c r="F25" s="15">
        <v>40</v>
      </c>
      <c r="G25" s="16">
        <v>2</v>
      </c>
      <c r="H25" s="17">
        <v>1.3194444444444444E-2</v>
      </c>
      <c r="I25" s="18" t="s">
        <v>1150</v>
      </c>
      <c r="J25" s="19">
        <f t="shared" si="0"/>
        <v>30</v>
      </c>
      <c r="K25" s="19">
        <f t="shared" si="1"/>
        <v>80</v>
      </c>
      <c r="L25" s="20">
        <f t="shared" si="2"/>
        <v>0.375</v>
      </c>
      <c r="M25" s="19">
        <f>TablaCocina[[#This Row],[COSTO UNITARIO]]*TablaCocina[[#This Row],[CANTIDAD ORDENADA]]</f>
        <v>50</v>
      </c>
    </row>
    <row r="26" spans="1:13" x14ac:dyDescent="0.2">
      <c r="A26" s="13">
        <v>11</v>
      </c>
      <c r="B26" s="13">
        <v>14</v>
      </c>
      <c r="C26" s="14" t="s">
        <v>36</v>
      </c>
      <c r="D26" s="14" t="s">
        <v>1167</v>
      </c>
      <c r="E26" s="15">
        <v>16</v>
      </c>
      <c r="F26" s="15">
        <v>28</v>
      </c>
      <c r="G26" s="16">
        <v>1</v>
      </c>
      <c r="H26" s="17">
        <v>2.2222222222222223E-2</v>
      </c>
      <c r="I26" s="18" t="s">
        <v>1151</v>
      </c>
      <c r="J26" s="19">
        <f t="shared" si="0"/>
        <v>12</v>
      </c>
      <c r="K26" s="19">
        <f t="shared" si="1"/>
        <v>28</v>
      </c>
      <c r="L26" s="20">
        <f t="shared" si="2"/>
        <v>0.42857142857142855</v>
      </c>
      <c r="M26" s="19">
        <f>TablaCocina[[#This Row],[COSTO UNITARIO]]*TablaCocina[[#This Row],[CANTIDAD ORDENADA]]</f>
        <v>16</v>
      </c>
    </row>
    <row r="27" spans="1:13" x14ac:dyDescent="0.2">
      <c r="A27" s="13">
        <v>11</v>
      </c>
      <c r="B27" s="13">
        <v>14</v>
      </c>
      <c r="C27" s="14" t="s">
        <v>62</v>
      </c>
      <c r="D27" s="14" t="s">
        <v>1160</v>
      </c>
      <c r="E27" s="15">
        <v>18</v>
      </c>
      <c r="F27" s="15">
        <v>30</v>
      </c>
      <c r="G27" s="16">
        <v>2</v>
      </c>
      <c r="H27" s="17">
        <v>1.6666666666666666E-2</v>
      </c>
      <c r="I27" s="18" t="s">
        <v>1151</v>
      </c>
      <c r="J27" s="19">
        <f t="shared" si="0"/>
        <v>24</v>
      </c>
      <c r="K27" s="19">
        <f t="shared" si="1"/>
        <v>60</v>
      </c>
      <c r="L27" s="20">
        <f t="shared" si="2"/>
        <v>0.4</v>
      </c>
      <c r="M27" s="19">
        <f>TablaCocina[[#This Row],[COSTO UNITARIO]]*TablaCocina[[#This Row],[CANTIDAD ORDENADA]]</f>
        <v>36</v>
      </c>
    </row>
    <row r="28" spans="1:13" x14ac:dyDescent="0.2">
      <c r="A28" s="13">
        <v>12</v>
      </c>
      <c r="B28" s="13">
        <v>14</v>
      </c>
      <c r="C28" s="14" t="s">
        <v>36</v>
      </c>
      <c r="D28" s="14" t="s">
        <v>1167</v>
      </c>
      <c r="E28" s="15">
        <v>16</v>
      </c>
      <c r="F28" s="15">
        <v>28</v>
      </c>
      <c r="G28" s="16">
        <v>1</v>
      </c>
      <c r="H28" s="17">
        <v>3.472222222222222E-3</v>
      </c>
      <c r="I28" s="18" t="s">
        <v>1151</v>
      </c>
      <c r="J28" s="19">
        <f t="shared" si="0"/>
        <v>12</v>
      </c>
      <c r="K28" s="19">
        <f t="shared" si="1"/>
        <v>28</v>
      </c>
      <c r="L28" s="20">
        <f t="shared" si="2"/>
        <v>0.42857142857142855</v>
      </c>
      <c r="M28" s="19">
        <f>TablaCocina[[#This Row],[COSTO UNITARIO]]*TablaCocina[[#This Row],[CANTIDAD ORDENADA]]</f>
        <v>16</v>
      </c>
    </row>
    <row r="29" spans="1:13" x14ac:dyDescent="0.2">
      <c r="A29" s="13">
        <v>12</v>
      </c>
      <c r="B29" s="13">
        <v>14</v>
      </c>
      <c r="C29" s="14" t="s">
        <v>67</v>
      </c>
      <c r="D29" s="14" t="s">
        <v>1164</v>
      </c>
      <c r="E29" s="15">
        <v>22</v>
      </c>
      <c r="F29" s="15">
        <v>36</v>
      </c>
      <c r="G29" s="16">
        <v>3</v>
      </c>
      <c r="H29" s="17">
        <v>3.0555555555555555E-2</v>
      </c>
      <c r="I29" s="18" t="s">
        <v>1150</v>
      </c>
      <c r="J29" s="19">
        <f t="shared" si="0"/>
        <v>42</v>
      </c>
      <c r="K29" s="19">
        <f t="shared" si="1"/>
        <v>108</v>
      </c>
      <c r="L29" s="20">
        <f t="shared" si="2"/>
        <v>0.3888888888888889</v>
      </c>
      <c r="M29" s="19">
        <f>TablaCocina[[#This Row],[COSTO UNITARIO]]*TablaCocina[[#This Row],[CANTIDAD ORDENADA]]</f>
        <v>66</v>
      </c>
    </row>
    <row r="30" spans="1:13" x14ac:dyDescent="0.2">
      <c r="A30" s="13">
        <v>12</v>
      </c>
      <c r="B30" s="13">
        <v>14</v>
      </c>
      <c r="C30" s="14" t="s">
        <v>20</v>
      </c>
      <c r="D30" s="14" t="s">
        <v>1169</v>
      </c>
      <c r="E30" s="15">
        <v>21</v>
      </c>
      <c r="F30" s="15">
        <v>35</v>
      </c>
      <c r="G30" s="16">
        <v>2</v>
      </c>
      <c r="H30" s="17">
        <v>4.1666666666666666E-3</v>
      </c>
      <c r="I30" s="18" t="s">
        <v>1150</v>
      </c>
      <c r="J30" s="19">
        <f t="shared" si="0"/>
        <v>28</v>
      </c>
      <c r="K30" s="19">
        <f t="shared" si="1"/>
        <v>70</v>
      </c>
      <c r="L30" s="20">
        <f t="shared" si="2"/>
        <v>0.4</v>
      </c>
      <c r="M30" s="19">
        <f>TablaCocina[[#This Row],[COSTO UNITARIO]]*TablaCocina[[#This Row],[CANTIDAD ORDENADA]]</f>
        <v>42</v>
      </c>
    </row>
    <row r="31" spans="1:13" x14ac:dyDescent="0.2">
      <c r="A31" s="13">
        <v>12</v>
      </c>
      <c r="B31" s="13">
        <v>14</v>
      </c>
      <c r="C31" s="14" t="s">
        <v>42</v>
      </c>
      <c r="D31" s="14" t="s">
        <v>1163</v>
      </c>
      <c r="E31" s="15">
        <v>25</v>
      </c>
      <c r="F31" s="15">
        <v>40</v>
      </c>
      <c r="G31" s="16">
        <v>3</v>
      </c>
      <c r="H31" s="17">
        <v>2.7777777777777776E-2</v>
      </c>
      <c r="I31" s="18" t="s">
        <v>1150</v>
      </c>
      <c r="J31" s="19">
        <f t="shared" si="0"/>
        <v>45</v>
      </c>
      <c r="K31" s="19">
        <f t="shared" si="1"/>
        <v>120</v>
      </c>
      <c r="L31" s="20">
        <f t="shared" si="2"/>
        <v>0.375</v>
      </c>
      <c r="M31" s="19">
        <f>TablaCocina[[#This Row],[COSTO UNITARIO]]*TablaCocina[[#This Row],[CANTIDAD ORDENADA]]</f>
        <v>75</v>
      </c>
    </row>
    <row r="32" spans="1:13" x14ac:dyDescent="0.2">
      <c r="A32" s="13">
        <v>13</v>
      </c>
      <c r="B32" s="13">
        <v>2</v>
      </c>
      <c r="C32" s="14" t="s">
        <v>32</v>
      </c>
      <c r="D32" s="14" t="s">
        <v>1165</v>
      </c>
      <c r="E32" s="15">
        <v>17</v>
      </c>
      <c r="F32" s="15">
        <v>29</v>
      </c>
      <c r="G32" s="16">
        <v>3</v>
      </c>
      <c r="H32" s="17">
        <v>4.0972222222222222E-2</v>
      </c>
      <c r="I32" s="18" t="s">
        <v>1151</v>
      </c>
      <c r="J32" s="19">
        <f t="shared" si="0"/>
        <v>36</v>
      </c>
      <c r="K32" s="19">
        <f t="shared" si="1"/>
        <v>87</v>
      </c>
      <c r="L32" s="20">
        <f t="shared" si="2"/>
        <v>0.41379310344827586</v>
      </c>
      <c r="M32" s="19">
        <f>TablaCocina[[#This Row],[COSTO UNITARIO]]*TablaCocina[[#This Row],[CANTIDAD ORDENADA]]</f>
        <v>51</v>
      </c>
    </row>
    <row r="33" spans="1:13" x14ac:dyDescent="0.2">
      <c r="A33" s="13">
        <v>14</v>
      </c>
      <c r="B33" s="13">
        <v>16</v>
      </c>
      <c r="C33" s="14" t="s">
        <v>140</v>
      </c>
      <c r="D33" s="14" t="s">
        <v>1173</v>
      </c>
      <c r="E33" s="15">
        <v>12</v>
      </c>
      <c r="F33" s="15">
        <v>20</v>
      </c>
      <c r="G33" s="16">
        <v>1</v>
      </c>
      <c r="H33" s="17">
        <v>2.4999999999999998E-2</v>
      </c>
      <c r="I33" s="18" t="s">
        <v>1150</v>
      </c>
      <c r="J33" s="19">
        <f t="shared" si="0"/>
        <v>8</v>
      </c>
      <c r="K33" s="19">
        <f t="shared" si="1"/>
        <v>20</v>
      </c>
      <c r="L33" s="20">
        <f t="shared" si="2"/>
        <v>0.4</v>
      </c>
      <c r="M33" s="19">
        <f>TablaCocina[[#This Row],[COSTO UNITARIO]]*TablaCocina[[#This Row],[CANTIDAD ORDENADA]]</f>
        <v>12</v>
      </c>
    </row>
    <row r="34" spans="1:13" x14ac:dyDescent="0.2">
      <c r="A34" s="13">
        <v>14</v>
      </c>
      <c r="B34" s="13">
        <v>16</v>
      </c>
      <c r="C34" s="14" t="s">
        <v>255</v>
      </c>
      <c r="D34" s="14" t="s">
        <v>1166</v>
      </c>
      <c r="E34" s="15">
        <v>20</v>
      </c>
      <c r="F34" s="15">
        <v>33</v>
      </c>
      <c r="G34" s="16">
        <v>1</v>
      </c>
      <c r="H34" s="17">
        <v>1.8055555555555557E-2</v>
      </c>
      <c r="I34" s="18" t="s">
        <v>1150</v>
      </c>
      <c r="J34" s="19">
        <f t="shared" si="0"/>
        <v>13</v>
      </c>
      <c r="K34" s="19">
        <f t="shared" si="1"/>
        <v>33</v>
      </c>
      <c r="L34" s="20">
        <f t="shared" si="2"/>
        <v>0.39393939393939392</v>
      </c>
      <c r="M34" s="19">
        <f>TablaCocina[[#This Row],[COSTO UNITARIO]]*TablaCocina[[#This Row],[CANTIDAD ORDENADA]]</f>
        <v>20</v>
      </c>
    </row>
    <row r="35" spans="1:13" x14ac:dyDescent="0.2">
      <c r="A35" s="13">
        <v>14</v>
      </c>
      <c r="B35" s="13">
        <v>16</v>
      </c>
      <c r="C35" s="14" t="s">
        <v>194</v>
      </c>
      <c r="D35" s="14" t="s">
        <v>1174</v>
      </c>
      <c r="E35" s="15">
        <v>14</v>
      </c>
      <c r="F35" s="15">
        <v>23</v>
      </c>
      <c r="G35" s="16">
        <v>2</v>
      </c>
      <c r="H35" s="17">
        <v>3.0555555555555555E-2</v>
      </c>
      <c r="I35" s="18" t="s">
        <v>1151</v>
      </c>
      <c r="J35" s="19">
        <f t="shared" si="0"/>
        <v>18</v>
      </c>
      <c r="K35" s="19">
        <f t="shared" si="1"/>
        <v>46</v>
      </c>
      <c r="L35" s="20">
        <f t="shared" si="2"/>
        <v>0.39130434782608697</v>
      </c>
      <c r="M35" s="19">
        <f>TablaCocina[[#This Row],[COSTO UNITARIO]]*TablaCocina[[#This Row],[CANTIDAD ORDENADA]]</f>
        <v>28</v>
      </c>
    </row>
    <row r="36" spans="1:13" x14ac:dyDescent="0.2">
      <c r="A36" s="13">
        <v>14</v>
      </c>
      <c r="B36" s="13">
        <v>16</v>
      </c>
      <c r="C36" s="14" t="s">
        <v>62</v>
      </c>
      <c r="D36" s="14" t="s">
        <v>1160</v>
      </c>
      <c r="E36" s="15">
        <v>18</v>
      </c>
      <c r="F36" s="15">
        <v>30</v>
      </c>
      <c r="G36" s="16">
        <v>1</v>
      </c>
      <c r="H36" s="17">
        <v>3.3333333333333333E-2</v>
      </c>
      <c r="I36" s="18" t="s">
        <v>1150</v>
      </c>
      <c r="J36" s="19">
        <f t="shared" si="0"/>
        <v>12</v>
      </c>
      <c r="K36" s="19">
        <f t="shared" si="1"/>
        <v>30</v>
      </c>
      <c r="L36" s="20">
        <f t="shared" si="2"/>
        <v>0.4</v>
      </c>
      <c r="M36" s="19">
        <f>TablaCocina[[#This Row],[COSTO UNITARIO]]*TablaCocina[[#This Row],[CANTIDAD ORDENADA]]</f>
        <v>18</v>
      </c>
    </row>
    <row r="37" spans="1:13" x14ac:dyDescent="0.2">
      <c r="A37" s="13">
        <v>15</v>
      </c>
      <c r="B37" s="13">
        <v>6</v>
      </c>
      <c r="C37" s="14" t="s">
        <v>36</v>
      </c>
      <c r="D37" s="14" t="s">
        <v>1167</v>
      </c>
      <c r="E37" s="15">
        <v>16</v>
      </c>
      <c r="F37" s="15">
        <v>28</v>
      </c>
      <c r="G37" s="16">
        <v>2</v>
      </c>
      <c r="H37" s="17">
        <v>1.7361111111111112E-2</v>
      </c>
      <c r="I37" s="18" t="s">
        <v>1150</v>
      </c>
      <c r="J37" s="19">
        <f t="shared" si="0"/>
        <v>24</v>
      </c>
      <c r="K37" s="19">
        <f t="shared" si="1"/>
        <v>56</v>
      </c>
      <c r="L37" s="20">
        <f t="shared" si="2"/>
        <v>0.42857142857142855</v>
      </c>
      <c r="M37" s="19">
        <f>TablaCocina[[#This Row],[COSTO UNITARIO]]*TablaCocina[[#This Row],[CANTIDAD ORDENADA]]</f>
        <v>32</v>
      </c>
    </row>
    <row r="38" spans="1:13" x14ac:dyDescent="0.2">
      <c r="A38" s="13">
        <v>15</v>
      </c>
      <c r="B38" s="13">
        <v>6</v>
      </c>
      <c r="C38" s="14" t="s">
        <v>64</v>
      </c>
      <c r="D38" s="14" t="s">
        <v>1175</v>
      </c>
      <c r="E38" s="15">
        <v>13</v>
      </c>
      <c r="F38" s="15">
        <v>21</v>
      </c>
      <c r="G38" s="16">
        <v>3</v>
      </c>
      <c r="H38" s="17">
        <v>1.8749999999999999E-2</v>
      </c>
      <c r="I38" s="18" t="s">
        <v>1150</v>
      </c>
      <c r="J38" s="19">
        <f t="shared" si="0"/>
        <v>24</v>
      </c>
      <c r="K38" s="19">
        <f t="shared" si="1"/>
        <v>63</v>
      </c>
      <c r="L38" s="20">
        <f t="shared" si="2"/>
        <v>0.38095238095238093</v>
      </c>
      <c r="M38" s="19">
        <f>TablaCocina[[#This Row],[COSTO UNITARIO]]*TablaCocina[[#This Row],[CANTIDAD ORDENADA]]</f>
        <v>39</v>
      </c>
    </row>
    <row r="39" spans="1:13" x14ac:dyDescent="0.2">
      <c r="A39" s="13">
        <v>15</v>
      </c>
      <c r="B39" s="13">
        <v>6</v>
      </c>
      <c r="C39" s="14" t="s">
        <v>20</v>
      </c>
      <c r="D39" s="14" t="s">
        <v>1169</v>
      </c>
      <c r="E39" s="15">
        <v>21</v>
      </c>
      <c r="F39" s="15">
        <v>35</v>
      </c>
      <c r="G39" s="16">
        <v>3</v>
      </c>
      <c r="H39" s="17">
        <v>3.5416666666666666E-2</v>
      </c>
      <c r="I39" s="18" t="s">
        <v>1150</v>
      </c>
      <c r="J39" s="19">
        <f t="shared" si="0"/>
        <v>42</v>
      </c>
      <c r="K39" s="19">
        <f t="shared" si="1"/>
        <v>105</v>
      </c>
      <c r="L39" s="20">
        <f t="shared" si="2"/>
        <v>0.4</v>
      </c>
      <c r="M39" s="19">
        <f>TablaCocina[[#This Row],[COSTO UNITARIO]]*TablaCocina[[#This Row],[CANTIDAD ORDENADA]]</f>
        <v>63</v>
      </c>
    </row>
    <row r="40" spans="1:13" x14ac:dyDescent="0.2">
      <c r="A40" s="13">
        <v>16</v>
      </c>
      <c r="B40" s="13">
        <v>20</v>
      </c>
      <c r="C40" s="14" t="s">
        <v>36</v>
      </c>
      <c r="D40" s="14" t="s">
        <v>1167</v>
      </c>
      <c r="E40" s="15">
        <v>16</v>
      </c>
      <c r="F40" s="15">
        <v>28</v>
      </c>
      <c r="G40" s="16">
        <v>1</v>
      </c>
      <c r="H40" s="17">
        <v>2.6388888888888889E-2</v>
      </c>
      <c r="I40" s="18" t="s">
        <v>1150</v>
      </c>
      <c r="J40" s="19">
        <f t="shared" si="0"/>
        <v>12</v>
      </c>
      <c r="K40" s="19">
        <f t="shared" si="1"/>
        <v>28</v>
      </c>
      <c r="L40" s="20">
        <f t="shared" si="2"/>
        <v>0.42857142857142855</v>
      </c>
      <c r="M40" s="19">
        <f>TablaCocina[[#This Row],[COSTO UNITARIO]]*TablaCocina[[#This Row],[CANTIDAD ORDENADA]]</f>
        <v>16</v>
      </c>
    </row>
    <row r="41" spans="1:13" x14ac:dyDescent="0.2">
      <c r="A41" s="13">
        <v>17</v>
      </c>
      <c r="B41" s="13">
        <v>14</v>
      </c>
      <c r="C41" s="14" t="s">
        <v>20</v>
      </c>
      <c r="D41" s="14" t="s">
        <v>1169</v>
      </c>
      <c r="E41" s="15">
        <v>21</v>
      </c>
      <c r="F41" s="15">
        <v>35</v>
      </c>
      <c r="G41" s="16">
        <v>1</v>
      </c>
      <c r="H41" s="17">
        <v>2.9861111111111113E-2</v>
      </c>
      <c r="I41" s="18" t="s">
        <v>1151</v>
      </c>
      <c r="J41" s="19">
        <f t="shared" si="0"/>
        <v>14</v>
      </c>
      <c r="K41" s="19">
        <f t="shared" si="1"/>
        <v>35</v>
      </c>
      <c r="L41" s="20">
        <f t="shared" si="2"/>
        <v>0.4</v>
      </c>
      <c r="M41" s="19">
        <f>TablaCocina[[#This Row],[COSTO UNITARIO]]*TablaCocina[[#This Row],[CANTIDAD ORDENADA]]</f>
        <v>21</v>
      </c>
    </row>
    <row r="42" spans="1:13" x14ac:dyDescent="0.2">
      <c r="A42" s="13">
        <v>17</v>
      </c>
      <c r="B42" s="13">
        <v>14</v>
      </c>
      <c r="C42" s="14" t="s">
        <v>73</v>
      </c>
      <c r="D42" s="14" t="s">
        <v>1176</v>
      </c>
      <c r="E42" s="15">
        <v>10</v>
      </c>
      <c r="F42" s="15">
        <v>18</v>
      </c>
      <c r="G42" s="16">
        <v>2</v>
      </c>
      <c r="H42" s="17">
        <v>4.027777777777778E-2</v>
      </c>
      <c r="I42" s="18" t="s">
        <v>1150</v>
      </c>
      <c r="J42" s="19">
        <f t="shared" si="0"/>
        <v>16</v>
      </c>
      <c r="K42" s="19">
        <f t="shared" si="1"/>
        <v>36</v>
      </c>
      <c r="L42" s="20">
        <f t="shared" si="2"/>
        <v>0.44444444444444442</v>
      </c>
      <c r="M42" s="19">
        <f>TablaCocina[[#This Row],[COSTO UNITARIO]]*TablaCocina[[#This Row],[CANTIDAD ORDENADA]]</f>
        <v>20</v>
      </c>
    </row>
    <row r="43" spans="1:13" x14ac:dyDescent="0.2">
      <c r="A43" s="13">
        <v>17</v>
      </c>
      <c r="B43" s="13">
        <v>14</v>
      </c>
      <c r="C43" s="14" t="s">
        <v>197</v>
      </c>
      <c r="D43" s="14" t="s">
        <v>1171</v>
      </c>
      <c r="E43" s="15">
        <v>13</v>
      </c>
      <c r="F43" s="15">
        <v>22</v>
      </c>
      <c r="G43" s="16">
        <v>3</v>
      </c>
      <c r="H43" s="17">
        <v>3.9583333333333331E-2</v>
      </c>
      <c r="I43" s="18" t="s">
        <v>1151</v>
      </c>
      <c r="J43" s="19">
        <f t="shared" si="0"/>
        <v>27</v>
      </c>
      <c r="K43" s="19">
        <f t="shared" si="1"/>
        <v>66</v>
      </c>
      <c r="L43" s="20">
        <f t="shared" si="2"/>
        <v>0.40909090909090912</v>
      </c>
      <c r="M43" s="19">
        <f>TablaCocina[[#This Row],[COSTO UNITARIO]]*TablaCocina[[#This Row],[CANTIDAD ORDENADA]]</f>
        <v>39</v>
      </c>
    </row>
    <row r="44" spans="1:13" x14ac:dyDescent="0.2">
      <c r="A44" s="13">
        <v>18</v>
      </c>
      <c r="B44" s="13">
        <v>9</v>
      </c>
      <c r="C44" s="14" t="s">
        <v>32</v>
      </c>
      <c r="D44" s="14" t="s">
        <v>1165</v>
      </c>
      <c r="E44" s="15">
        <v>17</v>
      </c>
      <c r="F44" s="15">
        <v>29</v>
      </c>
      <c r="G44" s="16">
        <v>1</v>
      </c>
      <c r="H44" s="17">
        <v>1.5972222222222224E-2</v>
      </c>
      <c r="I44" s="18" t="s">
        <v>1150</v>
      </c>
      <c r="J44" s="19">
        <f t="shared" si="0"/>
        <v>12</v>
      </c>
      <c r="K44" s="19">
        <f t="shared" si="1"/>
        <v>29</v>
      </c>
      <c r="L44" s="20">
        <f t="shared" si="2"/>
        <v>0.41379310344827586</v>
      </c>
      <c r="M44" s="19">
        <f>TablaCocina[[#This Row],[COSTO UNITARIO]]*TablaCocina[[#This Row],[CANTIDAD ORDENADA]]</f>
        <v>17</v>
      </c>
    </row>
    <row r="45" spans="1:13" x14ac:dyDescent="0.2">
      <c r="A45" s="13">
        <v>18</v>
      </c>
      <c r="B45" s="13">
        <v>9</v>
      </c>
      <c r="C45" s="14" t="s">
        <v>42</v>
      </c>
      <c r="D45" s="14" t="s">
        <v>1163</v>
      </c>
      <c r="E45" s="15">
        <v>25</v>
      </c>
      <c r="F45" s="15">
        <v>40</v>
      </c>
      <c r="G45" s="16">
        <v>2</v>
      </c>
      <c r="H45" s="17">
        <v>3.7499999999999999E-2</v>
      </c>
      <c r="I45" s="18" t="s">
        <v>1150</v>
      </c>
      <c r="J45" s="19">
        <f t="shared" si="0"/>
        <v>30</v>
      </c>
      <c r="K45" s="19">
        <f t="shared" si="1"/>
        <v>80</v>
      </c>
      <c r="L45" s="20">
        <f t="shared" si="2"/>
        <v>0.375</v>
      </c>
      <c r="M45" s="19">
        <f>TablaCocina[[#This Row],[COSTO UNITARIO]]*TablaCocina[[#This Row],[CANTIDAD ORDENADA]]</f>
        <v>50</v>
      </c>
    </row>
    <row r="46" spans="1:13" x14ac:dyDescent="0.2">
      <c r="A46" s="13">
        <v>18</v>
      </c>
      <c r="B46" s="13">
        <v>9</v>
      </c>
      <c r="C46" s="14" t="s">
        <v>149</v>
      </c>
      <c r="D46" s="14" t="s">
        <v>1177</v>
      </c>
      <c r="E46" s="15">
        <v>15</v>
      </c>
      <c r="F46" s="15">
        <v>26</v>
      </c>
      <c r="G46" s="16">
        <v>3</v>
      </c>
      <c r="H46" s="17">
        <v>1.5972222222222224E-2</v>
      </c>
      <c r="I46" s="18" t="s">
        <v>1150</v>
      </c>
      <c r="J46" s="19">
        <f t="shared" si="0"/>
        <v>33</v>
      </c>
      <c r="K46" s="19">
        <f t="shared" si="1"/>
        <v>78</v>
      </c>
      <c r="L46" s="20">
        <f t="shared" si="2"/>
        <v>0.42307692307692307</v>
      </c>
      <c r="M46" s="19">
        <f>TablaCocina[[#This Row],[COSTO UNITARIO]]*TablaCocina[[#This Row],[CANTIDAD ORDENADA]]</f>
        <v>45</v>
      </c>
    </row>
    <row r="47" spans="1:13" x14ac:dyDescent="0.2">
      <c r="A47" s="13">
        <v>18</v>
      </c>
      <c r="B47" s="13">
        <v>9</v>
      </c>
      <c r="C47" s="14" t="s">
        <v>241</v>
      </c>
      <c r="D47" s="14" t="s">
        <v>1170</v>
      </c>
      <c r="E47" s="15">
        <v>19</v>
      </c>
      <c r="F47" s="15">
        <v>32</v>
      </c>
      <c r="G47" s="16">
        <v>2</v>
      </c>
      <c r="H47" s="17">
        <v>2.361111111111111E-2</v>
      </c>
      <c r="I47" s="18" t="s">
        <v>1150</v>
      </c>
      <c r="J47" s="19">
        <f t="shared" si="0"/>
        <v>26</v>
      </c>
      <c r="K47" s="19">
        <f t="shared" si="1"/>
        <v>64</v>
      </c>
      <c r="L47" s="20">
        <f t="shared" si="2"/>
        <v>0.40625</v>
      </c>
      <c r="M47" s="19">
        <f>TablaCocina[[#This Row],[COSTO UNITARIO]]*TablaCocina[[#This Row],[CANTIDAD ORDENADA]]</f>
        <v>38</v>
      </c>
    </row>
    <row r="48" spans="1:13" x14ac:dyDescent="0.2">
      <c r="A48" s="13">
        <v>19</v>
      </c>
      <c r="B48" s="13">
        <v>18</v>
      </c>
      <c r="C48" s="14" t="s">
        <v>42</v>
      </c>
      <c r="D48" s="14" t="s">
        <v>1163</v>
      </c>
      <c r="E48" s="15">
        <v>25</v>
      </c>
      <c r="F48" s="15">
        <v>40</v>
      </c>
      <c r="G48" s="16">
        <v>2</v>
      </c>
      <c r="H48" s="17">
        <v>3.0555555555555555E-2</v>
      </c>
      <c r="I48" s="18" t="s">
        <v>1151</v>
      </c>
      <c r="J48" s="19">
        <f t="shared" si="0"/>
        <v>30</v>
      </c>
      <c r="K48" s="19">
        <f t="shared" si="1"/>
        <v>80</v>
      </c>
      <c r="L48" s="20">
        <f t="shared" si="2"/>
        <v>0.375</v>
      </c>
      <c r="M48" s="19">
        <f>TablaCocina[[#This Row],[COSTO UNITARIO]]*TablaCocina[[#This Row],[CANTIDAD ORDENADA]]</f>
        <v>50</v>
      </c>
    </row>
    <row r="49" spans="1:13" x14ac:dyDescent="0.2">
      <c r="A49" s="13">
        <v>20</v>
      </c>
      <c r="B49" s="13">
        <v>8</v>
      </c>
      <c r="C49" s="14" t="s">
        <v>20</v>
      </c>
      <c r="D49" s="14" t="s">
        <v>1169</v>
      </c>
      <c r="E49" s="15">
        <v>21</v>
      </c>
      <c r="F49" s="15">
        <v>35</v>
      </c>
      <c r="G49" s="16">
        <v>3</v>
      </c>
      <c r="H49" s="17">
        <v>3.4722222222222224E-2</v>
      </c>
      <c r="I49" s="18" t="s">
        <v>1151</v>
      </c>
      <c r="J49" s="19">
        <f t="shared" si="0"/>
        <v>42</v>
      </c>
      <c r="K49" s="19">
        <f t="shared" si="1"/>
        <v>105</v>
      </c>
      <c r="L49" s="20">
        <f t="shared" si="2"/>
        <v>0.4</v>
      </c>
      <c r="M49" s="19">
        <f>TablaCocina[[#This Row],[COSTO UNITARIO]]*TablaCocina[[#This Row],[CANTIDAD ORDENADA]]</f>
        <v>63</v>
      </c>
    </row>
    <row r="50" spans="1:13" x14ac:dyDescent="0.2">
      <c r="A50" s="13">
        <v>20</v>
      </c>
      <c r="B50" s="13">
        <v>8</v>
      </c>
      <c r="C50" s="14" t="s">
        <v>116</v>
      </c>
      <c r="D50" s="14" t="s">
        <v>1178</v>
      </c>
      <c r="E50" s="15">
        <v>15</v>
      </c>
      <c r="F50" s="15">
        <v>25</v>
      </c>
      <c r="G50" s="16">
        <v>2</v>
      </c>
      <c r="H50" s="17">
        <v>4.1666666666666666E-3</v>
      </c>
      <c r="I50" s="18" t="s">
        <v>1151</v>
      </c>
      <c r="J50" s="19">
        <f t="shared" si="0"/>
        <v>20</v>
      </c>
      <c r="K50" s="19">
        <f t="shared" si="1"/>
        <v>50</v>
      </c>
      <c r="L50" s="20">
        <f t="shared" si="2"/>
        <v>0.4</v>
      </c>
      <c r="M50" s="19">
        <f>TablaCocina[[#This Row],[COSTO UNITARIO]]*TablaCocina[[#This Row],[CANTIDAD ORDENADA]]</f>
        <v>30</v>
      </c>
    </row>
    <row r="51" spans="1:13" x14ac:dyDescent="0.2">
      <c r="A51" s="13">
        <v>20</v>
      </c>
      <c r="B51" s="13">
        <v>8</v>
      </c>
      <c r="C51" s="14" t="s">
        <v>194</v>
      </c>
      <c r="D51" s="14" t="s">
        <v>1174</v>
      </c>
      <c r="E51" s="15">
        <v>14</v>
      </c>
      <c r="F51" s="15">
        <v>23</v>
      </c>
      <c r="G51" s="16">
        <v>1</v>
      </c>
      <c r="H51" s="17">
        <v>9.7222222222222224E-3</v>
      </c>
      <c r="I51" s="18" t="s">
        <v>1151</v>
      </c>
      <c r="J51" s="19">
        <f t="shared" si="0"/>
        <v>9</v>
      </c>
      <c r="K51" s="19">
        <f t="shared" si="1"/>
        <v>23</v>
      </c>
      <c r="L51" s="20">
        <f t="shared" si="2"/>
        <v>0.39130434782608697</v>
      </c>
      <c r="M51" s="19">
        <f>TablaCocina[[#This Row],[COSTO UNITARIO]]*TablaCocina[[#This Row],[CANTIDAD ORDENADA]]</f>
        <v>14</v>
      </c>
    </row>
    <row r="52" spans="1:13" x14ac:dyDescent="0.2">
      <c r="A52" s="13">
        <v>21</v>
      </c>
      <c r="B52" s="13">
        <v>12</v>
      </c>
      <c r="C52" s="14" t="s">
        <v>42</v>
      </c>
      <c r="D52" s="14" t="s">
        <v>1163</v>
      </c>
      <c r="E52" s="15">
        <v>25</v>
      </c>
      <c r="F52" s="15">
        <v>40</v>
      </c>
      <c r="G52" s="16">
        <v>3</v>
      </c>
      <c r="H52" s="17">
        <v>1.3888888888888888E-2</v>
      </c>
      <c r="I52" s="18" t="s">
        <v>1150</v>
      </c>
      <c r="J52" s="19">
        <f t="shared" si="0"/>
        <v>45</v>
      </c>
      <c r="K52" s="19">
        <f t="shared" si="1"/>
        <v>120</v>
      </c>
      <c r="L52" s="20">
        <f t="shared" si="2"/>
        <v>0.375</v>
      </c>
      <c r="M52" s="19">
        <f>TablaCocina[[#This Row],[COSTO UNITARIO]]*TablaCocina[[#This Row],[CANTIDAD ORDENADA]]</f>
        <v>75</v>
      </c>
    </row>
    <row r="53" spans="1:13" x14ac:dyDescent="0.2">
      <c r="A53" s="13">
        <v>21</v>
      </c>
      <c r="B53" s="13">
        <v>12</v>
      </c>
      <c r="C53" s="14" t="s">
        <v>140</v>
      </c>
      <c r="D53" s="14" t="s">
        <v>1173</v>
      </c>
      <c r="E53" s="15">
        <v>12</v>
      </c>
      <c r="F53" s="15">
        <v>20</v>
      </c>
      <c r="G53" s="16">
        <v>2</v>
      </c>
      <c r="H53" s="17">
        <v>2.9861111111111113E-2</v>
      </c>
      <c r="I53" s="18" t="s">
        <v>1150</v>
      </c>
      <c r="J53" s="19">
        <f t="shared" si="0"/>
        <v>16</v>
      </c>
      <c r="K53" s="19">
        <f t="shared" si="1"/>
        <v>40</v>
      </c>
      <c r="L53" s="20">
        <f t="shared" si="2"/>
        <v>0.4</v>
      </c>
      <c r="M53" s="19">
        <f>TablaCocina[[#This Row],[COSTO UNITARIO]]*TablaCocina[[#This Row],[CANTIDAD ORDENADA]]</f>
        <v>24</v>
      </c>
    </row>
    <row r="54" spans="1:13" x14ac:dyDescent="0.2">
      <c r="A54" s="13">
        <v>21</v>
      </c>
      <c r="B54" s="13">
        <v>12</v>
      </c>
      <c r="C54" s="14" t="s">
        <v>241</v>
      </c>
      <c r="D54" s="14" t="s">
        <v>1170</v>
      </c>
      <c r="E54" s="15">
        <v>19</v>
      </c>
      <c r="F54" s="15">
        <v>32</v>
      </c>
      <c r="G54" s="16">
        <v>2</v>
      </c>
      <c r="H54" s="17">
        <v>3.0555555555555555E-2</v>
      </c>
      <c r="I54" s="18" t="s">
        <v>1151</v>
      </c>
      <c r="J54" s="19">
        <f t="shared" si="0"/>
        <v>26</v>
      </c>
      <c r="K54" s="19">
        <f t="shared" si="1"/>
        <v>64</v>
      </c>
      <c r="L54" s="20">
        <f t="shared" si="2"/>
        <v>0.40625</v>
      </c>
      <c r="M54" s="19">
        <f>TablaCocina[[#This Row],[COSTO UNITARIO]]*TablaCocina[[#This Row],[CANTIDAD ORDENADA]]</f>
        <v>38</v>
      </c>
    </row>
    <row r="55" spans="1:13" x14ac:dyDescent="0.2">
      <c r="A55" s="13">
        <v>21</v>
      </c>
      <c r="B55" s="13">
        <v>12</v>
      </c>
      <c r="C55" s="14" t="s">
        <v>116</v>
      </c>
      <c r="D55" s="14" t="s">
        <v>1178</v>
      </c>
      <c r="E55" s="15">
        <v>15</v>
      </c>
      <c r="F55" s="15">
        <v>25</v>
      </c>
      <c r="G55" s="16">
        <v>2</v>
      </c>
      <c r="H55" s="17">
        <v>3.125E-2</v>
      </c>
      <c r="I55" s="18" t="s">
        <v>1151</v>
      </c>
      <c r="J55" s="19">
        <f t="shared" si="0"/>
        <v>20</v>
      </c>
      <c r="K55" s="19">
        <f t="shared" si="1"/>
        <v>50</v>
      </c>
      <c r="L55" s="20">
        <f t="shared" si="2"/>
        <v>0.4</v>
      </c>
      <c r="M55" s="19">
        <f>TablaCocina[[#This Row],[COSTO UNITARIO]]*TablaCocina[[#This Row],[CANTIDAD ORDENADA]]</f>
        <v>30</v>
      </c>
    </row>
    <row r="56" spans="1:13" x14ac:dyDescent="0.2">
      <c r="A56" s="13">
        <v>22</v>
      </c>
      <c r="B56" s="13">
        <v>15</v>
      </c>
      <c r="C56" s="14" t="s">
        <v>73</v>
      </c>
      <c r="D56" s="14" t="s">
        <v>1176</v>
      </c>
      <c r="E56" s="15">
        <v>10</v>
      </c>
      <c r="F56" s="15">
        <v>18</v>
      </c>
      <c r="G56" s="16">
        <v>1</v>
      </c>
      <c r="H56" s="17">
        <v>2.2222222222222223E-2</v>
      </c>
      <c r="I56" s="18" t="s">
        <v>1150</v>
      </c>
      <c r="J56" s="19">
        <f t="shared" si="0"/>
        <v>8</v>
      </c>
      <c r="K56" s="19">
        <f t="shared" si="1"/>
        <v>18</v>
      </c>
      <c r="L56" s="20">
        <f t="shared" si="2"/>
        <v>0.44444444444444442</v>
      </c>
      <c r="M56" s="19">
        <f>TablaCocina[[#This Row],[COSTO UNITARIO]]*TablaCocina[[#This Row],[CANTIDAD ORDENADA]]</f>
        <v>10</v>
      </c>
    </row>
    <row r="57" spans="1:13" x14ac:dyDescent="0.2">
      <c r="A57" s="13">
        <v>22</v>
      </c>
      <c r="B57" s="13">
        <v>15</v>
      </c>
      <c r="C57" s="14" t="s">
        <v>49</v>
      </c>
      <c r="D57" s="14" t="s">
        <v>1172</v>
      </c>
      <c r="E57" s="15">
        <v>20</v>
      </c>
      <c r="F57" s="15">
        <v>34</v>
      </c>
      <c r="G57" s="16">
        <v>3</v>
      </c>
      <c r="H57" s="17">
        <v>1.3194444444444444E-2</v>
      </c>
      <c r="I57" s="18" t="s">
        <v>1150</v>
      </c>
      <c r="J57" s="19">
        <f t="shared" si="0"/>
        <v>42</v>
      </c>
      <c r="K57" s="19">
        <f t="shared" si="1"/>
        <v>102</v>
      </c>
      <c r="L57" s="20">
        <f t="shared" si="2"/>
        <v>0.41176470588235292</v>
      </c>
      <c r="M57" s="19">
        <f>TablaCocina[[#This Row],[COSTO UNITARIO]]*TablaCocina[[#This Row],[CANTIDAD ORDENADA]]</f>
        <v>60</v>
      </c>
    </row>
    <row r="58" spans="1:13" x14ac:dyDescent="0.2">
      <c r="A58" s="13">
        <v>22</v>
      </c>
      <c r="B58" s="13">
        <v>15</v>
      </c>
      <c r="C58" s="14" t="s">
        <v>32</v>
      </c>
      <c r="D58" s="14" t="s">
        <v>1165</v>
      </c>
      <c r="E58" s="15">
        <v>17</v>
      </c>
      <c r="F58" s="15">
        <v>29</v>
      </c>
      <c r="G58" s="16">
        <v>2</v>
      </c>
      <c r="H58" s="17">
        <v>9.0277777777777787E-3</v>
      </c>
      <c r="I58" s="18" t="s">
        <v>1151</v>
      </c>
      <c r="J58" s="19">
        <f t="shared" si="0"/>
        <v>24</v>
      </c>
      <c r="K58" s="19">
        <f t="shared" si="1"/>
        <v>58</v>
      </c>
      <c r="L58" s="20">
        <f t="shared" si="2"/>
        <v>0.41379310344827586</v>
      </c>
      <c r="M58" s="19">
        <f>TablaCocina[[#This Row],[COSTO UNITARIO]]*TablaCocina[[#This Row],[CANTIDAD ORDENADA]]</f>
        <v>34</v>
      </c>
    </row>
    <row r="59" spans="1:13" x14ac:dyDescent="0.2">
      <c r="A59" s="13">
        <v>22</v>
      </c>
      <c r="B59" s="13">
        <v>15</v>
      </c>
      <c r="C59" s="14" t="s">
        <v>20</v>
      </c>
      <c r="D59" s="14" t="s">
        <v>1169</v>
      </c>
      <c r="E59" s="15">
        <v>21</v>
      </c>
      <c r="F59" s="15">
        <v>35</v>
      </c>
      <c r="G59" s="16">
        <v>1</v>
      </c>
      <c r="H59" s="17">
        <v>4.0972222222222222E-2</v>
      </c>
      <c r="I59" s="18" t="s">
        <v>1151</v>
      </c>
      <c r="J59" s="19">
        <f t="shared" si="0"/>
        <v>14</v>
      </c>
      <c r="K59" s="19">
        <f t="shared" si="1"/>
        <v>35</v>
      </c>
      <c r="L59" s="20">
        <f t="shared" si="2"/>
        <v>0.4</v>
      </c>
      <c r="M59" s="19">
        <f>TablaCocina[[#This Row],[COSTO UNITARIO]]*TablaCocina[[#This Row],[CANTIDAD ORDENADA]]</f>
        <v>21</v>
      </c>
    </row>
    <row r="60" spans="1:13" x14ac:dyDescent="0.2">
      <c r="A60" s="13">
        <v>23</v>
      </c>
      <c r="B60" s="13">
        <v>1</v>
      </c>
      <c r="C60" s="14" t="s">
        <v>106</v>
      </c>
      <c r="D60" s="14" t="s">
        <v>1168</v>
      </c>
      <c r="E60" s="15">
        <v>11</v>
      </c>
      <c r="F60" s="15">
        <v>19</v>
      </c>
      <c r="G60" s="16">
        <v>3</v>
      </c>
      <c r="H60" s="17">
        <v>3.1944444444444449E-2</v>
      </c>
      <c r="I60" s="18" t="s">
        <v>1151</v>
      </c>
      <c r="J60" s="19">
        <f t="shared" si="0"/>
        <v>24</v>
      </c>
      <c r="K60" s="19">
        <f t="shared" si="1"/>
        <v>57</v>
      </c>
      <c r="L60" s="20">
        <f t="shared" si="2"/>
        <v>0.42105263157894735</v>
      </c>
      <c r="M60" s="19">
        <f>TablaCocina[[#This Row],[COSTO UNITARIO]]*TablaCocina[[#This Row],[CANTIDAD ORDENADA]]</f>
        <v>33</v>
      </c>
    </row>
    <row r="61" spans="1:13" x14ac:dyDescent="0.2">
      <c r="A61" s="13">
        <v>23</v>
      </c>
      <c r="B61" s="13">
        <v>1</v>
      </c>
      <c r="C61" s="14" t="s">
        <v>100</v>
      </c>
      <c r="D61" s="14" t="s">
        <v>1162</v>
      </c>
      <c r="E61" s="15">
        <v>16</v>
      </c>
      <c r="F61" s="15">
        <v>27</v>
      </c>
      <c r="G61" s="16">
        <v>3</v>
      </c>
      <c r="H61" s="17">
        <v>1.1805555555555555E-2</v>
      </c>
      <c r="I61" s="18" t="s">
        <v>1151</v>
      </c>
      <c r="J61" s="19">
        <f t="shared" si="0"/>
        <v>33</v>
      </c>
      <c r="K61" s="19">
        <f t="shared" si="1"/>
        <v>81</v>
      </c>
      <c r="L61" s="20">
        <f t="shared" si="2"/>
        <v>0.40740740740740738</v>
      </c>
      <c r="M61" s="19">
        <f>TablaCocina[[#This Row],[COSTO UNITARIO]]*TablaCocina[[#This Row],[CANTIDAD ORDENADA]]</f>
        <v>48</v>
      </c>
    </row>
    <row r="62" spans="1:13" x14ac:dyDescent="0.2">
      <c r="A62" s="13">
        <v>24</v>
      </c>
      <c r="B62" s="13">
        <v>5</v>
      </c>
      <c r="C62" s="14" t="s">
        <v>149</v>
      </c>
      <c r="D62" s="14" t="s">
        <v>1177</v>
      </c>
      <c r="E62" s="15">
        <v>15</v>
      </c>
      <c r="F62" s="15">
        <v>26</v>
      </c>
      <c r="G62" s="16">
        <v>3</v>
      </c>
      <c r="H62" s="17">
        <v>3.125E-2</v>
      </c>
      <c r="I62" s="18" t="s">
        <v>1150</v>
      </c>
      <c r="J62" s="19">
        <f t="shared" si="0"/>
        <v>33</v>
      </c>
      <c r="K62" s="19">
        <f t="shared" si="1"/>
        <v>78</v>
      </c>
      <c r="L62" s="20">
        <f t="shared" si="2"/>
        <v>0.42307692307692307</v>
      </c>
      <c r="M62" s="19">
        <f>TablaCocina[[#This Row],[COSTO UNITARIO]]*TablaCocina[[#This Row],[CANTIDAD ORDENADA]]</f>
        <v>45</v>
      </c>
    </row>
    <row r="63" spans="1:13" x14ac:dyDescent="0.2">
      <c r="A63" s="13">
        <v>24</v>
      </c>
      <c r="B63" s="13">
        <v>5</v>
      </c>
      <c r="C63" s="14" t="s">
        <v>32</v>
      </c>
      <c r="D63" s="14" t="s">
        <v>1165</v>
      </c>
      <c r="E63" s="15">
        <v>17</v>
      </c>
      <c r="F63" s="15">
        <v>29</v>
      </c>
      <c r="G63" s="16">
        <v>1</v>
      </c>
      <c r="H63" s="17">
        <v>3.1944444444444449E-2</v>
      </c>
      <c r="I63" s="18" t="s">
        <v>1150</v>
      </c>
      <c r="J63" s="19">
        <f t="shared" si="0"/>
        <v>12</v>
      </c>
      <c r="K63" s="19">
        <f t="shared" si="1"/>
        <v>29</v>
      </c>
      <c r="L63" s="20">
        <f t="shared" si="2"/>
        <v>0.41379310344827586</v>
      </c>
      <c r="M63" s="19">
        <f>TablaCocina[[#This Row],[COSTO UNITARIO]]*TablaCocina[[#This Row],[CANTIDAD ORDENADA]]</f>
        <v>17</v>
      </c>
    </row>
    <row r="64" spans="1:13" x14ac:dyDescent="0.2">
      <c r="A64" s="13">
        <v>24</v>
      </c>
      <c r="B64" s="13">
        <v>5</v>
      </c>
      <c r="C64" s="14" t="s">
        <v>194</v>
      </c>
      <c r="D64" s="14" t="s">
        <v>1174</v>
      </c>
      <c r="E64" s="15">
        <v>14</v>
      </c>
      <c r="F64" s="15">
        <v>23</v>
      </c>
      <c r="G64" s="16">
        <v>2</v>
      </c>
      <c r="H64" s="17">
        <v>2.9166666666666664E-2</v>
      </c>
      <c r="I64" s="18" t="s">
        <v>1151</v>
      </c>
      <c r="J64" s="19">
        <f t="shared" si="0"/>
        <v>18</v>
      </c>
      <c r="K64" s="19">
        <f t="shared" si="1"/>
        <v>46</v>
      </c>
      <c r="L64" s="20">
        <f t="shared" si="2"/>
        <v>0.39130434782608697</v>
      </c>
      <c r="M64" s="19">
        <f>TablaCocina[[#This Row],[COSTO UNITARIO]]*TablaCocina[[#This Row],[CANTIDAD ORDENADA]]</f>
        <v>28</v>
      </c>
    </row>
    <row r="65" spans="1:13" x14ac:dyDescent="0.2">
      <c r="A65" s="13">
        <v>24</v>
      </c>
      <c r="B65" s="13">
        <v>5</v>
      </c>
      <c r="C65" s="14" t="s">
        <v>42</v>
      </c>
      <c r="D65" s="14" t="s">
        <v>1163</v>
      </c>
      <c r="E65" s="15">
        <v>25</v>
      </c>
      <c r="F65" s="15">
        <v>40</v>
      </c>
      <c r="G65" s="16">
        <v>2</v>
      </c>
      <c r="H65" s="17">
        <v>3.2638888888888891E-2</v>
      </c>
      <c r="I65" s="18" t="s">
        <v>1151</v>
      </c>
      <c r="J65" s="19">
        <f t="shared" si="0"/>
        <v>30</v>
      </c>
      <c r="K65" s="19">
        <f t="shared" si="1"/>
        <v>80</v>
      </c>
      <c r="L65" s="20">
        <f t="shared" si="2"/>
        <v>0.375</v>
      </c>
      <c r="M65" s="19">
        <f>TablaCocina[[#This Row],[COSTO UNITARIO]]*TablaCocina[[#This Row],[CANTIDAD ORDENADA]]</f>
        <v>50</v>
      </c>
    </row>
    <row r="66" spans="1:13" x14ac:dyDescent="0.2">
      <c r="A66" s="13">
        <v>25</v>
      </c>
      <c r="B66" s="13">
        <v>12</v>
      </c>
      <c r="C66" s="14" t="s">
        <v>49</v>
      </c>
      <c r="D66" s="14" t="s">
        <v>1172</v>
      </c>
      <c r="E66" s="15">
        <v>20</v>
      </c>
      <c r="F66" s="15">
        <v>34</v>
      </c>
      <c r="G66" s="16">
        <v>1</v>
      </c>
      <c r="H66" s="17">
        <v>2.4305555555555556E-2</v>
      </c>
      <c r="I66" s="18" t="s">
        <v>1151</v>
      </c>
      <c r="J66" s="19">
        <f t="shared" si="0"/>
        <v>14</v>
      </c>
      <c r="K66" s="19">
        <f t="shared" si="1"/>
        <v>34</v>
      </c>
      <c r="L66" s="20">
        <f t="shared" si="2"/>
        <v>0.41176470588235292</v>
      </c>
      <c r="M66" s="19">
        <f>TablaCocina[[#This Row],[COSTO UNITARIO]]*TablaCocina[[#This Row],[CANTIDAD ORDENADA]]</f>
        <v>20</v>
      </c>
    </row>
    <row r="67" spans="1:13" x14ac:dyDescent="0.2">
      <c r="A67" s="13">
        <v>26</v>
      </c>
      <c r="B67" s="13">
        <v>18</v>
      </c>
      <c r="C67" s="14" t="s">
        <v>73</v>
      </c>
      <c r="D67" s="14" t="s">
        <v>1176</v>
      </c>
      <c r="E67" s="15">
        <v>10</v>
      </c>
      <c r="F67" s="15">
        <v>18</v>
      </c>
      <c r="G67" s="16">
        <v>2</v>
      </c>
      <c r="H67" s="17">
        <v>9.0277777777777787E-3</v>
      </c>
      <c r="I67" s="18" t="s">
        <v>1151</v>
      </c>
      <c r="J67" s="19">
        <f t="shared" ref="J67:J130" si="3">(F67-E67)*G67</f>
        <v>16</v>
      </c>
      <c r="K67" s="19">
        <f t="shared" ref="K67:K130" si="4">F67*G67</f>
        <v>36</v>
      </c>
      <c r="L67" s="20">
        <f t="shared" ref="L67:L130" si="5">J67/K67</f>
        <v>0.44444444444444442</v>
      </c>
      <c r="M67" s="19">
        <f>TablaCocina[[#This Row],[COSTO UNITARIO]]*TablaCocina[[#This Row],[CANTIDAD ORDENADA]]</f>
        <v>20</v>
      </c>
    </row>
    <row r="68" spans="1:13" x14ac:dyDescent="0.2">
      <c r="A68" s="13">
        <v>26</v>
      </c>
      <c r="B68" s="13">
        <v>18</v>
      </c>
      <c r="C68" s="14" t="s">
        <v>64</v>
      </c>
      <c r="D68" s="14" t="s">
        <v>1175</v>
      </c>
      <c r="E68" s="15">
        <v>13</v>
      </c>
      <c r="F68" s="15">
        <v>21</v>
      </c>
      <c r="G68" s="16">
        <v>2</v>
      </c>
      <c r="H68" s="17">
        <v>3.7499999999999999E-2</v>
      </c>
      <c r="I68" s="18" t="s">
        <v>1150</v>
      </c>
      <c r="J68" s="19">
        <f t="shared" si="3"/>
        <v>16</v>
      </c>
      <c r="K68" s="19">
        <f t="shared" si="4"/>
        <v>42</v>
      </c>
      <c r="L68" s="20">
        <f t="shared" si="5"/>
        <v>0.38095238095238093</v>
      </c>
      <c r="M68" s="19">
        <f>TablaCocina[[#This Row],[COSTO UNITARIO]]*TablaCocina[[#This Row],[CANTIDAD ORDENADA]]</f>
        <v>26</v>
      </c>
    </row>
    <row r="69" spans="1:13" x14ac:dyDescent="0.2">
      <c r="A69" s="13">
        <v>26</v>
      </c>
      <c r="B69" s="13">
        <v>18</v>
      </c>
      <c r="C69" s="14" t="s">
        <v>152</v>
      </c>
      <c r="D69" s="14" t="s">
        <v>1159</v>
      </c>
      <c r="E69" s="15">
        <v>14</v>
      </c>
      <c r="F69" s="15">
        <v>24</v>
      </c>
      <c r="G69" s="16">
        <v>2</v>
      </c>
      <c r="H69" s="17">
        <v>2.9166666666666664E-2</v>
      </c>
      <c r="I69" s="18" t="s">
        <v>1151</v>
      </c>
      <c r="J69" s="19">
        <f t="shared" si="3"/>
        <v>20</v>
      </c>
      <c r="K69" s="19">
        <f t="shared" si="4"/>
        <v>48</v>
      </c>
      <c r="L69" s="20">
        <f t="shared" si="5"/>
        <v>0.41666666666666669</v>
      </c>
      <c r="M69" s="19">
        <f>TablaCocina[[#This Row],[COSTO UNITARIO]]*TablaCocina[[#This Row],[CANTIDAD ORDENADA]]</f>
        <v>28</v>
      </c>
    </row>
    <row r="70" spans="1:13" x14ac:dyDescent="0.2">
      <c r="A70" s="13">
        <v>27</v>
      </c>
      <c r="B70" s="13">
        <v>4</v>
      </c>
      <c r="C70" s="14" t="s">
        <v>20</v>
      </c>
      <c r="D70" s="14" t="s">
        <v>1169</v>
      </c>
      <c r="E70" s="15">
        <v>21</v>
      </c>
      <c r="F70" s="15">
        <v>35</v>
      </c>
      <c r="G70" s="16">
        <v>1</v>
      </c>
      <c r="H70" s="17">
        <v>1.1805555555555555E-2</v>
      </c>
      <c r="I70" s="18" t="s">
        <v>1150</v>
      </c>
      <c r="J70" s="19">
        <f t="shared" si="3"/>
        <v>14</v>
      </c>
      <c r="K70" s="19">
        <f t="shared" si="4"/>
        <v>35</v>
      </c>
      <c r="L70" s="20">
        <f t="shared" si="5"/>
        <v>0.4</v>
      </c>
      <c r="M70" s="19">
        <f>TablaCocina[[#This Row],[COSTO UNITARIO]]*TablaCocina[[#This Row],[CANTIDAD ORDENADA]]</f>
        <v>21</v>
      </c>
    </row>
    <row r="71" spans="1:13" x14ac:dyDescent="0.2">
      <c r="A71" s="13">
        <v>27</v>
      </c>
      <c r="B71" s="13">
        <v>4</v>
      </c>
      <c r="C71" s="14" t="s">
        <v>149</v>
      </c>
      <c r="D71" s="14" t="s">
        <v>1177</v>
      </c>
      <c r="E71" s="15">
        <v>15</v>
      </c>
      <c r="F71" s="15">
        <v>26</v>
      </c>
      <c r="G71" s="16">
        <v>1</v>
      </c>
      <c r="H71" s="17">
        <v>2.6388888888888889E-2</v>
      </c>
      <c r="I71" s="18" t="s">
        <v>1151</v>
      </c>
      <c r="J71" s="19">
        <f t="shared" si="3"/>
        <v>11</v>
      </c>
      <c r="K71" s="19">
        <f t="shared" si="4"/>
        <v>26</v>
      </c>
      <c r="L71" s="20">
        <f t="shared" si="5"/>
        <v>0.42307692307692307</v>
      </c>
      <c r="M71" s="19">
        <f>TablaCocina[[#This Row],[COSTO UNITARIO]]*TablaCocina[[#This Row],[CANTIDAD ORDENADA]]</f>
        <v>15</v>
      </c>
    </row>
    <row r="72" spans="1:13" x14ac:dyDescent="0.2">
      <c r="A72" s="13">
        <v>28</v>
      </c>
      <c r="B72" s="13">
        <v>2</v>
      </c>
      <c r="C72" s="14" t="s">
        <v>73</v>
      </c>
      <c r="D72" s="14" t="s">
        <v>1176</v>
      </c>
      <c r="E72" s="15">
        <v>10</v>
      </c>
      <c r="F72" s="15">
        <v>18</v>
      </c>
      <c r="G72" s="16">
        <v>2</v>
      </c>
      <c r="H72" s="17">
        <v>1.1805555555555555E-2</v>
      </c>
      <c r="I72" s="18" t="s">
        <v>1151</v>
      </c>
      <c r="J72" s="19">
        <f t="shared" si="3"/>
        <v>16</v>
      </c>
      <c r="K72" s="19">
        <f t="shared" si="4"/>
        <v>36</v>
      </c>
      <c r="L72" s="20">
        <f t="shared" si="5"/>
        <v>0.44444444444444442</v>
      </c>
      <c r="M72" s="19">
        <f>TablaCocina[[#This Row],[COSTO UNITARIO]]*TablaCocina[[#This Row],[CANTIDAD ORDENADA]]</f>
        <v>20</v>
      </c>
    </row>
    <row r="73" spans="1:13" x14ac:dyDescent="0.2">
      <c r="A73" s="13">
        <v>28</v>
      </c>
      <c r="B73" s="13">
        <v>2</v>
      </c>
      <c r="C73" s="14" t="s">
        <v>32</v>
      </c>
      <c r="D73" s="14" t="s">
        <v>1165</v>
      </c>
      <c r="E73" s="15">
        <v>17</v>
      </c>
      <c r="F73" s="15">
        <v>29</v>
      </c>
      <c r="G73" s="16">
        <v>2</v>
      </c>
      <c r="H73" s="17">
        <v>2.7083333333333334E-2</v>
      </c>
      <c r="I73" s="18" t="s">
        <v>1151</v>
      </c>
      <c r="J73" s="19">
        <f t="shared" si="3"/>
        <v>24</v>
      </c>
      <c r="K73" s="19">
        <f t="shared" si="4"/>
        <v>58</v>
      </c>
      <c r="L73" s="20">
        <f t="shared" si="5"/>
        <v>0.41379310344827586</v>
      </c>
      <c r="M73" s="19">
        <f>TablaCocina[[#This Row],[COSTO UNITARIO]]*TablaCocina[[#This Row],[CANTIDAD ORDENADA]]</f>
        <v>34</v>
      </c>
    </row>
    <row r="74" spans="1:13" x14ac:dyDescent="0.2">
      <c r="A74" s="13">
        <v>29</v>
      </c>
      <c r="B74" s="13">
        <v>20</v>
      </c>
      <c r="C74" s="14" t="s">
        <v>116</v>
      </c>
      <c r="D74" s="14" t="s">
        <v>1178</v>
      </c>
      <c r="E74" s="15">
        <v>15</v>
      </c>
      <c r="F74" s="15">
        <v>25</v>
      </c>
      <c r="G74" s="16">
        <v>3</v>
      </c>
      <c r="H74" s="17">
        <v>1.5277777777777777E-2</v>
      </c>
      <c r="I74" s="18" t="s">
        <v>1151</v>
      </c>
      <c r="J74" s="19">
        <f t="shared" si="3"/>
        <v>30</v>
      </c>
      <c r="K74" s="19">
        <f t="shared" si="4"/>
        <v>75</v>
      </c>
      <c r="L74" s="20">
        <f t="shared" si="5"/>
        <v>0.4</v>
      </c>
      <c r="M74" s="19">
        <f>TablaCocina[[#This Row],[COSTO UNITARIO]]*TablaCocina[[#This Row],[CANTIDAD ORDENADA]]</f>
        <v>45</v>
      </c>
    </row>
    <row r="75" spans="1:13" x14ac:dyDescent="0.2">
      <c r="A75" s="13">
        <v>29</v>
      </c>
      <c r="B75" s="13">
        <v>20</v>
      </c>
      <c r="C75" s="14" t="s">
        <v>73</v>
      </c>
      <c r="D75" s="14" t="s">
        <v>1176</v>
      </c>
      <c r="E75" s="15">
        <v>10</v>
      </c>
      <c r="F75" s="15">
        <v>18</v>
      </c>
      <c r="G75" s="16">
        <v>2</v>
      </c>
      <c r="H75" s="17">
        <v>1.2499999999999999E-2</v>
      </c>
      <c r="I75" s="18" t="s">
        <v>1150</v>
      </c>
      <c r="J75" s="19">
        <f t="shared" si="3"/>
        <v>16</v>
      </c>
      <c r="K75" s="19">
        <f t="shared" si="4"/>
        <v>36</v>
      </c>
      <c r="L75" s="20">
        <f t="shared" si="5"/>
        <v>0.44444444444444442</v>
      </c>
      <c r="M75" s="19">
        <f>TablaCocina[[#This Row],[COSTO UNITARIO]]*TablaCocina[[#This Row],[CANTIDAD ORDENADA]]</f>
        <v>20</v>
      </c>
    </row>
    <row r="76" spans="1:13" x14ac:dyDescent="0.2">
      <c r="A76" s="13">
        <v>29</v>
      </c>
      <c r="B76" s="13">
        <v>20</v>
      </c>
      <c r="C76" s="14" t="s">
        <v>110</v>
      </c>
      <c r="D76" s="14" t="s">
        <v>1161</v>
      </c>
      <c r="E76" s="15">
        <v>19</v>
      </c>
      <c r="F76" s="15">
        <v>31</v>
      </c>
      <c r="G76" s="16">
        <v>2</v>
      </c>
      <c r="H76" s="17">
        <v>2.1527777777777781E-2</v>
      </c>
      <c r="I76" s="18" t="s">
        <v>1151</v>
      </c>
      <c r="J76" s="19">
        <f t="shared" si="3"/>
        <v>24</v>
      </c>
      <c r="K76" s="19">
        <f t="shared" si="4"/>
        <v>62</v>
      </c>
      <c r="L76" s="20">
        <f t="shared" si="5"/>
        <v>0.38709677419354838</v>
      </c>
      <c r="M76" s="19">
        <f>TablaCocina[[#This Row],[COSTO UNITARIO]]*TablaCocina[[#This Row],[CANTIDAD ORDENADA]]</f>
        <v>38</v>
      </c>
    </row>
    <row r="77" spans="1:13" x14ac:dyDescent="0.2">
      <c r="A77" s="13">
        <v>30</v>
      </c>
      <c r="B77" s="13">
        <v>14</v>
      </c>
      <c r="C77" s="14" t="s">
        <v>149</v>
      </c>
      <c r="D77" s="14" t="s">
        <v>1177</v>
      </c>
      <c r="E77" s="15">
        <v>15</v>
      </c>
      <c r="F77" s="15">
        <v>26</v>
      </c>
      <c r="G77" s="16">
        <v>2</v>
      </c>
      <c r="H77" s="17">
        <v>9.7222222222222224E-3</v>
      </c>
      <c r="I77" s="18" t="s">
        <v>1150</v>
      </c>
      <c r="J77" s="19">
        <f t="shared" si="3"/>
        <v>22</v>
      </c>
      <c r="K77" s="19">
        <f t="shared" si="4"/>
        <v>52</v>
      </c>
      <c r="L77" s="20">
        <f t="shared" si="5"/>
        <v>0.42307692307692307</v>
      </c>
      <c r="M77" s="19">
        <f>TablaCocina[[#This Row],[COSTO UNITARIO]]*TablaCocina[[#This Row],[CANTIDAD ORDENADA]]</f>
        <v>30</v>
      </c>
    </row>
    <row r="78" spans="1:13" x14ac:dyDescent="0.2">
      <c r="A78" s="13">
        <v>30</v>
      </c>
      <c r="B78" s="13">
        <v>14</v>
      </c>
      <c r="C78" s="14" t="s">
        <v>140</v>
      </c>
      <c r="D78" s="14" t="s">
        <v>1173</v>
      </c>
      <c r="E78" s="15">
        <v>12</v>
      </c>
      <c r="F78" s="15">
        <v>20</v>
      </c>
      <c r="G78" s="16">
        <v>3</v>
      </c>
      <c r="H78" s="17">
        <v>3.8194444444444441E-2</v>
      </c>
      <c r="I78" s="18" t="s">
        <v>1150</v>
      </c>
      <c r="J78" s="19">
        <f t="shared" si="3"/>
        <v>24</v>
      </c>
      <c r="K78" s="19">
        <f t="shared" si="4"/>
        <v>60</v>
      </c>
      <c r="L78" s="20">
        <f t="shared" si="5"/>
        <v>0.4</v>
      </c>
      <c r="M78" s="19">
        <f>TablaCocina[[#This Row],[COSTO UNITARIO]]*TablaCocina[[#This Row],[CANTIDAD ORDENADA]]</f>
        <v>36</v>
      </c>
    </row>
    <row r="79" spans="1:13" x14ac:dyDescent="0.2">
      <c r="A79" s="13">
        <v>31</v>
      </c>
      <c r="B79" s="13">
        <v>13</v>
      </c>
      <c r="C79" s="14" t="s">
        <v>32</v>
      </c>
      <c r="D79" s="14" t="s">
        <v>1165</v>
      </c>
      <c r="E79" s="15">
        <v>17</v>
      </c>
      <c r="F79" s="15">
        <v>29</v>
      </c>
      <c r="G79" s="16">
        <v>1</v>
      </c>
      <c r="H79" s="17">
        <v>4.0972222222222222E-2</v>
      </c>
      <c r="I79" s="18" t="s">
        <v>1151</v>
      </c>
      <c r="J79" s="19">
        <f t="shared" si="3"/>
        <v>12</v>
      </c>
      <c r="K79" s="19">
        <f t="shared" si="4"/>
        <v>29</v>
      </c>
      <c r="L79" s="20">
        <f t="shared" si="5"/>
        <v>0.41379310344827586</v>
      </c>
      <c r="M79" s="19">
        <f>TablaCocina[[#This Row],[COSTO UNITARIO]]*TablaCocina[[#This Row],[CANTIDAD ORDENADA]]</f>
        <v>17</v>
      </c>
    </row>
    <row r="80" spans="1:13" x14ac:dyDescent="0.2">
      <c r="A80" s="13">
        <v>31</v>
      </c>
      <c r="B80" s="13">
        <v>13</v>
      </c>
      <c r="C80" s="14" t="s">
        <v>106</v>
      </c>
      <c r="D80" s="14" t="s">
        <v>1168</v>
      </c>
      <c r="E80" s="15">
        <v>11</v>
      </c>
      <c r="F80" s="15">
        <v>19</v>
      </c>
      <c r="G80" s="16">
        <v>2</v>
      </c>
      <c r="H80" s="17">
        <v>3.1944444444444449E-2</v>
      </c>
      <c r="I80" s="18" t="s">
        <v>1151</v>
      </c>
      <c r="J80" s="19">
        <f t="shared" si="3"/>
        <v>16</v>
      </c>
      <c r="K80" s="19">
        <f t="shared" si="4"/>
        <v>38</v>
      </c>
      <c r="L80" s="20">
        <f t="shared" si="5"/>
        <v>0.42105263157894735</v>
      </c>
      <c r="M80" s="19">
        <f>TablaCocina[[#This Row],[COSTO UNITARIO]]*TablaCocina[[#This Row],[CANTIDAD ORDENADA]]</f>
        <v>22</v>
      </c>
    </row>
    <row r="81" spans="1:13" x14ac:dyDescent="0.2">
      <c r="A81" s="13">
        <v>32</v>
      </c>
      <c r="B81" s="13">
        <v>5</v>
      </c>
      <c r="C81" s="14" t="s">
        <v>241</v>
      </c>
      <c r="D81" s="14" t="s">
        <v>1170</v>
      </c>
      <c r="E81" s="15">
        <v>19</v>
      </c>
      <c r="F81" s="15">
        <v>32</v>
      </c>
      <c r="G81" s="16">
        <v>2</v>
      </c>
      <c r="H81" s="17">
        <v>3.4722222222222224E-2</v>
      </c>
      <c r="I81" s="18" t="s">
        <v>1151</v>
      </c>
      <c r="J81" s="19">
        <f t="shared" si="3"/>
        <v>26</v>
      </c>
      <c r="K81" s="19">
        <f t="shared" si="4"/>
        <v>64</v>
      </c>
      <c r="L81" s="20">
        <f t="shared" si="5"/>
        <v>0.40625</v>
      </c>
      <c r="M81" s="19">
        <f>TablaCocina[[#This Row],[COSTO UNITARIO]]*TablaCocina[[#This Row],[CANTIDAD ORDENADA]]</f>
        <v>38</v>
      </c>
    </row>
    <row r="82" spans="1:13" x14ac:dyDescent="0.2">
      <c r="A82" s="13">
        <v>32</v>
      </c>
      <c r="B82" s="13">
        <v>5</v>
      </c>
      <c r="C82" s="14" t="s">
        <v>255</v>
      </c>
      <c r="D82" s="14" t="s">
        <v>1166</v>
      </c>
      <c r="E82" s="15">
        <v>20</v>
      </c>
      <c r="F82" s="15">
        <v>33</v>
      </c>
      <c r="G82" s="16">
        <v>1</v>
      </c>
      <c r="H82" s="17">
        <v>1.3888888888888888E-2</v>
      </c>
      <c r="I82" s="18" t="s">
        <v>1151</v>
      </c>
      <c r="J82" s="19">
        <f t="shared" si="3"/>
        <v>13</v>
      </c>
      <c r="K82" s="19">
        <f t="shared" si="4"/>
        <v>33</v>
      </c>
      <c r="L82" s="20">
        <f t="shared" si="5"/>
        <v>0.39393939393939392</v>
      </c>
      <c r="M82" s="19">
        <f>TablaCocina[[#This Row],[COSTO UNITARIO]]*TablaCocina[[#This Row],[CANTIDAD ORDENADA]]</f>
        <v>20</v>
      </c>
    </row>
    <row r="83" spans="1:13" x14ac:dyDescent="0.2">
      <c r="A83" s="13">
        <v>32</v>
      </c>
      <c r="B83" s="13">
        <v>5</v>
      </c>
      <c r="C83" s="14" t="s">
        <v>149</v>
      </c>
      <c r="D83" s="14" t="s">
        <v>1177</v>
      </c>
      <c r="E83" s="15">
        <v>15</v>
      </c>
      <c r="F83" s="15">
        <v>26</v>
      </c>
      <c r="G83" s="16">
        <v>3</v>
      </c>
      <c r="H83" s="17">
        <v>2.4305555555555556E-2</v>
      </c>
      <c r="I83" s="18" t="s">
        <v>1150</v>
      </c>
      <c r="J83" s="19">
        <f t="shared" si="3"/>
        <v>33</v>
      </c>
      <c r="K83" s="19">
        <f t="shared" si="4"/>
        <v>78</v>
      </c>
      <c r="L83" s="20">
        <f t="shared" si="5"/>
        <v>0.42307692307692307</v>
      </c>
      <c r="M83" s="19">
        <f>TablaCocina[[#This Row],[COSTO UNITARIO]]*TablaCocina[[#This Row],[CANTIDAD ORDENADA]]</f>
        <v>45</v>
      </c>
    </row>
    <row r="84" spans="1:13" x14ac:dyDescent="0.2">
      <c r="A84" s="13">
        <v>32</v>
      </c>
      <c r="B84" s="13">
        <v>5</v>
      </c>
      <c r="C84" s="14" t="s">
        <v>73</v>
      </c>
      <c r="D84" s="14" t="s">
        <v>1176</v>
      </c>
      <c r="E84" s="15">
        <v>10</v>
      </c>
      <c r="F84" s="15">
        <v>18</v>
      </c>
      <c r="G84" s="16">
        <v>2</v>
      </c>
      <c r="H84" s="17">
        <v>1.5972222222222224E-2</v>
      </c>
      <c r="I84" s="18" t="s">
        <v>1150</v>
      </c>
      <c r="J84" s="19">
        <f t="shared" si="3"/>
        <v>16</v>
      </c>
      <c r="K84" s="19">
        <f t="shared" si="4"/>
        <v>36</v>
      </c>
      <c r="L84" s="20">
        <f t="shared" si="5"/>
        <v>0.44444444444444442</v>
      </c>
      <c r="M84" s="19">
        <f>TablaCocina[[#This Row],[COSTO UNITARIO]]*TablaCocina[[#This Row],[CANTIDAD ORDENADA]]</f>
        <v>20</v>
      </c>
    </row>
    <row r="85" spans="1:13" x14ac:dyDescent="0.2">
      <c r="A85" s="13">
        <v>33</v>
      </c>
      <c r="B85" s="13">
        <v>4</v>
      </c>
      <c r="C85" s="14" t="s">
        <v>20</v>
      </c>
      <c r="D85" s="14" t="s">
        <v>1169</v>
      </c>
      <c r="E85" s="15">
        <v>21</v>
      </c>
      <c r="F85" s="15">
        <v>35</v>
      </c>
      <c r="G85" s="16">
        <v>3</v>
      </c>
      <c r="H85" s="17">
        <v>4.1666666666666666E-3</v>
      </c>
      <c r="I85" s="18" t="s">
        <v>1151</v>
      </c>
      <c r="J85" s="19">
        <f t="shared" si="3"/>
        <v>42</v>
      </c>
      <c r="K85" s="19">
        <f t="shared" si="4"/>
        <v>105</v>
      </c>
      <c r="L85" s="20">
        <f t="shared" si="5"/>
        <v>0.4</v>
      </c>
      <c r="M85" s="19">
        <f>TablaCocina[[#This Row],[COSTO UNITARIO]]*TablaCocina[[#This Row],[CANTIDAD ORDENADA]]</f>
        <v>63</v>
      </c>
    </row>
    <row r="86" spans="1:13" x14ac:dyDescent="0.2">
      <c r="A86" s="13">
        <v>33</v>
      </c>
      <c r="B86" s="13">
        <v>4</v>
      </c>
      <c r="C86" s="14" t="s">
        <v>100</v>
      </c>
      <c r="D86" s="14" t="s">
        <v>1162</v>
      </c>
      <c r="E86" s="15">
        <v>16</v>
      </c>
      <c r="F86" s="15">
        <v>27</v>
      </c>
      <c r="G86" s="16">
        <v>1</v>
      </c>
      <c r="H86" s="17">
        <v>4.0972222222222222E-2</v>
      </c>
      <c r="I86" s="18" t="s">
        <v>1150</v>
      </c>
      <c r="J86" s="19">
        <f t="shared" si="3"/>
        <v>11</v>
      </c>
      <c r="K86" s="19">
        <f t="shared" si="4"/>
        <v>27</v>
      </c>
      <c r="L86" s="20">
        <f t="shared" si="5"/>
        <v>0.40740740740740738</v>
      </c>
      <c r="M86" s="19">
        <f>TablaCocina[[#This Row],[COSTO UNITARIO]]*TablaCocina[[#This Row],[CANTIDAD ORDENADA]]</f>
        <v>16</v>
      </c>
    </row>
    <row r="87" spans="1:13" x14ac:dyDescent="0.2">
      <c r="A87" s="13">
        <v>33</v>
      </c>
      <c r="B87" s="13">
        <v>4</v>
      </c>
      <c r="C87" s="14" t="s">
        <v>241</v>
      </c>
      <c r="D87" s="14" t="s">
        <v>1170</v>
      </c>
      <c r="E87" s="15">
        <v>19</v>
      </c>
      <c r="F87" s="15">
        <v>32</v>
      </c>
      <c r="G87" s="16">
        <v>3</v>
      </c>
      <c r="H87" s="17">
        <v>3.8194444444444441E-2</v>
      </c>
      <c r="I87" s="18" t="s">
        <v>1151</v>
      </c>
      <c r="J87" s="19">
        <f t="shared" si="3"/>
        <v>39</v>
      </c>
      <c r="K87" s="19">
        <f t="shared" si="4"/>
        <v>96</v>
      </c>
      <c r="L87" s="20">
        <f t="shared" si="5"/>
        <v>0.40625</v>
      </c>
      <c r="M87" s="19">
        <f>TablaCocina[[#This Row],[COSTO UNITARIO]]*TablaCocina[[#This Row],[CANTIDAD ORDENADA]]</f>
        <v>57</v>
      </c>
    </row>
    <row r="88" spans="1:13" x14ac:dyDescent="0.2">
      <c r="A88" s="13">
        <v>33</v>
      </c>
      <c r="B88" s="13">
        <v>4</v>
      </c>
      <c r="C88" s="14" t="s">
        <v>149</v>
      </c>
      <c r="D88" s="14" t="s">
        <v>1177</v>
      </c>
      <c r="E88" s="15">
        <v>15</v>
      </c>
      <c r="F88" s="15">
        <v>26</v>
      </c>
      <c r="G88" s="16">
        <v>3</v>
      </c>
      <c r="H88" s="17">
        <v>6.9444444444444441E-3</v>
      </c>
      <c r="I88" s="18" t="s">
        <v>1150</v>
      </c>
      <c r="J88" s="19">
        <f t="shared" si="3"/>
        <v>33</v>
      </c>
      <c r="K88" s="19">
        <f t="shared" si="4"/>
        <v>78</v>
      </c>
      <c r="L88" s="20">
        <f t="shared" si="5"/>
        <v>0.42307692307692307</v>
      </c>
      <c r="M88" s="19">
        <f>TablaCocina[[#This Row],[COSTO UNITARIO]]*TablaCocina[[#This Row],[CANTIDAD ORDENADA]]</f>
        <v>45</v>
      </c>
    </row>
    <row r="89" spans="1:13" x14ac:dyDescent="0.2">
      <c r="A89" s="13">
        <v>34</v>
      </c>
      <c r="B89" s="13">
        <v>15</v>
      </c>
      <c r="C89" s="14" t="s">
        <v>49</v>
      </c>
      <c r="D89" s="14" t="s">
        <v>1172</v>
      </c>
      <c r="E89" s="15">
        <v>20</v>
      </c>
      <c r="F89" s="15">
        <v>34</v>
      </c>
      <c r="G89" s="16">
        <v>1</v>
      </c>
      <c r="H89" s="17">
        <v>3.1944444444444449E-2</v>
      </c>
      <c r="I89" s="18" t="s">
        <v>1150</v>
      </c>
      <c r="J89" s="19">
        <f t="shared" si="3"/>
        <v>14</v>
      </c>
      <c r="K89" s="19">
        <f t="shared" si="4"/>
        <v>34</v>
      </c>
      <c r="L89" s="20">
        <f t="shared" si="5"/>
        <v>0.41176470588235292</v>
      </c>
      <c r="M89" s="19">
        <f>TablaCocina[[#This Row],[COSTO UNITARIO]]*TablaCocina[[#This Row],[CANTIDAD ORDENADA]]</f>
        <v>20</v>
      </c>
    </row>
    <row r="90" spans="1:13" x14ac:dyDescent="0.2">
      <c r="A90" s="13">
        <v>34</v>
      </c>
      <c r="B90" s="13">
        <v>15</v>
      </c>
      <c r="C90" s="14" t="s">
        <v>149</v>
      </c>
      <c r="D90" s="14" t="s">
        <v>1177</v>
      </c>
      <c r="E90" s="15">
        <v>15</v>
      </c>
      <c r="F90" s="15">
        <v>26</v>
      </c>
      <c r="G90" s="16">
        <v>3</v>
      </c>
      <c r="H90" s="17">
        <v>1.3194444444444444E-2</v>
      </c>
      <c r="I90" s="18" t="s">
        <v>1151</v>
      </c>
      <c r="J90" s="19">
        <f t="shared" si="3"/>
        <v>33</v>
      </c>
      <c r="K90" s="19">
        <f t="shared" si="4"/>
        <v>78</v>
      </c>
      <c r="L90" s="20">
        <f t="shared" si="5"/>
        <v>0.42307692307692307</v>
      </c>
      <c r="M90" s="19">
        <f>TablaCocina[[#This Row],[COSTO UNITARIO]]*TablaCocina[[#This Row],[CANTIDAD ORDENADA]]</f>
        <v>45</v>
      </c>
    </row>
    <row r="91" spans="1:13" x14ac:dyDescent="0.2">
      <c r="A91" s="13">
        <v>35</v>
      </c>
      <c r="B91" s="13">
        <v>13</v>
      </c>
      <c r="C91" s="14" t="s">
        <v>62</v>
      </c>
      <c r="D91" s="14" t="s">
        <v>1160</v>
      </c>
      <c r="E91" s="15">
        <v>18</v>
      </c>
      <c r="F91" s="15">
        <v>30</v>
      </c>
      <c r="G91" s="16">
        <v>3</v>
      </c>
      <c r="H91" s="17">
        <v>3.472222222222222E-3</v>
      </c>
      <c r="I91" s="18" t="s">
        <v>1151</v>
      </c>
      <c r="J91" s="19">
        <f t="shared" si="3"/>
        <v>36</v>
      </c>
      <c r="K91" s="19">
        <f t="shared" si="4"/>
        <v>90</v>
      </c>
      <c r="L91" s="20">
        <f t="shared" si="5"/>
        <v>0.4</v>
      </c>
      <c r="M91" s="19">
        <f>TablaCocina[[#This Row],[COSTO UNITARIO]]*TablaCocina[[#This Row],[CANTIDAD ORDENADA]]</f>
        <v>54</v>
      </c>
    </row>
    <row r="92" spans="1:13" x14ac:dyDescent="0.2">
      <c r="A92" s="13">
        <v>35</v>
      </c>
      <c r="B92" s="13">
        <v>13</v>
      </c>
      <c r="C92" s="14" t="s">
        <v>32</v>
      </c>
      <c r="D92" s="14" t="s">
        <v>1165</v>
      </c>
      <c r="E92" s="15">
        <v>17</v>
      </c>
      <c r="F92" s="15">
        <v>29</v>
      </c>
      <c r="G92" s="16">
        <v>1</v>
      </c>
      <c r="H92" s="17">
        <v>5.5555555555555558E-3</v>
      </c>
      <c r="I92" s="18" t="s">
        <v>1150</v>
      </c>
      <c r="J92" s="19">
        <f t="shared" si="3"/>
        <v>12</v>
      </c>
      <c r="K92" s="19">
        <f t="shared" si="4"/>
        <v>29</v>
      </c>
      <c r="L92" s="20">
        <f t="shared" si="5"/>
        <v>0.41379310344827586</v>
      </c>
      <c r="M92" s="19">
        <f>TablaCocina[[#This Row],[COSTO UNITARIO]]*TablaCocina[[#This Row],[CANTIDAD ORDENADA]]</f>
        <v>17</v>
      </c>
    </row>
    <row r="93" spans="1:13" x14ac:dyDescent="0.2">
      <c r="A93" s="13">
        <v>35</v>
      </c>
      <c r="B93" s="13">
        <v>13</v>
      </c>
      <c r="C93" s="14" t="s">
        <v>255</v>
      </c>
      <c r="D93" s="14" t="s">
        <v>1166</v>
      </c>
      <c r="E93" s="15">
        <v>20</v>
      </c>
      <c r="F93" s="15">
        <v>33</v>
      </c>
      <c r="G93" s="16">
        <v>1</v>
      </c>
      <c r="H93" s="17">
        <v>1.4583333333333332E-2</v>
      </c>
      <c r="I93" s="18" t="s">
        <v>1150</v>
      </c>
      <c r="J93" s="19">
        <f t="shared" si="3"/>
        <v>13</v>
      </c>
      <c r="K93" s="19">
        <f t="shared" si="4"/>
        <v>33</v>
      </c>
      <c r="L93" s="20">
        <f t="shared" si="5"/>
        <v>0.39393939393939392</v>
      </c>
      <c r="M93" s="19">
        <f>TablaCocina[[#This Row],[COSTO UNITARIO]]*TablaCocina[[#This Row],[CANTIDAD ORDENADA]]</f>
        <v>20</v>
      </c>
    </row>
    <row r="94" spans="1:13" x14ac:dyDescent="0.2">
      <c r="A94" s="13">
        <v>35</v>
      </c>
      <c r="B94" s="13">
        <v>13</v>
      </c>
      <c r="C94" s="14" t="s">
        <v>110</v>
      </c>
      <c r="D94" s="14" t="s">
        <v>1161</v>
      </c>
      <c r="E94" s="15">
        <v>19</v>
      </c>
      <c r="F94" s="15">
        <v>31</v>
      </c>
      <c r="G94" s="16">
        <v>2</v>
      </c>
      <c r="H94" s="17">
        <v>2.1527777777777781E-2</v>
      </c>
      <c r="I94" s="18" t="s">
        <v>1151</v>
      </c>
      <c r="J94" s="19">
        <f t="shared" si="3"/>
        <v>24</v>
      </c>
      <c r="K94" s="19">
        <f t="shared" si="4"/>
        <v>62</v>
      </c>
      <c r="L94" s="20">
        <f t="shared" si="5"/>
        <v>0.38709677419354838</v>
      </c>
      <c r="M94" s="19">
        <f>TablaCocina[[#This Row],[COSTO UNITARIO]]*TablaCocina[[#This Row],[CANTIDAD ORDENADA]]</f>
        <v>38</v>
      </c>
    </row>
    <row r="95" spans="1:13" x14ac:dyDescent="0.2">
      <c r="A95" s="13">
        <v>36</v>
      </c>
      <c r="B95" s="13">
        <v>5</v>
      </c>
      <c r="C95" s="14" t="s">
        <v>62</v>
      </c>
      <c r="D95" s="14" t="s">
        <v>1160</v>
      </c>
      <c r="E95" s="15">
        <v>18</v>
      </c>
      <c r="F95" s="15">
        <v>30</v>
      </c>
      <c r="G95" s="16">
        <v>1</v>
      </c>
      <c r="H95" s="17">
        <v>2.6388888888888889E-2</v>
      </c>
      <c r="I95" s="18" t="s">
        <v>1150</v>
      </c>
      <c r="J95" s="19">
        <f t="shared" si="3"/>
        <v>12</v>
      </c>
      <c r="K95" s="19">
        <f t="shared" si="4"/>
        <v>30</v>
      </c>
      <c r="L95" s="20">
        <f t="shared" si="5"/>
        <v>0.4</v>
      </c>
      <c r="M95" s="19">
        <f>TablaCocina[[#This Row],[COSTO UNITARIO]]*TablaCocina[[#This Row],[CANTIDAD ORDENADA]]</f>
        <v>18</v>
      </c>
    </row>
    <row r="96" spans="1:13" x14ac:dyDescent="0.2">
      <c r="A96" s="13">
        <v>37</v>
      </c>
      <c r="B96" s="13">
        <v>20</v>
      </c>
      <c r="C96" s="14" t="s">
        <v>64</v>
      </c>
      <c r="D96" s="14" t="s">
        <v>1175</v>
      </c>
      <c r="E96" s="15">
        <v>13</v>
      </c>
      <c r="F96" s="15">
        <v>21</v>
      </c>
      <c r="G96" s="16">
        <v>1</v>
      </c>
      <c r="H96" s="17">
        <v>3.2638888888888891E-2</v>
      </c>
      <c r="I96" s="18" t="s">
        <v>1150</v>
      </c>
      <c r="J96" s="19">
        <f t="shared" si="3"/>
        <v>8</v>
      </c>
      <c r="K96" s="19">
        <f t="shared" si="4"/>
        <v>21</v>
      </c>
      <c r="L96" s="20">
        <f t="shared" si="5"/>
        <v>0.38095238095238093</v>
      </c>
      <c r="M96" s="19">
        <f>TablaCocina[[#This Row],[COSTO UNITARIO]]*TablaCocina[[#This Row],[CANTIDAD ORDENADA]]</f>
        <v>13</v>
      </c>
    </row>
    <row r="97" spans="1:13" x14ac:dyDescent="0.2">
      <c r="A97" s="13">
        <v>38</v>
      </c>
      <c r="B97" s="13">
        <v>10</v>
      </c>
      <c r="C97" s="14" t="s">
        <v>110</v>
      </c>
      <c r="D97" s="14" t="s">
        <v>1161</v>
      </c>
      <c r="E97" s="15">
        <v>19</v>
      </c>
      <c r="F97" s="15">
        <v>31</v>
      </c>
      <c r="G97" s="16">
        <v>3</v>
      </c>
      <c r="H97" s="17">
        <v>1.4583333333333332E-2</v>
      </c>
      <c r="I97" s="18" t="s">
        <v>1151</v>
      </c>
      <c r="J97" s="19">
        <f t="shared" si="3"/>
        <v>36</v>
      </c>
      <c r="K97" s="19">
        <f t="shared" si="4"/>
        <v>93</v>
      </c>
      <c r="L97" s="20">
        <f t="shared" si="5"/>
        <v>0.38709677419354838</v>
      </c>
      <c r="M97" s="19">
        <f>TablaCocina[[#This Row],[COSTO UNITARIO]]*TablaCocina[[#This Row],[CANTIDAD ORDENADA]]</f>
        <v>57</v>
      </c>
    </row>
    <row r="98" spans="1:13" x14ac:dyDescent="0.2">
      <c r="A98" s="13">
        <v>38</v>
      </c>
      <c r="B98" s="13">
        <v>10</v>
      </c>
      <c r="C98" s="14" t="s">
        <v>20</v>
      </c>
      <c r="D98" s="14" t="s">
        <v>1169</v>
      </c>
      <c r="E98" s="15">
        <v>21</v>
      </c>
      <c r="F98" s="15">
        <v>35</v>
      </c>
      <c r="G98" s="16">
        <v>2</v>
      </c>
      <c r="H98" s="17">
        <v>2.361111111111111E-2</v>
      </c>
      <c r="I98" s="18" t="s">
        <v>1150</v>
      </c>
      <c r="J98" s="19">
        <f t="shared" si="3"/>
        <v>28</v>
      </c>
      <c r="K98" s="19">
        <f t="shared" si="4"/>
        <v>70</v>
      </c>
      <c r="L98" s="20">
        <f t="shared" si="5"/>
        <v>0.4</v>
      </c>
      <c r="M98" s="19">
        <f>TablaCocina[[#This Row],[COSTO UNITARIO]]*TablaCocina[[#This Row],[CANTIDAD ORDENADA]]</f>
        <v>42</v>
      </c>
    </row>
    <row r="99" spans="1:13" x14ac:dyDescent="0.2">
      <c r="A99" s="13">
        <v>38</v>
      </c>
      <c r="B99" s="13">
        <v>10</v>
      </c>
      <c r="C99" s="14" t="s">
        <v>67</v>
      </c>
      <c r="D99" s="14" t="s">
        <v>1164</v>
      </c>
      <c r="E99" s="15">
        <v>22</v>
      </c>
      <c r="F99" s="15">
        <v>36</v>
      </c>
      <c r="G99" s="16">
        <v>2</v>
      </c>
      <c r="H99" s="17">
        <v>2.9861111111111113E-2</v>
      </c>
      <c r="I99" s="18" t="s">
        <v>1150</v>
      </c>
      <c r="J99" s="19">
        <f t="shared" si="3"/>
        <v>28</v>
      </c>
      <c r="K99" s="19">
        <f t="shared" si="4"/>
        <v>72</v>
      </c>
      <c r="L99" s="20">
        <f t="shared" si="5"/>
        <v>0.3888888888888889</v>
      </c>
      <c r="M99" s="19">
        <f>TablaCocina[[#This Row],[COSTO UNITARIO]]*TablaCocina[[#This Row],[CANTIDAD ORDENADA]]</f>
        <v>44</v>
      </c>
    </row>
    <row r="100" spans="1:13" x14ac:dyDescent="0.2">
      <c r="A100" s="13">
        <v>39</v>
      </c>
      <c r="B100" s="13">
        <v>15</v>
      </c>
      <c r="C100" s="14" t="s">
        <v>67</v>
      </c>
      <c r="D100" s="14" t="s">
        <v>1164</v>
      </c>
      <c r="E100" s="15">
        <v>22</v>
      </c>
      <c r="F100" s="15">
        <v>36</v>
      </c>
      <c r="G100" s="16">
        <v>3</v>
      </c>
      <c r="H100" s="17">
        <v>3.9583333333333331E-2</v>
      </c>
      <c r="I100" s="18" t="s">
        <v>1150</v>
      </c>
      <c r="J100" s="19">
        <f t="shared" si="3"/>
        <v>42</v>
      </c>
      <c r="K100" s="19">
        <f t="shared" si="4"/>
        <v>108</v>
      </c>
      <c r="L100" s="20">
        <f t="shared" si="5"/>
        <v>0.3888888888888889</v>
      </c>
      <c r="M100" s="19">
        <f>TablaCocina[[#This Row],[COSTO UNITARIO]]*TablaCocina[[#This Row],[CANTIDAD ORDENADA]]</f>
        <v>66</v>
      </c>
    </row>
    <row r="101" spans="1:13" x14ac:dyDescent="0.2">
      <c r="A101" s="13">
        <v>40</v>
      </c>
      <c r="B101" s="13">
        <v>1</v>
      </c>
      <c r="C101" s="14" t="s">
        <v>32</v>
      </c>
      <c r="D101" s="14" t="s">
        <v>1165</v>
      </c>
      <c r="E101" s="15">
        <v>17</v>
      </c>
      <c r="F101" s="15">
        <v>29</v>
      </c>
      <c r="G101" s="16">
        <v>3</v>
      </c>
      <c r="H101" s="17">
        <v>1.0416666666666666E-2</v>
      </c>
      <c r="I101" s="18" t="s">
        <v>1151</v>
      </c>
      <c r="J101" s="19">
        <f t="shared" si="3"/>
        <v>36</v>
      </c>
      <c r="K101" s="19">
        <f t="shared" si="4"/>
        <v>87</v>
      </c>
      <c r="L101" s="20">
        <f t="shared" si="5"/>
        <v>0.41379310344827586</v>
      </c>
      <c r="M101" s="19">
        <f>TablaCocina[[#This Row],[COSTO UNITARIO]]*TablaCocina[[#This Row],[CANTIDAD ORDENADA]]</f>
        <v>51</v>
      </c>
    </row>
    <row r="102" spans="1:13" x14ac:dyDescent="0.2">
      <c r="A102" s="13">
        <v>40</v>
      </c>
      <c r="B102" s="13">
        <v>1</v>
      </c>
      <c r="C102" s="14" t="s">
        <v>255</v>
      </c>
      <c r="D102" s="14" t="s">
        <v>1166</v>
      </c>
      <c r="E102" s="15">
        <v>20</v>
      </c>
      <c r="F102" s="15">
        <v>33</v>
      </c>
      <c r="G102" s="16">
        <v>1</v>
      </c>
      <c r="H102" s="17">
        <v>3.4722222222222224E-2</v>
      </c>
      <c r="I102" s="18" t="s">
        <v>1151</v>
      </c>
      <c r="J102" s="19">
        <f t="shared" si="3"/>
        <v>13</v>
      </c>
      <c r="K102" s="19">
        <f t="shared" si="4"/>
        <v>33</v>
      </c>
      <c r="L102" s="20">
        <f t="shared" si="5"/>
        <v>0.39393939393939392</v>
      </c>
      <c r="M102" s="19">
        <f>TablaCocina[[#This Row],[COSTO UNITARIO]]*TablaCocina[[#This Row],[CANTIDAD ORDENADA]]</f>
        <v>20</v>
      </c>
    </row>
    <row r="103" spans="1:13" x14ac:dyDescent="0.2">
      <c r="A103" s="13">
        <v>40</v>
      </c>
      <c r="B103" s="13">
        <v>1</v>
      </c>
      <c r="C103" s="14" t="s">
        <v>36</v>
      </c>
      <c r="D103" s="14" t="s">
        <v>1167</v>
      </c>
      <c r="E103" s="15">
        <v>16</v>
      </c>
      <c r="F103" s="15">
        <v>28</v>
      </c>
      <c r="G103" s="16">
        <v>1</v>
      </c>
      <c r="H103" s="17">
        <v>9.0277777777777787E-3</v>
      </c>
      <c r="I103" s="18" t="s">
        <v>1151</v>
      </c>
      <c r="J103" s="19">
        <f t="shared" si="3"/>
        <v>12</v>
      </c>
      <c r="K103" s="19">
        <f t="shared" si="4"/>
        <v>28</v>
      </c>
      <c r="L103" s="20">
        <f t="shared" si="5"/>
        <v>0.42857142857142855</v>
      </c>
      <c r="M103" s="19">
        <f>TablaCocina[[#This Row],[COSTO UNITARIO]]*TablaCocina[[#This Row],[CANTIDAD ORDENADA]]</f>
        <v>16</v>
      </c>
    </row>
    <row r="104" spans="1:13" x14ac:dyDescent="0.2">
      <c r="A104" s="13">
        <v>41</v>
      </c>
      <c r="B104" s="13">
        <v>7</v>
      </c>
      <c r="C104" s="14" t="s">
        <v>241</v>
      </c>
      <c r="D104" s="14" t="s">
        <v>1170</v>
      </c>
      <c r="E104" s="15">
        <v>19</v>
      </c>
      <c r="F104" s="15">
        <v>32</v>
      </c>
      <c r="G104" s="16">
        <v>3</v>
      </c>
      <c r="H104" s="17">
        <v>1.5972222222222224E-2</v>
      </c>
      <c r="I104" s="18" t="s">
        <v>1151</v>
      </c>
      <c r="J104" s="19">
        <f t="shared" si="3"/>
        <v>39</v>
      </c>
      <c r="K104" s="19">
        <f t="shared" si="4"/>
        <v>96</v>
      </c>
      <c r="L104" s="20">
        <f t="shared" si="5"/>
        <v>0.40625</v>
      </c>
      <c r="M104" s="19">
        <f>TablaCocina[[#This Row],[COSTO UNITARIO]]*TablaCocina[[#This Row],[CANTIDAD ORDENADA]]</f>
        <v>57</v>
      </c>
    </row>
    <row r="105" spans="1:13" x14ac:dyDescent="0.2">
      <c r="A105" s="13">
        <v>41</v>
      </c>
      <c r="B105" s="13">
        <v>7</v>
      </c>
      <c r="C105" s="14" t="s">
        <v>149</v>
      </c>
      <c r="D105" s="14" t="s">
        <v>1177</v>
      </c>
      <c r="E105" s="15">
        <v>15</v>
      </c>
      <c r="F105" s="15">
        <v>26</v>
      </c>
      <c r="G105" s="16">
        <v>3</v>
      </c>
      <c r="H105" s="17">
        <v>3.2638888888888891E-2</v>
      </c>
      <c r="I105" s="18" t="s">
        <v>1151</v>
      </c>
      <c r="J105" s="19">
        <f t="shared" si="3"/>
        <v>33</v>
      </c>
      <c r="K105" s="19">
        <f t="shared" si="4"/>
        <v>78</v>
      </c>
      <c r="L105" s="20">
        <f t="shared" si="5"/>
        <v>0.42307692307692307</v>
      </c>
      <c r="M105" s="19">
        <f>TablaCocina[[#This Row],[COSTO UNITARIO]]*TablaCocina[[#This Row],[CANTIDAD ORDENADA]]</f>
        <v>45</v>
      </c>
    </row>
    <row r="106" spans="1:13" x14ac:dyDescent="0.2">
      <c r="A106" s="13">
        <v>41</v>
      </c>
      <c r="B106" s="13">
        <v>7</v>
      </c>
      <c r="C106" s="14" t="s">
        <v>62</v>
      </c>
      <c r="D106" s="14" t="s">
        <v>1160</v>
      </c>
      <c r="E106" s="15">
        <v>18</v>
      </c>
      <c r="F106" s="15">
        <v>30</v>
      </c>
      <c r="G106" s="16">
        <v>1</v>
      </c>
      <c r="H106" s="17">
        <v>1.3194444444444444E-2</v>
      </c>
      <c r="I106" s="18" t="s">
        <v>1151</v>
      </c>
      <c r="J106" s="19">
        <f t="shared" si="3"/>
        <v>12</v>
      </c>
      <c r="K106" s="19">
        <f t="shared" si="4"/>
        <v>30</v>
      </c>
      <c r="L106" s="20">
        <f t="shared" si="5"/>
        <v>0.4</v>
      </c>
      <c r="M106" s="19">
        <f>TablaCocina[[#This Row],[COSTO UNITARIO]]*TablaCocina[[#This Row],[CANTIDAD ORDENADA]]</f>
        <v>18</v>
      </c>
    </row>
    <row r="107" spans="1:13" x14ac:dyDescent="0.2">
      <c r="A107" s="13">
        <v>42</v>
      </c>
      <c r="B107" s="13">
        <v>14</v>
      </c>
      <c r="C107" s="14" t="s">
        <v>197</v>
      </c>
      <c r="D107" s="14" t="s">
        <v>1171</v>
      </c>
      <c r="E107" s="15">
        <v>13</v>
      </c>
      <c r="F107" s="15">
        <v>22</v>
      </c>
      <c r="G107" s="16">
        <v>1</v>
      </c>
      <c r="H107" s="17">
        <v>3.9583333333333331E-2</v>
      </c>
      <c r="I107" s="18" t="s">
        <v>1151</v>
      </c>
      <c r="J107" s="19">
        <f t="shared" si="3"/>
        <v>9</v>
      </c>
      <c r="K107" s="19">
        <f t="shared" si="4"/>
        <v>22</v>
      </c>
      <c r="L107" s="20">
        <f t="shared" si="5"/>
        <v>0.40909090909090912</v>
      </c>
      <c r="M107" s="19">
        <f>TablaCocina[[#This Row],[COSTO UNITARIO]]*TablaCocina[[#This Row],[CANTIDAD ORDENADA]]</f>
        <v>13</v>
      </c>
    </row>
    <row r="108" spans="1:13" x14ac:dyDescent="0.2">
      <c r="A108" s="13">
        <v>42</v>
      </c>
      <c r="B108" s="13">
        <v>14</v>
      </c>
      <c r="C108" s="14" t="s">
        <v>42</v>
      </c>
      <c r="D108" s="14" t="s">
        <v>1163</v>
      </c>
      <c r="E108" s="15">
        <v>25</v>
      </c>
      <c r="F108" s="15">
        <v>40</v>
      </c>
      <c r="G108" s="16">
        <v>2</v>
      </c>
      <c r="H108" s="17">
        <v>8.3333333333333332E-3</v>
      </c>
      <c r="I108" s="18" t="s">
        <v>1151</v>
      </c>
      <c r="J108" s="19">
        <f t="shared" si="3"/>
        <v>30</v>
      </c>
      <c r="K108" s="19">
        <f t="shared" si="4"/>
        <v>80</v>
      </c>
      <c r="L108" s="20">
        <f t="shared" si="5"/>
        <v>0.375</v>
      </c>
      <c r="M108" s="19">
        <f>TablaCocina[[#This Row],[COSTO UNITARIO]]*TablaCocina[[#This Row],[CANTIDAD ORDENADA]]</f>
        <v>50</v>
      </c>
    </row>
    <row r="109" spans="1:13" x14ac:dyDescent="0.2">
      <c r="A109" s="13">
        <v>43</v>
      </c>
      <c r="B109" s="13">
        <v>8</v>
      </c>
      <c r="C109" s="14" t="s">
        <v>241</v>
      </c>
      <c r="D109" s="14" t="s">
        <v>1170</v>
      </c>
      <c r="E109" s="15">
        <v>19</v>
      </c>
      <c r="F109" s="15">
        <v>32</v>
      </c>
      <c r="G109" s="16">
        <v>1</v>
      </c>
      <c r="H109" s="17">
        <v>4.1666666666666666E-3</v>
      </c>
      <c r="I109" s="18" t="s">
        <v>1151</v>
      </c>
      <c r="J109" s="19">
        <f t="shared" si="3"/>
        <v>13</v>
      </c>
      <c r="K109" s="19">
        <f t="shared" si="4"/>
        <v>32</v>
      </c>
      <c r="L109" s="20">
        <f t="shared" si="5"/>
        <v>0.40625</v>
      </c>
      <c r="M109" s="19">
        <f>TablaCocina[[#This Row],[COSTO UNITARIO]]*TablaCocina[[#This Row],[CANTIDAD ORDENADA]]</f>
        <v>19</v>
      </c>
    </row>
    <row r="110" spans="1:13" x14ac:dyDescent="0.2">
      <c r="A110" s="13">
        <v>43</v>
      </c>
      <c r="B110" s="13">
        <v>8</v>
      </c>
      <c r="C110" s="14" t="s">
        <v>49</v>
      </c>
      <c r="D110" s="14" t="s">
        <v>1172</v>
      </c>
      <c r="E110" s="15">
        <v>20</v>
      </c>
      <c r="F110" s="15">
        <v>34</v>
      </c>
      <c r="G110" s="16">
        <v>2</v>
      </c>
      <c r="H110" s="17">
        <v>4.0972222222222222E-2</v>
      </c>
      <c r="I110" s="18" t="s">
        <v>1151</v>
      </c>
      <c r="J110" s="19">
        <f t="shared" si="3"/>
        <v>28</v>
      </c>
      <c r="K110" s="19">
        <f t="shared" si="4"/>
        <v>68</v>
      </c>
      <c r="L110" s="20">
        <f t="shared" si="5"/>
        <v>0.41176470588235292</v>
      </c>
      <c r="M110" s="19">
        <f>TablaCocina[[#This Row],[COSTO UNITARIO]]*TablaCocina[[#This Row],[CANTIDAD ORDENADA]]</f>
        <v>40</v>
      </c>
    </row>
    <row r="111" spans="1:13" x14ac:dyDescent="0.2">
      <c r="A111" s="13">
        <v>43</v>
      </c>
      <c r="B111" s="13">
        <v>8</v>
      </c>
      <c r="C111" s="14" t="s">
        <v>152</v>
      </c>
      <c r="D111" s="14" t="s">
        <v>1159</v>
      </c>
      <c r="E111" s="15">
        <v>14</v>
      </c>
      <c r="F111" s="15">
        <v>24</v>
      </c>
      <c r="G111" s="16">
        <v>3</v>
      </c>
      <c r="H111" s="17">
        <v>3.9583333333333331E-2</v>
      </c>
      <c r="I111" s="18" t="s">
        <v>1150</v>
      </c>
      <c r="J111" s="19">
        <f t="shared" si="3"/>
        <v>30</v>
      </c>
      <c r="K111" s="19">
        <f t="shared" si="4"/>
        <v>72</v>
      </c>
      <c r="L111" s="20">
        <f t="shared" si="5"/>
        <v>0.41666666666666669</v>
      </c>
      <c r="M111" s="19">
        <f>TablaCocina[[#This Row],[COSTO UNITARIO]]*TablaCocina[[#This Row],[CANTIDAD ORDENADA]]</f>
        <v>42</v>
      </c>
    </row>
    <row r="112" spans="1:13" x14ac:dyDescent="0.2">
      <c r="A112" s="13">
        <v>43</v>
      </c>
      <c r="B112" s="13">
        <v>8</v>
      </c>
      <c r="C112" s="14" t="s">
        <v>110</v>
      </c>
      <c r="D112" s="14" t="s">
        <v>1161</v>
      </c>
      <c r="E112" s="15">
        <v>19</v>
      </c>
      <c r="F112" s="15">
        <v>31</v>
      </c>
      <c r="G112" s="16">
        <v>1</v>
      </c>
      <c r="H112" s="17">
        <v>1.6666666666666666E-2</v>
      </c>
      <c r="I112" s="18" t="s">
        <v>1150</v>
      </c>
      <c r="J112" s="19">
        <f t="shared" si="3"/>
        <v>12</v>
      </c>
      <c r="K112" s="19">
        <f t="shared" si="4"/>
        <v>31</v>
      </c>
      <c r="L112" s="20">
        <f t="shared" si="5"/>
        <v>0.38709677419354838</v>
      </c>
      <c r="M112" s="19">
        <f>TablaCocina[[#This Row],[COSTO UNITARIO]]*TablaCocina[[#This Row],[CANTIDAD ORDENADA]]</f>
        <v>19</v>
      </c>
    </row>
    <row r="113" spans="1:13" x14ac:dyDescent="0.2">
      <c r="A113" s="13">
        <v>44</v>
      </c>
      <c r="B113" s="13">
        <v>18</v>
      </c>
      <c r="C113" s="14" t="s">
        <v>149</v>
      </c>
      <c r="D113" s="14" t="s">
        <v>1177</v>
      </c>
      <c r="E113" s="15">
        <v>15</v>
      </c>
      <c r="F113" s="15">
        <v>26</v>
      </c>
      <c r="G113" s="16">
        <v>1</v>
      </c>
      <c r="H113" s="17">
        <v>2.361111111111111E-2</v>
      </c>
      <c r="I113" s="18" t="s">
        <v>1151</v>
      </c>
      <c r="J113" s="19">
        <f t="shared" si="3"/>
        <v>11</v>
      </c>
      <c r="K113" s="19">
        <f t="shared" si="4"/>
        <v>26</v>
      </c>
      <c r="L113" s="20">
        <f t="shared" si="5"/>
        <v>0.42307692307692307</v>
      </c>
      <c r="M113" s="19">
        <f>TablaCocina[[#This Row],[COSTO UNITARIO]]*TablaCocina[[#This Row],[CANTIDAD ORDENADA]]</f>
        <v>15</v>
      </c>
    </row>
    <row r="114" spans="1:13" x14ac:dyDescent="0.2">
      <c r="A114" s="13">
        <v>44</v>
      </c>
      <c r="B114" s="13">
        <v>18</v>
      </c>
      <c r="C114" s="14" t="s">
        <v>116</v>
      </c>
      <c r="D114" s="14" t="s">
        <v>1178</v>
      </c>
      <c r="E114" s="15">
        <v>15</v>
      </c>
      <c r="F114" s="15">
        <v>25</v>
      </c>
      <c r="G114" s="16">
        <v>3</v>
      </c>
      <c r="H114" s="17">
        <v>5.5555555555555558E-3</v>
      </c>
      <c r="I114" s="18" t="s">
        <v>1150</v>
      </c>
      <c r="J114" s="19">
        <f t="shared" si="3"/>
        <v>30</v>
      </c>
      <c r="K114" s="19">
        <f t="shared" si="4"/>
        <v>75</v>
      </c>
      <c r="L114" s="20">
        <f t="shared" si="5"/>
        <v>0.4</v>
      </c>
      <c r="M114" s="19">
        <f>TablaCocina[[#This Row],[COSTO UNITARIO]]*TablaCocina[[#This Row],[CANTIDAD ORDENADA]]</f>
        <v>45</v>
      </c>
    </row>
    <row r="115" spans="1:13" x14ac:dyDescent="0.2">
      <c r="A115" s="13">
        <v>44</v>
      </c>
      <c r="B115" s="13">
        <v>18</v>
      </c>
      <c r="C115" s="14" t="s">
        <v>64</v>
      </c>
      <c r="D115" s="14" t="s">
        <v>1175</v>
      </c>
      <c r="E115" s="15">
        <v>13</v>
      </c>
      <c r="F115" s="15">
        <v>21</v>
      </c>
      <c r="G115" s="16">
        <v>1</v>
      </c>
      <c r="H115" s="17">
        <v>2.9861111111111113E-2</v>
      </c>
      <c r="I115" s="18" t="s">
        <v>1150</v>
      </c>
      <c r="J115" s="19">
        <f t="shared" si="3"/>
        <v>8</v>
      </c>
      <c r="K115" s="19">
        <f t="shared" si="4"/>
        <v>21</v>
      </c>
      <c r="L115" s="20">
        <f t="shared" si="5"/>
        <v>0.38095238095238093</v>
      </c>
      <c r="M115" s="19">
        <f>TablaCocina[[#This Row],[COSTO UNITARIO]]*TablaCocina[[#This Row],[CANTIDAD ORDENADA]]</f>
        <v>13</v>
      </c>
    </row>
    <row r="116" spans="1:13" x14ac:dyDescent="0.2">
      <c r="A116" s="13">
        <v>45</v>
      </c>
      <c r="B116" s="13">
        <v>17</v>
      </c>
      <c r="C116" s="14" t="s">
        <v>73</v>
      </c>
      <c r="D116" s="14" t="s">
        <v>1176</v>
      </c>
      <c r="E116" s="15">
        <v>10</v>
      </c>
      <c r="F116" s="15">
        <v>18</v>
      </c>
      <c r="G116" s="16">
        <v>3</v>
      </c>
      <c r="H116" s="17">
        <v>3.2638888888888891E-2</v>
      </c>
      <c r="I116" s="18" t="s">
        <v>1150</v>
      </c>
      <c r="J116" s="19">
        <f t="shared" si="3"/>
        <v>24</v>
      </c>
      <c r="K116" s="19">
        <f t="shared" si="4"/>
        <v>54</v>
      </c>
      <c r="L116" s="20">
        <f t="shared" si="5"/>
        <v>0.44444444444444442</v>
      </c>
      <c r="M116" s="19">
        <f>TablaCocina[[#This Row],[COSTO UNITARIO]]*TablaCocina[[#This Row],[CANTIDAD ORDENADA]]</f>
        <v>30</v>
      </c>
    </row>
    <row r="117" spans="1:13" x14ac:dyDescent="0.2">
      <c r="A117" s="13">
        <v>46</v>
      </c>
      <c r="B117" s="13">
        <v>10</v>
      </c>
      <c r="C117" s="14" t="s">
        <v>62</v>
      </c>
      <c r="D117" s="14" t="s">
        <v>1160</v>
      </c>
      <c r="E117" s="15">
        <v>18</v>
      </c>
      <c r="F117" s="15">
        <v>30</v>
      </c>
      <c r="G117" s="16">
        <v>2</v>
      </c>
      <c r="H117" s="17">
        <v>1.5972222222222224E-2</v>
      </c>
      <c r="I117" s="18" t="s">
        <v>1151</v>
      </c>
      <c r="J117" s="19">
        <f t="shared" si="3"/>
        <v>24</v>
      </c>
      <c r="K117" s="19">
        <f t="shared" si="4"/>
        <v>60</v>
      </c>
      <c r="L117" s="20">
        <f t="shared" si="5"/>
        <v>0.4</v>
      </c>
      <c r="M117" s="19">
        <f>TablaCocina[[#This Row],[COSTO UNITARIO]]*TablaCocina[[#This Row],[CANTIDAD ORDENADA]]</f>
        <v>36</v>
      </c>
    </row>
    <row r="118" spans="1:13" x14ac:dyDescent="0.2">
      <c r="A118" s="13">
        <v>46</v>
      </c>
      <c r="B118" s="13">
        <v>10</v>
      </c>
      <c r="C118" s="14" t="s">
        <v>49</v>
      </c>
      <c r="D118" s="14" t="s">
        <v>1172</v>
      </c>
      <c r="E118" s="15">
        <v>20</v>
      </c>
      <c r="F118" s="15">
        <v>34</v>
      </c>
      <c r="G118" s="16">
        <v>1</v>
      </c>
      <c r="H118" s="17">
        <v>3.3333333333333333E-2</v>
      </c>
      <c r="I118" s="18" t="s">
        <v>1151</v>
      </c>
      <c r="J118" s="19">
        <f t="shared" si="3"/>
        <v>14</v>
      </c>
      <c r="K118" s="19">
        <f t="shared" si="4"/>
        <v>34</v>
      </c>
      <c r="L118" s="20">
        <f t="shared" si="5"/>
        <v>0.41176470588235292</v>
      </c>
      <c r="M118" s="19">
        <f>TablaCocina[[#This Row],[COSTO UNITARIO]]*TablaCocina[[#This Row],[CANTIDAD ORDENADA]]</f>
        <v>20</v>
      </c>
    </row>
    <row r="119" spans="1:13" x14ac:dyDescent="0.2">
      <c r="A119" s="13">
        <v>46</v>
      </c>
      <c r="B119" s="13">
        <v>10</v>
      </c>
      <c r="C119" s="14" t="s">
        <v>194</v>
      </c>
      <c r="D119" s="14" t="s">
        <v>1174</v>
      </c>
      <c r="E119" s="15">
        <v>14</v>
      </c>
      <c r="F119" s="15">
        <v>23</v>
      </c>
      <c r="G119" s="16">
        <v>2</v>
      </c>
      <c r="H119" s="17">
        <v>1.0416666666666666E-2</v>
      </c>
      <c r="I119" s="18" t="s">
        <v>1150</v>
      </c>
      <c r="J119" s="19">
        <f t="shared" si="3"/>
        <v>18</v>
      </c>
      <c r="K119" s="19">
        <f t="shared" si="4"/>
        <v>46</v>
      </c>
      <c r="L119" s="20">
        <f t="shared" si="5"/>
        <v>0.39130434782608697</v>
      </c>
      <c r="M119" s="19">
        <f>TablaCocina[[#This Row],[COSTO UNITARIO]]*TablaCocina[[#This Row],[CANTIDAD ORDENADA]]</f>
        <v>28</v>
      </c>
    </row>
    <row r="120" spans="1:13" x14ac:dyDescent="0.2">
      <c r="A120" s="13">
        <v>47</v>
      </c>
      <c r="B120" s="13">
        <v>18</v>
      </c>
      <c r="C120" s="14" t="s">
        <v>255</v>
      </c>
      <c r="D120" s="14" t="s">
        <v>1166</v>
      </c>
      <c r="E120" s="15">
        <v>20</v>
      </c>
      <c r="F120" s="15">
        <v>33</v>
      </c>
      <c r="G120" s="16">
        <v>2</v>
      </c>
      <c r="H120" s="17">
        <v>3.888888888888889E-2</v>
      </c>
      <c r="I120" s="18" t="s">
        <v>1150</v>
      </c>
      <c r="J120" s="19">
        <f t="shared" si="3"/>
        <v>26</v>
      </c>
      <c r="K120" s="19">
        <f t="shared" si="4"/>
        <v>66</v>
      </c>
      <c r="L120" s="20">
        <f t="shared" si="5"/>
        <v>0.39393939393939392</v>
      </c>
      <c r="M120" s="19">
        <f>TablaCocina[[#This Row],[COSTO UNITARIO]]*TablaCocina[[#This Row],[CANTIDAD ORDENADA]]</f>
        <v>40</v>
      </c>
    </row>
    <row r="121" spans="1:13" x14ac:dyDescent="0.2">
      <c r="A121" s="13">
        <v>47</v>
      </c>
      <c r="B121" s="13">
        <v>18</v>
      </c>
      <c r="C121" s="14" t="s">
        <v>194</v>
      </c>
      <c r="D121" s="14" t="s">
        <v>1174</v>
      </c>
      <c r="E121" s="15">
        <v>14</v>
      </c>
      <c r="F121" s="15">
        <v>23</v>
      </c>
      <c r="G121" s="16">
        <v>1</v>
      </c>
      <c r="H121" s="17">
        <v>1.1805555555555555E-2</v>
      </c>
      <c r="I121" s="18" t="s">
        <v>1151</v>
      </c>
      <c r="J121" s="19">
        <f t="shared" si="3"/>
        <v>9</v>
      </c>
      <c r="K121" s="19">
        <f t="shared" si="4"/>
        <v>23</v>
      </c>
      <c r="L121" s="20">
        <f t="shared" si="5"/>
        <v>0.39130434782608697</v>
      </c>
      <c r="M121" s="19">
        <f>TablaCocina[[#This Row],[COSTO UNITARIO]]*TablaCocina[[#This Row],[CANTIDAD ORDENADA]]</f>
        <v>14</v>
      </c>
    </row>
    <row r="122" spans="1:13" x14ac:dyDescent="0.2">
      <c r="A122" s="13">
        <v>47</v>
      </c>
      <c r="B122" s="13">
        <v>18</v>
      </c>
      <c r="C122" s="14" t="s">
        <v>140</v>
      </c>
      <c r="D122" s="14" t="s">
        <v>1173</v>
      </c>
      <c r="E122" s="15">
        <v>12</v>
      </c>
      <c r="F122" s="15">
        <v>20</v>
      </c>
      <c r="G122" s="16">
        <v>1</v>
      </c>
      <c r="H122" s="17">
        <v>9.7222222222222224E-3</v>
      </c>
      <c r="I122" s="18" t="s">
        <v>1151</v>
      </c>
      <c r="J122" s="19">
        <f t="shared" si="3"/>
        <v>8</v>
      </c>
      <c r="K122" s="19">
        <f t="shared" si="4"/>
        <v>20</v>
      </c>
      <c r="L122" s="20">
        <f t="shared" si="5"/>
        <v>0.4</v>
      </c>
      <c r="M122" s="19">
        <f>TablaCocina[[#This Row],[COSTO UNITARIO]]*TablaCocina[[#This Row],[CANTIDAD ORDENADA]]</f>
        <v>12</v>
      </c>
    </row>
    <row r="123" spans="1:13" x14ac:dyDescent="0.2">
      <c r="A123" s="13">
        <v>48</v>
      </c>
      <c r="B123" s="13">
        <v>17</v>
      </c>
      <c r="C123" s="14" t="s">
        <v>100</v>
      </c>
      <c r="D123" s="14" t="s">
        <v>1162</v>
      </c>
      <c r="E123" s="15">
        <v>16</v>
      </c>
      <c r="F123" s="15">
        <v>27</v>
      </c>
      <c r="G123" s="16">
        <v>3</v>
      </c>
      <c r="H123" s="17">
        <v>2.5694444444444447E-2</v>
      </c>
      <c r="I123" s="18" t="s">
        <v>1151</v>
      </c>
      <c r="J123" s="19">
        <f t="shared" si="3"/>
        <v>33</v>
      </c>
      <c r="K123" s="19">
        <f t="shared" si="4"/>
        <v>81</v>
      </c>
      <c r="L123" s="20">
        <f t="shared" si="5"/>
        <v>0.40740740740740738</v>
      </c>
      <c r="M123" s="19">
        <f>TablaCocina[[#This Row],[COSTO UNITARIO]]*TablaCocina[[#This Row],[CANTIDAD ORDENADA]]</f>
        <v>48</v>
      </c>
    </row>
    <row r="124" spans="1:13" x14ac:dyDescent="0.2">
      <c r="A124" s="13">
        <v>48</v>
      </c>
      <c r="B124" s="13">
        <v>17</v>
      </c>
      <c r="C124" s="14" t="s">
        <v>197</v>
      </c>
      <c r="D124" s="14" t="s">
        <v>1171</v>
      </c>
      <c r="E124" s="15">
        <v>13</v>
      </c>
      <c r="F124" s="15">
        <v>22</v>
      </c>
      <c r="G124" s="16">
        <v>2</v>
      </c>
      <c r="H124" s="17">
        <v>3.8194444444444441E-2</v>
      </c>
      <c r="I124" s="18" t="s">
        <v>1150</v>
      </c>
      <c r="J124" s="19">
        <f t="shared" si="3"/>
        <v>18</v>
      </c>
      <c r="K124" s="19">
        <f t="shared" si="4"/>
        <v>44</v>
      </c>
      <c r="L124" s="20">
        <f t="shared" si="5"/>
        <v>0.40909090909090912</v>
      </c>
      <c r="M124" s="19">
        <f>TablaCocina[[#This Row],[COSTO UNITARIO]]*TablaCocina[[#This Row],[CANTIDAD ORDENADA]]</f>
        <v>26</v>
      </c>
    </row>
    <row r="125" spans="1:13" x14ac:dyDescent="0.2">
      <c r="A125" s="13">
        <v>48</v>
      </c>
      <c r="B125" s="13">
        <v>17</v>
      </c>
      <c r="C125" s="14" t="s">
        <v>255</v>
      </c>
      <c r="D125" s="14" t="s">
        <v>1166</v>
      </c>
      <c r="E125" s="15">
        <v>20</v>
      </c>
      <c r="F125" s="15">
        <v>33</v>
      </c>
      <c r="G125" s="16">
        <v>1</v>
      </c>
      <c r="H125" s="17">
        <v>2.2222222222222223E-2</v>
      </c>
      <c r="I125" s="18" t="s">
        <v>1151</v>
      </c>
      <c r="J125" s="19">
        <f t="shared" si="3"/>
        <v>13</v>
      </c>
      <c r="K125" s="19">
        <f t="shared" si="4"/>
        <v>33</v>
      </c>
      <c r="L125" s="20">
        <f t="shared" si="5"/>
        <v>0.39393939393939392</v>
      </c>
      <c r="M125" s="19">
        <f>TablaCocina[[#This Row],[COSTO UNITARIO]]*TablaCocina[[#This Row],[CANTIDAD ORDENADA]]</f>
        <v>20</v>
      </c>
    </row>
    <row r="126" spans="1:13" x14ac:dyDescent="0.2">
      <c r="A126" s="13">
        <v>49</v>
      </c>
      <c r="B126" s="13">
        <v>8</v>
      </c>
      <c r="C126" s="14" t="s">
        <v>152</v>
      </c>
      <c r="D126" s="14" t="s">
        <v>1159</v>
      </c>
      <c r="E126" s="15">
        <v>14</v>
      </c>
      <c r="F126" s="15">
        <v>24</v>
      </c>
      <c r="G126" s="16">
        <v>3</v>
      </c>
      <c r="H126" s="17">
        <v>6.2499999999999995E-3</v>
      </c>
      <c r="I126" s="18" t="s">
        <v>1150</v>
      </c>
      <c r="J126" s="19">
        <f t="shared" si="3"/>
        <v>30</v>
      </c>
      <c r="K126" s="19">
        <f t="shared" si="4"/>
        <v>72</v>
      </c>
      <c r="L126" s="20">
        <f t="shared" si="5"/>
        <v>0.41666666666666669</v>
      </c>
      <c r="M126" s="19">
        <f>TablaCocina[[#This Row],[COSTO UNITARIO]]*TablaCocina[[#This Row],[CANTIDAD ORDENADA]]</f>
        <v>42</v>
      </c>
    </row>
    <row r="127" spans="1:13" x14ac:dyDescent="0.2">
      <c r="A127" s="13">
        <v>49</v>
      </c>
      <c r="B127" s="13">
        <v>8</v>
      </c>
      <c r="C127" s="14" t="s">
        <v>241</v>
      </c>
      <c r="D127" s="14" t="s">
        <v>1170</v>
      </c>
      <c r="E127" s="15">
        <v>19</v>
      </c>
      <c r="F127" s="15">
        <v>32</v>
      </c>
      <c r="G127" s="16">
        <v>3</v>
      </c>
      <c r="H127" s="17">
        <v>1.8749999999999999E-2</v>
      </c>
      <c r="I127" s="18" t="s">
        <v>1150</v>
      </c>
      <c r="J127" s="19">
        <f t="shared" si="3"/>
        <v>39</v>
      </c>
      <c r="K127" s="19">
        <f t="shared" si="4"/>
        <v>96</v>
      </c>
      <c r="L127" s="20">
        <f t="shared" si="5"/>
        <v>0.40625</v>
      </c>
      <c r="M127" s="19">
        <f>TablaCocina[[#This Row],[COSTO UNITARIO]]*TablaCocina[[#This Row],[CANTIDAD ORDENADA]]</f>
        <v>57</v>
      </c>
    </row>
    <row r="128" spans="1:13" x14ac:dyDescent="0.2">
      <c r="A128" s="13">
        <v>49</v>
      </c>
      <c r="B128" s="13">
        <v>8</v>
      </c>
      <c r="C128" s="14" t="s">
        <v>73</v>
      </c>
      <c r="D128" s="14" t="s">
        <v>1176</v>
      </c>
      <c r="E128" s="15">
        <v>10</v>
      </c>
      <c r="F128" s="15">
        <v>18</v>
      </c>
      <c r="G128" s="16">
        <v>1</v>
      </c>
      <c r="H128" s="17">
        <v>3.125E-2</v>
      </c>
      <c r="I128" s="18" t="s">
        <v>1151</v>
      </c>
      <c r="J128" s="19">
        <f t="shared" si="3"/>
        <v>8</v>
      </c>
      <c r="K128" s="19">
        <f t="shared" si="4"/>
        <v>18</v>
      </c>
      <c r="L128" s="20">
        <f t="shared" si="5"/>
        <v>0.44444444444444442</v>
      </c>
      <c r="M128" s="19">
        <f>TablaCocina[[#This Row],[COSTO UNITARIO]]*TablaCocina[[#This Row],[CANTIDAD ORDENADA]]</f>
        <v>10</v>
      </c>
    </row>
    <row r="129" spans="1:13" x14ac:dyDescent="0.2">
      <c r="A129" s="13">
        <v>50</v>
      </c>
      <c r="B129" s="13">
        <v>19</v>
      </c>
      <c r="C129" s="14" t="s">
        <v>241</v>
      </c>
      <c r="D129" s="14" t="s">
        <v>1170</v>
      </c>
      <c r="E129" s="15">
        <v>19</v>
      </c>
      <c r="F129" s="15">
        <v>32</v>
      </c>
      <c r="G129" s="16">
        <v>1</v>
      </c>
      <c r="H129" s="17">
        <v>4.1666666666666666E-3</v>
      </c>
      <c r="I129" s="18" t="s">
        <v>1150</v>
      </c>
      <c r="J129" s="19">
        <f t="shared" si="3"/>
        <v>13</v>
      </c>
      <c r="K129" s="19">
        <f t="shared" si="4"/>
        <v>32</v>
      </c>
      <c r="L129" s="20">
        <f t="shared" si="5"/>
        <v>0.40625</v>
      </c>
      <c r="M129" s="19">
        <f>TablaCocina[[#This Row],[COSTO UNITARIO]]*TablaCocina[[#This Row],[CANTIDAD ORDENADA]]</f>
        <v>19</v>
      </c>
    </row>
    <row r="130" spans="1:13" x14ac:dyDescent="0.2">
      <c r="A130" s="13">
        <v>50</v>
      </c>
      <c r="B130" s="13">
        <v>19</v>
      </c>
      <c r="C130" s="14" t="s">
        <v>197</v>
      </c>
      <c r="D130" s="14" t="s">
        <v>1171</v>
      </c>
      <c r="E130" s="15">
        <v>13</v>
      </c>
      <c r="F130" s="15">
        <v>22</v>
      </c>
      <c r="G130" s="16">
        <v>2</v>
      </c>
      <c r="H130" s="17">
        <v>1.0416666666666666E-2</v>
      </c>
      <c r="I130" s="18" t="s">
        <v>1150</v>
      </c>
      <c r="J130" s="19">
        <f t="shared" si="3"/>
        <v>18</v>
      </c>
      <c r="K130" s="19">
        <f t="shared" si="4"/>
        <v>44</v>
      </c>
      <c r="L130" s="20">
        <f t="shared" si="5"/>
        <v>0.40909090909090912</v>
      </c>
      <c r="M130" s="19">
        <f>TablaCocina[[#This Row],[COSTO UNITARIO]]*TablaCocina[[#This Row],[CANTIDAD ORDENADA]]</f>
        <v>26</v>
      </c>
    </row>
    <row r="131" spans="1:13" x14ac:dyDescent="0.2">
      <c r="A131" s="13">
        <v>51</v>
      </c>
      <c r="B131" s="13">
        <v>12</v>
      </c>
      <c r="C131" s="14" t="s">
        <v>194</v>
      </c>
      <c r="D131" s="14" t="s">
        <v>1174</v>
      </c>
      <c r="E131" s="15">
        <v>14</v>
      </c>
      <c r="F131" s="15">
        <v>23</v>
      </c>
      <c r="G131" s="16">
        <v>2</v>
      </c>
      <c r="H131" s="17">
        <v>2.2916666666666669E-2</v>
      </c>
      <c r="I131" s="18" t="s">
        <v>1151</v>
      </c>
      <c r="J131" s="19">
        <f t="shared" ref="J131:J194" si="6">(F131-E131)*G131</f>
        <v>18</v>
      </c>
      <c r="K131" s="19">
        <f t="shared" ref="K131:K194" si="7">F131*G131</f>
        <v>46</v>
      </c>
      <c r="L131" s="20">
        <f t="shared" ref="L131:L194" si="8">J131/K131</f>
        <v>0.39130434782608697</v>
      </c>
      <c r="M131" s="19">
        <f>TablaCocina[[#This Row],[COSTO UNITARIO]]*TablaCocina[[#This Row],[CANTIDAD ORDENADA]]</f>
        <v>28</v>
      </c>
    </row>
    <row r="132" spans="1:13" x14ac:dyDescent="0.2">
      <c r="A132" s="13">
        <v>51</v>
      </c>
      <c r="B132" s="13">
        <v>12</v>
      </c>
      <c r="C132" s="14" t="s">
        <v>255</v>
      </c>
      <c r="D132" s="14" t="s">
        <v>1166</v>
      </c>
      <c r="E132" s="15">
        <v>20</v>
      </c>
      <c r="F132" s="15">
        <v>33</v>
      </c>
      <c r="G132" s="16">
        <v>3</v>
      </c>
      <c r="H132" s="17">
        <v>3.888888888888889E-2</v>
      </c>
      <c r="I132" s="18" t="s">
        <v>1150</v>
      </c>
      <c r="J132" s="19">
        <f t="shared" si="6"/>
        <v>39</v>
      </c>
      <c r="K132" s="19">
        <f t="shared" si="7"/>
        <v>99</v>
      </c>
      <c r="L132" s="20">
        <f t="shared" si="8"/>
        <v>0.39393939393939392</v>
      </c>
      <c r="M132" s="19">
        <f>TablaCocina[[#This Row],[COSTO UNITARIO]]*TablaCocina[[#This Row],[CANTIDAD ORDENADA]]</f>
        <v>60</v>
      </c>
    </row>
    <row r="133" spans="1:13" x14ac:dyDescent="0.2">
      <c r="A133" s="13">
        <v>51</v>
      </c>
      <c r="B133" s="13">
        <v>12</v>
      </c>
      <c r="C133" s="14" t="s">
        <v>197</v>
      </c>
      <c r="D133" s="14" t="s">
        <v>1171</v>
      </c>
      <c r="E133" s="15">
        <v>13</v>
      </c>
      <c r="F133" s="15">
        <v>22</v>
      </c>
      <c r="G133" s="16">
        <v>2</v>
      </c>
      <c r="H133" s="17">
        <v>3.6805555555555557E-2</v>
      </c>
      <c r="I133" s="18" t="s">
        <v>1150</v>
      </c>
      <c r="J133" s="19">
        <f t="shared" si="6"/>
        <v>18</v>
      </c>
      <c r="K133" s="19">
        <f t="shared" si="7"/>
        <v>44</v>
      </c>
      <c r="L133" s="20">
        <f t="shared" si="8"/>
        <v>0.40909090909090912</v>
      </c>
      <c r="M133" s="19">
        <f>TablaCocina[[#This Row],[COSTO UNITARIO]]*TablaCocina[[#This Row],[CANTIDAD ORDENADA]]</f>
        <v>26</v>
      </c>
    </row>
    <row r="134" spans="1:13" x14ac:dyDescent="0.2">
      <c r="A134" s="13">
        <v>51</v>
      </c>
      <c r="B134" s="13">
        <v>12</v>
      </c>
      <c r="C134" s="14" t="s">
        <v>73</v>
      </c>
      <c r="D134" s="14" t="s">
        <v>1176</v>
      </c>
      <c r="E134" s="15">
        <v>10</v>
      </c>
      <c r="F134" s="15">
        <v>18</v>
      </c>
      <c r="G134" s="16">
        <v>2</v>
      </c>
      <c r="H134" s="17">
        <v>1.5277777777777777E-2</v>
      </c>
      <c r="I134" s="18" t="s">
        <v>1150</v>
      </c>
      <c r="J134" s="19">
        <f t="shared" si="6"/>
        <v>16</v>
      </c>
      <c r="K134" s="19">
        <f t="shared" si="7"/>
        <v>36</v>
      </c>
      <c r="L134" s="20">
        <f t="shared" si="8"/>
        <v>0.44444444444444442</v>
      </c>
      <c r="M134" s="19">
        <f>TablaCocina[[#This Row],[COSTO UNITARIO]]*TablaCocina[[#This Row],[CANTIDAD ORDENADA]]</f>
        <v>20</v>
      </c>
    </row>
    <row r="135" spans="1:13" x14ac:dyDescent="0.2">
      <c r="A135" s="13">
        <v>52</v>
      </c>
      <c r="B135" s="13">
        <v>7</v>
      </c>
      <c r="C135" s="14" t="s">
        <v>255</v>
      </c>
      <c r="D135" s="14" t="s">
        <v>1166</v>
      </c>
      <c r="E135" s="15">
        <v>20</v>
      </c>
      <c r="F135" s="15">
        <v>33</v>
      </c>
      <c r="G135" s="16">
        <v>3</v>
      </c>
      <c r="H135" s="17">
        <v>9.0277777777777787E-3</v>
      </c>
      <c r="I135" s="18" t="s">
        <v>1150</v>
      </c>
      <c r="J135" s="19">
        <f t="shared" si="6"/>
        <v>39</v>
      </c>
      <c r="K135" s="19">
        <f t="shared" si="7"/>
        <v>99</v>
      </c>
      <c r="L135" s="20">
        <f t="shared" si="8"/>
        <v>0.39393939393939392</v>
      </c>
      <c r="M135" s="19">
        <f>TablaCocina[[#This Row],[COSTO UNITARIO]]*TablaCocina[[#This Row],[CANTIDAD ORDENADA]]</f>
        <v>60</v>
      </c>
    </row>
    <row r="136" spans="1:13" x14ac:dyDescent="0.2">
      <c r="A136" s="13">
        <v>52</v>
      </c>
      <c r="B136" s="13">
        <v>7</v>
      </c>
      <c r="C136" s="14" t="s">
        <v>110</v>
      </c>
      <c r="D136" s="14" t="s">
        <v>1161</v>
      </c>
      <c r="E136" s="15">
        <v>19</v>
      </c>
      <c r="F136" s="15">
        <v>31</v>
      </c>
      <c r="G136" s="16">
        <v>2</v>
      </c>
      <c r="H136" s="17">
        <v>1.1805555555555555E-2</v>
      </c>
      <c r="I136" s="18" t="s">
        <v>1151</v>
      </c>
      <c r="J136" s="19">
        <f t="shared" si="6"/>
        <v>24</v>
      </c>
      <c r="K136" s="19">
        <f t="shared" si="7"/>
        <v>62</v>
      </c>
      <c r="L136" s="20">
        <f t="shared" si="8"/>
        <v>0.38709677419354838</v>
      </c>
      <c r="M136" s="19">
        <f>TablaCocina[[#This Row],[COSTO UNITARIO]]*TablaCocina[[#This Row],[CANTIDAD ORDENADA]]</f>
        <v>38</v>
      </c>
    </row>
    <row r="137" spans="1:13" x14ac:dyDescent="0.2">
      <c r="A137" s="13">
        <v>52</v>
      </c>
      <c r="B137" s="13">
        <v>7</v>
      </c>
      <c r="C137" s="14" t="s">
        <v>49</v>
      </c>
      <c r="D137" s="14" t="s">
        <v>1172</v>
      </c>
      <c r="E137" s="15">
        <v>20</v>
      </c>
      <c r="F137" s="15">
        <v>34</v>
      </c>
      <c r="G137" s="16">
        <v>3</v>
      </c>
      <c r="H137" s="17">
        <v>2.2222222222222223E-2</v>
      </c>
      <c r="I137" s="18" t="s">
        <v>1150</v>
      </c>
      <c r="J137" s="19">
        <f t="shared" si="6"/>
        <v>42</v>
      </c>
      <c r="K137" s="19">
        <f t="shared" si="7"/>
        <v>102</v>
      </c>
      <c r="L137" s="20">
        <f t="shared" si="8"/>
        <v>0.41176470588235292</v>
      </c>
      <c r="M137" s="19">
        <f>TablaCocina[[#This Row],[COSTO UNITARIO]]*TablaCocina[[#This Row],[CANTIDAD ORDENADA]]</f>
        <v>60</v>
      </c>
    </row>
    <row r="138" spans="1:13" x14ac:dyDescent="0.2">
      <c r="A138" s="13">
        <v>53</v>
      </c>
      <c r="B138" s="13">
        <v>16</v>
      </c>
      <c r="C138" s="14" t="s">
        <v>194</v>
      </c>
      <c r="D138" s="14" t="s">
        <v>1174</v>
      </c>
      <c r="E138" s="15">
        <v>14</v>
      </c>
      <c r="F138" s="15">
        <v>23</v>
      </c>
      <c r="G138" s="16">
        <v>3</v>
      </c>
      <c r="H138" s="17">
        <v>3.2638888888888891E-2</v>
      </c>
      <c r="I138" s="18" t="s">
        <v>1151</v>
      </c>
      <c r="J138" s="19">
        <f t="shared" si="6"/>
        <v>27</v>
      </c>
      <c r="K138" s="19">
        <f t="shared" si="7"/>
        <v>69</v>
      </c>
      <c r="L138" s="20">
        <f t="shared" si="8"/>
        <v>0.39130434782608697</v>
      </c>
      <c r="M138" s="19">
        <f>TablaCocina[[#This Row],[COSTO UNITARIO]]*TablaCocina[[#This Row],[CANTIDAD ORDENADA]]</f>
        <v>42</v>
      </c>
    </row>
    <row r="139" spans="1:13" x14ac:dyDescent="0.2">
      <c r="A139" s="13">
        <v>53</v>
      </c>
      <c r="B139" s="13">
        <v>16</v>
      </c>
      <c r="C139" s="14" t="s">
        <v>62</v>
      </c>
      <c r="D139" s="14" t="s">
        <v>1160</v>
      </c>
      <c r="E139" s="15">
        <v>18</v>
      </c>
      <c r="F139" s="15">
        <v>30</v>
      </c>
      <c r="G139" s="16">
        <v>3</v>
      </c>
      <c r="H139" s="17">
        <v>2.7083333333333334E-2</v>
      </c>
      <c r="I139" s="18" t="s">
        <v>1151</v>
      </c>
      <c r="J139" s="19">
        <f t="shared" si="6"/>
        <v>36</v>
      </c>
      <c r="K139" s="19">
        <f t="shared" si="7"/>
        <v>90</v>
      </c>
      <c r="L139" s="20">
        <f t="shared" si="8"/>
        <v>0.4</v>
      </c>
      <c r="M139" s="19">
        <f>TablaCocina[[#This Row],[COSTO UNITARIO]]*TablaCocina[[#This Row],[CANTIDAD ORDENADA]]</f>
        <v>54</v>
      </c>
    </row>
    <row r="140" spans="1:13" x14ac:dyDescent="0.2">
      <c r="A140" s="13">
        <v>53</v>
      </c>
      <c r="B140" s="13">
        <v>16</v>
      </c>
      <c r="C140" s="14" t="s">
        <v>67</v>
      </c>
      <c r="D140" s="14" t="s">
        <v>1164</v>
      </c>
      <c r="E140" s="15">
        <v>22</v>
      </c>
      <c r="F140" s="15">
        <v>36</v>
      </c>
      <c r="G140" s="16">
        <v>3</v>
      </c>
      <c r="H140" s="17">
        <v>1.8055555555555557E-2</v>
      </c>
      <c r="I140" s="18" t="s">
        <v>1150</v>
      </c>
      <c r="J140" s="19">
        <f t="shared" si="6"/>
        <v>42</v>
      </c>
      <c r="K140" s="19">
        <f t="shared" si="7"/>
        <v>108</v>
      </c>
      <c r="L140" s="20">
        <f t="shared" si="8"/>
        <v>0.3888888888888889</v>
      </c>
      <c r="M140" s="19">
        <f>TablaCocina[[#This Row],[COSTO UNITARIO]]*TablaCocina[[#This Row],[CANTIDAD ORDENADA]]</f>
        <v>66</v>
      </c>
    </row>
    <row r="141" spans="1:13" x14ac:dyDescent="0.2">
      <c r="A141" s="13">
        <v>54</v>
      </c>
      <c r="B141" s="13">
        <v>6</v>
      </c>
      <c r="C141" s="14" t="s">
        <v>20</v>
      </c>
      <c r="D141" s="14" t="s">
        <v>1169</v>
      </c>
      <c r="E141" s="15">
        <v>21</v>
      </c>
      <c r="F141" s="15">
        <v>35</v>
      </c>
      <c r="G141" s="16">
        <v>3</v>
      </c>
      <c r="H141" s="17">
        <v>3.2638888888888891E-2</v>
      </c>
      <c r="I141" s="18" t="s">
        <v>1150</v>
      </c>
      <c r="J141" s="19">
        <f t="shared" si="6"/>
        <v>42</v>
      </c>
      <c r="K141" s="19">
        <f t="shared" si="7"/>
        <v>105</v>
      </c>
      <c r="L141" s="20">
        <f t="shared" si="8"/>
        <v>0.4</v>
      </c>
      <c r="M141" s="19">
        <f>TablaCocina[[#This Row],[COSTO UNITARIO]]*TablaCocina[[#This Row],[CANTIDAD ORDENADA]]</f>
        <v>63</v>
      </c>
    </row>
    <row r="142" spans="1:13" x14ac:dyDescent="0.2">
      <c r="A142" s="13">
        <v>54</v>
      </c>
      <c r="B142" s="13">
        <v>6</v>
      </c>
      <c r="C142" s="14" t="s">
        <v>110</v>
      </c>
      <c r="D142" s="14" t="s">
        <v>1161</v>
      </c>
      <c r="E142" s="15">
        <v>19</v>
      </c>
      <c r="F142" s="15">
        <v>31</v>
      </c>
      <c r="G142" s="16">
        <v>1</v>
      </c>
      <c r="H142" s="17">
        <v>3.8194444444444441E-2</v>
      </c>
      <c r="I142" s="18" t="s">
        <v>1151</v>
      </c>
      <c r="J142" s="19">
        <f t="shared" si="6"/>
        <v>12</v>
      </c>
      <c r="K142" s="19">
        <f t="shared" si="7"/>
        <v>31</v>
      </c>
      <c r="L142" s="20">
        <f t="shared" si="8"/>
        <v>0.38709677419354838</v>
      </c>
      <c r="M142" s="19">
        <f>TablaCocina[[#This Row],[COSTO UNITARIO]]*TablaCocina[[#This Row],[CANTIDAD ORDENADA]]</f>
        <v>19</v>
      </c>
    </row>
    <row r="143" spans="1:13" x14ac:dyDescent="0.2">
      <c r="A143" s="13">
        <v>54</v>
      </c>
      <c r="B143" s="13">
        <v>6</v>
      </c>
      <c r="C143" s="14" t="s">
        <v>73</v>
      </c>
      <c r="D143" s="14" t="s">
        <v>1176</v>
      </c>
      <c r="E143" s="15">
        <v>10</v>
      </c>
      <c r="F143" s="15">
        <v>18</v>
      </c>
      <c r="G143" s="16">
        <v>1</v>
      </c>
      <c r="H143" s="17">
        <v>3.8194444444444441E-2</v>
      </c>
      <c r="I143" s="18" t="s">
        <v>1151</v>
      </c>
      <c r="J143" s="19">
        <f t="shared" si="6"/>
        <v>8</v>
      </c>
      <c r="K143" s="19">
        <f t="shared" si="7"/>
        <v>18</v>
      </c>
      <c r="L143" s="20">
        <f t="shared" si="8"/>
        <v>0.44444444444444442</v>
      </c>
      <c r="M143" s="19">
        <f>TablaCocina[[#This Row],[COSTO UNITARIO]]*TablaCocina[[#This Row],[CANTIDAD ORDENADA]]</f>
        <v>10</v>
      </c>
    </row>
    <row r="144" spans="1:13" x14ac:dyDescent="0.2">
      <c r="A144" s="13">
        <v>54</v>
      </c>
      <c r="B144" s="13">
        <v>6</v>
      </c>
      <c r="C144" s="14" t="s">
        <v>255</v>
      </c>
      <c r="D144" s="14" t="s">
        <v>1166</v>
      </c>
      <c r="E144" s="15">
        <v>20</v>
      </c>
      <c r="F144" s="15">
        <v>33</v>
      </c>
      <c r="G144" s="16">
        <v>1</v>
      </c>
      <c r="H144" s="17">
        <v>3.1944444444444449E-2</v>
      </c>
      <c r="I144" s="18" t="s">
        <v>1151</v>
      </c>
      <c r="J144" s="19">
        <f t="shared" si="6"/>
        <v>13</v>
      </c>
      <c r="K144" s="19">
        <f t="shared" si="7"/>
        <v>33</v>
      </c>
      <c r="L144" s="20">
        <f t="shared" si="8"/>
        <v>0.39393939393939392</v>
      </c>
      <c r="M144" s="19">
        <f>TablaCocina[[#This Row],[COSTO UNITARIO]]*TablaCocina[[#This Row],[CANTIDAD ORDENADA]]</f>
        <v>20</v>
      </c>
    </row>
    <row r="145" spans="1:13" x14ac:dyDescent="0.2">
      <c r="A145" s="13">
        <v>55</v>
      </c>
      <c r="B145" s="13">
        <v>20</v>
      </c>
      <c r="C145" s="14" t="s">
        <v>255</v>
      </c>
      <c r="D145" s="14" t="s">
        <v>1166</v>
      </c>
      <c r="E145" s="15">
        <v>20</v>
      </c>
      <c r="F145" s="15">
        <v>33</v>
      </c>
      <c r="G145" s="16">
        <v>3</v>
      </c>
      <c r="H145" s="17">
        <v>1.8749999999999999E-2</v>
      </c>
      <c r="I145" s="18" t="s">
        <v>1151</v>
      </c>
      <c r="J145" s="19">
        <f t="shared" si="6"/>
        <v>39</v>
      </c>
      <c r="K145" s="19">
        <f t="shared" si="7"/>
        <v>99</v>
      </c>
      <c r="L145" s="20">
        <f t="shared" si="8"/>
        <v>0.39393939393939392</v>
      </c>
      <c r="M145" s="19">
        <f>TablaCocina[[#This Row],[COSTO UNITARIO]]*TablaCocina[[#This Row],[CANTIDAD ORDENADA]]</f>
        <v>60</v>
      </c>
    </row>
    <row r="146" spans="1:13" x14ac:dyDescent="0.2">
      <c r="A146" s="13">
        <v>55</v>
      </c>
      <c r="B146" s="13">
        <v>20</v>
      </c>
      <c r="C146" s="14" t="s">
        <v>152</v>
      </c>
      <c r="D146" s="14" t="s">
        <v>1159</v>
      </c>
      <c r="E146" s="15">
        <v>14</v>
      </c>
      <c r="F146" s="15">
        <v>24</v>
      </c>
      <c r="G146" s="16">
        <v>1</v>
      </c>
      <c r="H146" s="17">
        <v>3.472222222222222E-3</v>
      </c>
      <c r="I146" s="18" t="s">
        <v>1150</v>
      </c>
      <c r="J146" s="19">
        <f t="shared" si="6"/>
        <v>10</v>
      </c>
      <c r="K146" s="19">
        <f t="shared" si="7"/>
        <v>24</v>
      </c>
      <c r="L146" s="20">
        <f t="shared" si="8"/>
        <v>0.41666666666666669</v>
      </c>
      <c r="M146" s="19">
        <f>TablaCocina[[#This Row],[COSTO UNITARIO]]*TablaCocina[[#This Row],[CANTIDAD ORDENADA]]</f>
        <v>14</v>
      </c>
    </row>
    <row r="147" spans="1:13" x14ac:dyDescent="0.2">
      <c r="A147" s="13">
        <v>55</v>
      </c>
      <c r="B147" s="13">
        <v>20</v>
      </c>
      <c r="C147" s="14" t="s">
        <v>67</v>
      </c>
      <c r="D147" s="14" t="s">
        <v>1164</v>
      </c>
      <c r="E147" s="15">
        <v>22</v>
      </c>
      <c r="F147" s="15">
        <v>36</v>
      </c>
      <c r="G147" s="16">
        <v>1</v>
      </c>
      <c r="H147" s="17">
        <v>3.5416666666666666E-2</v>
      </c>
      <c r="I147" s="18" t="s">
        <v>1151</v>
      </c>
      <c r="J147" s="19">
        <f t="shared" si="6"/>
        <v>14</v>
      </c>
      <c r="K147" s="19">
        <f t="shared" si="7"/>
        <v>36</v>
      </c>
      <c r="L147" s="20">
        <f t="shared" si="8"/>
        <v>0.3888888888888889</v>
      </c>
      <c r="M147" s="19">
        <f>TablaCocina[[#This Row],[COSTO UNITARIO]]*TablaCocina[[#This Row],[CANTIDAD ORDENADA]]</f>
        <v>22</v>
      </c>
    </row>
    <row r="148" spans="1:13" x14ac:dyDescent="0.2">
      <c r="A148" s="13">
        <v>55</v>
      </c>
      <c r="B148" s="13">
        <v>20</v>
      </c>
      <c r="C148" s="14" t="s">
        <v>241</v>
      </c>
      <c r="D148" s="14" t="s">
        <v>1170</v>
      </c>
      <c r="E148" s="15">
        <v>19</v>
      </c>
      <c r="F148" s="15">
        <v>32</v>
      </c>
      <c r="G148" s="16">
        <v>3</v>
      </c>
      <c r="H148" s="17">
        <v>9.0277777777777787E-3</v>
      </c>
      <c r="I148" s="18" t="s">
        <v>1150</v>
      </c>
      <c r="J148" s="19">
        <f t="shared" si="6"/>
        <v>39</v>
      </c>
      <c r="K148" s="19">
        <f t="shared" si="7"/>
        <v>96</v>
      </c>
      <c r="L148" s="20">
        <f t="shared" si="8"/>
        <v>0.40625</v>
      </c>
      <c r="M148" s="19">
        <f>TablaCocina[[#This Row],[COSTO UNITARIO]]*TablaCocina[[#This Row],[CANTIDAD ORDENADA]]</f>
        <v>57</v>
      </c>
    </row>
    <row r="149" spans="1:13" x14ac:dyDescent="0.2">
      <c r="A149" s="13">
        <v>56</v>
      </c>
      <c r="B149" s="13">
        <v>1</v>
      </c>
      <c r="C149" s="14" t="s">
        <v>32</v>
      </c>
      <c r="D149" s="14" t="s">
        <v>1165</v>
      </c>
      <c r="E149" s="15">
        <v>17</v>
      </c>
      <c r="F149" s="15">
        <v>29</v>
      </c>
      <c r="G149" s="16">
        <v>1</v>
      </c>
      <c r="H149" s="17">
        <v>2.6388888888888889E-2</v>
      </c>
      <c r="I149" s="18" t="s">
        <v>1150</v>
      </c>
      <c r="J149" s="19">
        <f t="shared" si="6"/>
        <v>12</v>
      </c>
      <c r="K149" s="19">
        <f t="shared" si="7"/>
        <v>29</v>
      </c>
      <c r="L149" s="20">
        <f t="shared" si="8"/>
        <v>0.41379310344827586</v>
      </c>
      <c r="M149" s="19">
        <f>TablaCocina[[#This Row],[COSTO UNITARIO]]*TablaCocina[[#This Row],[CANTIDAD ORDENADA]]</f>
        <v>17</v>
      </c>
    </row>
    <row r="150" spans="1:13" x14ac:dyDescent="0.2">
      <c r="A150" s="13">
        <v>56</v>
      </c>
      <c r="B150" s="13">
        <v>1</v>
      </c>
      <c r="C150" s="14" t="s">
        <v>106</v>
      </c>
      <c r="D150" s="14" t="s">
        <v>1168</v>
      </c>
      <c r="E150" s="15">
        <v>11</v>
      </c>
      <c r="F150" s="15">
        <v>19</v>
      </c>
      <c r="G150" s="16">
        <v>1</v>
      </c>
      <c r="H150" s="17">
        <v>2.7777777777777776E-2</v>
      </c>
      <c r="I150" s="18" t="s">
        <v>1151</v>
      </c>
      <c r="J150" s="19">
        <f t="shared" si="6"/>
        <v>8</v>
      </c>
      <c r="K150" s="19">
        <f t="shared" si="7"/>
        <v>19</v>
      </c>
      <c r="L150" s="20">
        <f t="shared" si="8"/>
        <v>0.42105263157894735</v>
      </c>
      <c r="M150" s="19">
        <f>TablaCocina[[#This Row],[COSTO UNITARIO]]*TablaCocina[[#This Row],[CANTIDAD ORDENADA]]</f>
        <v>11</v>
      </c>
    </row>
    <row r="151" spans="1:13" x14ac:dyDescent="0.2">
      <c r="A151" s="13">
        <v>57</v>
      </c>
      <c r="B151" s="13">
        <v>18</v>
      </c>
      <c r="C151" s="14" t="s">
        <v>20</v>
      </c>
      <c r="D151" s="14" t="s">
        <v>1169</v>
      </c>
      <c r="E151" s="15">
        <v>21</v>
      </c>
      <c r="F151" s="15">
        <v>35</v>
      </c>
      <c r="G151" s="16">
        <v>1</v>
      </c>
      <c r="H151" s="17">
        <v>1.4583333333333332E-2</v>
      </c>
      <c r="I151" s="18" t="s">
        <v>1151</v>
      </c>
      <c r="J151" s="19">
        <f t="shared" si="6"/>
        <v>14</v>
      </c>
      <c r="K151" s="19">
        <f t="shared" si="7"/>
        <v>35</v>
      </c>
      <c r="L151" s="20">
        <f t="shared" si="8"/>
        <v>0.4</v>
      </c>
      <c r="M151" s="19">
        <f>TablaCocina[[#This Row],[COSTO UNITARIO]]*TablaCocina[[#This Row],[CANTIDAD ORDENADA]]</f>
        <v>21</v>
      </c>
    </row>
    <row r="152" spans="1:13" x14ac:dyDescent="0.2">
      <c r="A152" s="13">
        <v>57</v>
      </c>
      <c r="B152" s="13">
        <v>18</v>
      </c>
      <c r="C152" s="14" t="s">
        <v>42</v>
      </c>
      <c r="D152" s="14" t="s">
        <v>1163</v>
      </c>
      <c r="E152" s="15">
        <v>25</v>
      </c>
      <c r="F152" s="15">
        <v>40</v>
      </c>
      <c r="G152" s="16">
        <v>1</v>
      </c>
      <c r="H152" s="17">
        <v>2.0833333333333332E-2</v>
      </c>
      <c r="I152" s="18" t="s">
        <v>1151</v>
      </c>
      <c r="J152" s="19">
        <f t="shared" si="6"/>
        <v>15</v>
      </c>
      <c r="K152" s="19">
        <f t="shared" si="7"/>
        <v>40</v>
      </c>
      <c r="L152" s="20">
        <f t="shared" si="8"/>
        <v>0.375</v>
      </c>
      <c r="M152" s="19">
        <f>TablaCocina[[#This Row],[COSTO UNITARIO]]*TablaCocina[[#This Row],[CANTIDAD ORDENADA]]</f>
        <v>25</v>
      </c>
    </row>
    <row r="153" spans="1:13" x14ac:dyDescent="0.2">
      <c r="A153" s="13">
        <v>57</v>
      </c>
      <c r="B153" s="13">
        <v>18</v>
      </c>
      <c r="C153" s="14" t="s">
        <v>197</v>
      </c>
      <c r="D153" s="14" t="s">
        <v>1171</v>
      </c>
      <c r="E153" s="15">
        <v>13</v>
      </c>
      <c r="F153" s="15">
        <v>22</v>
      </c>
      <c r="G153" s="16">
        <v>1</v>
      </c>
      <c r="H153" s="17">
        <v>6.9444444444444441E-3</v>
      </c>
      <c r="I153" s="18" t="s">
        <v>1150</v>
      </c>
      <c r="J153" s="19">
        <f t="shared" si="6"/>
        <v>9</v>
      </c>
      <c r="K153" s="19">
        <f t="shared" si="7"/>
        <v>22</v>
      </c>
      <c r="L153" s="20">
        <f t="shared" si="8"/>
        <v>0.40909090909090912</v>
      </c>
      <c r="M153" s="19">
        <f>TablaCocina[[#This Row],[COSTO UNITARIO]]*TablaCocina[[#This Row],[CANTIDAD ORDENADA]]</f>
        <v>13</v>
      </c>
    </row>
    <row r="154" spans="1:13" x14ac:dyDescent="0.2">
      <c r="A154" s="13">
        <v>57</v>
      </c>
      <c r="B154" s="13">
        <v>18</v>
      </c>
      <c r="C154" s="14" t="s">
        <v>67</v>
      </c>
      <c r="D154" s="14" t="s">
        <v>1164</v>
      </c>
      <c r="E154" s="15">
        <v>22</v>
      </c>
      <c r="F154" s="15">
        <v>36</v>
      </c>
      <c r="G154" s="16">
        <v>2</v>
      </c>
      <c r="H154" s="17">
        <v>4.8611111111111112E-3</v>
      </c>
      <c r="I154" s="18" t="s">
        <v>1151</v>
      </c>
      <c r="J154" s="19">
        <f t="shared" si="6"/>
        <v>28</v>
      </c>
      <c r="K154" s="19">
        <f t="shared" si="7"/>
        <v>72</v>
      </c>
      <c r="L154" s="20">
        <f t="shared" si="8"/>
        <v>0.3888888888888889</v>
      </c>
      <c r="M154" s="19">
        <f>TablaCocina[[#This Row],[COSTO UNITARIO]]*TablaCocina[[#This Row],[CANTIDAD ORDENADA]]</f>
        <v>44</v>
      </c>
    </row>
    <row r="155" spans="1:13" x14ac:dyDescent="0.2">
      <c r="A155" s="13">
        <v>58</v>
      </c>
      <c r="B155" s="13">
        <v>8</v>
      </c>
      <c r="C155" s="14" t="s">
        <v>197</v>
      </c>
      <c r="D155" s="14" t="s">
        <v>1171</v>
      </c>
      <c r="E155" s="15">
        <v>13</v>
      </c>
      <c r="F155" s="15">
        <v>22</v>
      </c>
      <c r="G155" s="16">
        <v>1</v>
      </c>
      <c r="H155" s="17">
        <v>1.1805555555555555E-2</v>
      </c>
      <c r="I155" s="18" t="s">
        <v>1151</v>
      </c>
      <c r="J155" s="19">
        <f t="shared" si="6"/>
        <v>9</v>
      </c>
      <c r="K155" s="19">
        <f t="shared" si="7"/>
        <v>22</v>
      </c>
      <c r="L155" s="20">
        <f t="shared" si="8"/>
        <v>0.40909090909090912</v>
      </c>
      <c r="M155" s="19">
        <f>TablaCocina[[#This Row],[COSTO UNITARIO]]*TablaCocina[[#This Row],[CANTIDAD ORDENADA]]</f>
        <v>13</v>
      </c>
    </row>
    <row r="156" spans="1:13" x14ac:dyDescent="0.2">
      <c r="A156" s="13">
        <v>58</v>
      </c>
      <c r="B156" s="13">
        <v>8</v>
      </c>
      <c r="C156" s="14" t="s">
        <v>140</v>
      </c>
      <c r="D156" s="14" t="s">
        <v>1173</v>
      </c>
      <c r="E156" s="15">
        <v>12</v>
      </c>
      <c r="F156" s="15">
        <v>20</v>
      </c>
      <c r="G156" s="16">
        <v>3</v>
      </c>
      <c r="H156" s="17">
        <v>3.888888888888889E-2</v>
      </c>
      <c r="I156" s="18" t="s">
        <v>1151</v>
      </c>
      <c r="J156" s="19">
        <f t="shared" si="6"/>
        <v>24</v>
      </c>
      <c r="K156" s="19">
        <f t="shared" si="7"/>
        <v>60</v>
      </c>
      <c r="L156" s="20">
        <f t="shared" si="8"/>
        <v>0.4</v>
      </c>
      <c r="M156" s="19">
        <f>TablaCocina[[#This Row],[COSTO UNITARIO]]*TablaCocina[[#This Row],[CANTIDAD ORDENADA]]</f>
        <v>36</v>
      </c>
    </row>
    <row r="157" spans="1:13" x14ac:dyDescent="0.2">
      <c r="A157" s="13">
        <v>59</v>
      </c>
      <c r="B157" s="13">
        <v>8</v>
      </c>
      <c r="C157" s="14" t="s">
        <v>106</v>
      </c>
      <c r="D157" s="14" t="s">
        <v>1168</v>
      </c>
      <c r="E157" s="15">
        <v>11</v>
      </c>
      <c r="F157" s="15">
        <v>19</v>
      </c>
      <c r="G157" s="16">
        <v>2</v>
      </c>
      <c r="H157" s="17">
        <v>9.0277777777777787E-3</v>
      </c>
      <c r="I157" s="18" t="s">
        <v>1150</v>
      </c>
      <c r="J157" s="19">
        <f t="shared" si="6"/>
        <v>16</v>
      </c>
      <c r="K157" s="19">
        <f t="shared" si="7"/>
        <v>38</v>
      </c>
      <c r="L157" s="20">
        <f t="shared" si="8"/>
        <v>0.42105263157894735</v>
      </c>
      <c r="M157" s="19">
        <f>TablaCocina[[#This Row],[COSTO UNITARIO]]*TablaCocina[[#This Row],[CANTIDAD ORDENADA]]</f>
        <v>22</v>
      </c>
    </row>
    <row r="158" spans="1:13" x14ac:dyDescent="0.2">
      <c r="A158" s="13">
        <v>59</v>
      </c>
      <c r="B158" s="13">
        <v>8</v>
      </c>
      <c r="C158" s="14" t="s">
        <v>194</v>
      </c>
      <c r="D158" s="14" t="s">
        <v>1174</v>
      </c>
      <c r="E158" s="15">
        <v>14</v>
      </c>
      <c r="F158" s="15">
        <v>23</v>
      </c>
      <c r="G158" s="16">
        <v>2</v>
      </c>
      <c r="H158" s="17">
        <v>6.2499999999999995E-3</v>
      </c>
      <c r="I158" s="18" t="s">
        <v>1150</v>
      </c>
      <c r="J158" s="19">
        <f t="shared" si="6"/>
        <v>18</v>
      </c>
      <c r="K158" s="19">
        <f t="shared" si="7"/>
        <v>46</v>
      </c>
      <c r="L158" s="20">
        <f t="shared" si="8"/>
        <v>0.39130434782608697</v>
      </c>
      <c r="M158" s="19">
        <f>TablaCocina[[#This Row],[COSTO UNITARIO]]*TablaCocina[[#This Row],[CANTIDAD ORDENADA]]</f>
        <v>28</v>
      </c>
    </row>
    <row r="159" spans="1:13" x14ac:dyDescent="0.2">
      <c r="A159" s="13">
        <v>59</v>
      </c>
      <c r="B159" s="13">
        <v>8</v>
      </c>
      <c r="C159" s="14" t="s">
        <v>73</v>
      </c>
      <c r="D159" s="14" t="s">
        <v>1176</v>
      </c>
      <c r="E159" s="15">
        <v>10</v>
      </c>
      <c r="F159" s="15">
        <v>18</v>
      </c>
      <c r="G159" s="16">
        <v>2</v>
      </c>
      <c r="H159" s="17">
        <v>9.0277777777777787E-3</v>
      </c>
      <c r="I159" s="18" t="s">
        <v>1151</v>
      </c>
      <c r="J159" s="19">
        <f t="shared" si="6"/>
        <v>16</v>
      </c>
      <c r="K159" s="19">
        <f t="shared" si="7"/>
        <v>36</v>
      </c>
      <c r="L159" s="20">
        <f t="shared" si="8"/>
        <v>0.44444444444444442</v>
      </c>
      <c r="M159" s="19">
        <f>TablaCocina[[#This Row],[COSTO UNITARIO]]*TablaCocina[[#This Row],[CANTIDAD ORDENADA]]</f>
        <v>20</v>
      </c>
    </row>
    <row r="160" spans="1:13" x14ac:dyDescent="0.2">
      <c r="A160" s="13">
        <v>59</v>
      </c>
      <c r="B160" s="13">
        <v>8</v>
      </c>
      <c r="C160" s="14" t="s">
        <v>42</v>
      </c>
      <c r="D160" s="14" t="s">
        <v>1163</v>
      </c>
      <c r="E160" s="15">
        <v>25</v>
      </c>
      <c r="F160" s="15">
        <v>40</v>
      </c>
      <c r="G160" s="16">
        <v>1</v>
      </c>
      <c r="H160" s="17">
        <v>9.0277777777777787E-3</v>
      </c>
      <c r="I160" s="18" t="s">
        <v>1151</v>
      </c>
      <c r="J160" s="19">
        <f t="shared" si="6"/>
        <v>15</v>
      </c>
      <c r="K160" s="19">
        <f t="shared" si="7"/>
        <v>40</v>
      </c>
      <c r="L160" s="20">
        <f t="shared" si="8"/>
        <v>0.375</v>
      </c>
      <c r="M160" s="19">
        <f>TablaCocina[[#This Row],[COSTO UNITARIO]]*TablaCocina[[#This Row],[CANTIDAD ORDENADA]]</f>
        <v>25</v>
      </c>
    </row>
    <row r="161" spans="1:13" x14ac:dyDescent="0.2">
      <c r="A161" s="13">
        <v>60</v>
      </c>
      <c r="B161" s="13">
        <v>6</v>
      </c>
      <c r="C161" s="14" t="s">
        <v>73</v>
      </c>
      <c r="D161" s="14" t="s">
        <v>1176</v>
      </c>
      <c r="E161" s="15">
        <v>10</v>
      </c>
      <c r="F161" s="15">
        <v>18</v>
      </c>
      <c r="G161" s="16">
        <v>2</v>
      </c>
      <c r="H161" s="17">
        <v>1.5972222222222224E-2</v>
      </c>
      <c r="I161" s="18" t="s">
        <v>1150</v>
      </c>
      <c r="J161" s="19">
        <f t="shared" si="6"/>
        <v>16</v>
      </c>
      <c r="K161" s="19">
        <f t="shared" si="7"/>
        <v>36</v>
      </c>
      <c r="L161" s="20">
        <f t="shared" si="8"/>
        <v>0.44444444444444442</v>
      </c>
      <c r="M161" s="19">
        <f>TablaCocina[[#This Row],[COSTO UNITARIO]]*TablaCocina[[#This Row],[CANTIDAD ORDENADA]]</f>
        <v>20</v>
      </c>
    </row>
    <row r="162" spans="1:13" x14ac:dyDescent="0.2">
      <c r="A162" s="13">
        <v>60</v>
      </c>
      <c r="B162" s="13">
        <v>6</v>
      </c>
      <c r="C162" s="14" t="s">
        <v>255</v>
      </c>
      <c r="D162" s="14" t="s">
        <v>1166</v>
      </c>
      <c r="E162" s="15">
        <v>20</v>
      </c>
      <c r="F162" s="15">
        <v>33</v>
      </c>
      <c r="G162" s="16">
        <v>2</v>
      </c>
      <c r="H162" s="17">
        <v>1.3888888888888888E-2</v>
      </c>
      <c r="I162" s="18" t="s">
        <v>1151</v>
      </c>
      <c r="J162" s="19">
        <f t="shared" si="6"/>
        <v>26</v>
      </c>
      <c r="K162" s="19">
        <f t="shared" si="7"/>
        <v>66</v>
      </c>
      <c r="L162" s="20">
        <f t="shared" si="8"/>
        <v>0.39393939393939392</v>
      </c>
      <c r="M162" s="19">
        <f>TablaCocina[[#This Row],[COSTO UNITARIO]]*TablaCocina[[#This Row],[CANTIDAD ORDENADA]]</f>
        <v>40</v>
      </c>
    </row>
    <row r="163" spans="1:13" x14ac:dyDescent="0.2">
      <c r="A163" s="13">
        <v>61</v>
      </c>
      <c r="B163" s="13">
        <v>10</v>
      </c>
      <c r="C163" s="14" t="s">
        <v>42</v>
      </c>
      <c r="D163" s="14" t="s">
        <v>1163</v>
      </c>
      <c r="E163" s="15">
        <v>25</v>
      </c>
      <c r="F163" s="15">
        <v>40</v>
      </c>
      <c r="G163" s="16">
        <v>2</v>
      </c>
      <c r="H163" s="17">
        <v>3.888888888888889E-2</v>
      </c>
      <c r="I163" s="18" t="s">
        <v>1150</v>
      </c>
      <c r="J163" s="19">
        <f t="shared" si="6"/>
        <v>30</v>
      </c>
      <c r="K163" s="19">
        <f t="shared" si="7"/>
        <v>80</v>
      </c>
      <c r="L163" s="20">
        <f t="shared" si="8"/>
        <v>0.375</v>
      </c>
      <c r="M163" s="19">
        <f>TablaCocina[[#This Row],[COSTO UNITARIO]]*TablaCocina[[#This Row],[CANTIDAD ORDENADA]]</f>
        <v>50</v>
      </c>
    </row>
    <row r="164" spans="1:13" x14ac:dyDescent="0.2">
      <c r="A164" s="13">
        <v>61</v>
      </c>
      <c r="B164" s="13">
        <v>10</v>
      </c>
      <c r="C164" s="14" t="s">
        <v>73</v>
      </c>
      <c r="D164" s="14" t="s">
        <v>1176</v>
      </c>
      <c r="E164" s="15">
        <v>10</v>
      </c>
      <c r="F164" s="15">
        <v>18</v>
      </c>
      <c r="G164" s="16">
        <v>1</v>
      </c>
      <c r="H164" s="17">
        <v>2.7083333333333334E-2</v>
      </c>
      <c r="I164" s="18" t="s">
        <v>1151</v>
      </c>
      <c r="J164" s="19">
        <f t="shared" si="6"/>
        <v>8</v>
      </c>
      <c r="K164" s="19">
        <f t="shared" si="7"/>
        <v>18</v>
      </c>
      <c r="L164" s="20">
        <f t="shared" si="8"/>
        <v>0.44444444444444442</v>
      </c>
      <c r="M164" s="19">
        <f>TablaCocina[[#This Row],[COSTO UNITARIO]]*TablaCocina[[#This Row],[CANTIDAD ORDENADA]]</f>
        <v>10</v>
      </c>
    </row>
    <row r="165" spans="1:13" x14ac:dyDescent="0.2">
      <c r="A165" s="13">
        <v>61</v>
      </c>
      <c r="B165" s="13">
        <v>10</v>
      </c>
      <c r="C165" s="14" t="s">
        <v>62</v>
      </c>
      <c r="D165" s="14" t="s">
        <v>1160</v>
      </c>
      <c r="E165" s="15">
        <v>18</v>
      </c>
      <c r="F165" s="15">
        <v>30</v>
      </c>
      <c r="G165" s="16">
        <v>2</v>
      </c>
      <c r="H165" s="17">
        <v>9.0277777777777787E-3</v>
      </c>
      <c r="I165" s="18" t="s">
        <v>1150</v>
      </c>
      <c r="J165" s="19">
        <f t="shared" si="6"/>
        <v>24</v>
      </c>
      <c r="K165" s="19">
        <f t="shared" si="7"/>
        <v>60</v>
      </c>
      <c r="L165" s="20">
        <f t="shared" si="8"/>
        <v>0.4</v>
      </c>
      <c r="M165" s="19">
        <f>TablaCocina[[#This Row],[COSTO UNITARIO]]*TablaCocina[[#This Row],[CANTIDAD ORDENADA]]</f>
        <v>36</v>
      </c>
    </row>
    <row r="166" spans="1:13" x14ac:dyDescent="0.2">
      <c r="A166" s="13">
        <v>61</v>
      </c>
      <c r="B166" s="13">
        <v>10</v>
      </c>
      <c r="C166" s="14" t="s">
        <v>36</v>
      </c>
      <c r="D166" s="14" t="s">
        <v>1167</v>
      </c>
      <c r="E166" s="15">
        <v>16</v>
      </c>
      <c r="F166" s="15">
        <v>28</v>
      </c>
      <c r="G166" s="16">
        <v>3</v>
      </c>
      <c r="H166" s="17">
        <v>3.5416666666666666E-2</v>
      </c>
      <c r="I166" s="18" t="s">
        <v>1151</v>
      </c>
      <c r="J166" s="19">
        <f t="shared" si="6"/>
        <v>36</v>
      </c>
      <c r="K166" s="19">
        <f t="shared" si="7"/>
        <v>84</v>
      </c>
      <c r="L166" s="20">
        <f t="shared" si="8"/>
        <v>0.42857142857142855</v>
      </c>
      <c r="M166" s="19">
        <f>TablaCocina[[#This Row],[COSTO UNITARIO]]*TablaCocina[[#This Row],[CANTIDAD ORDENADA]]</f>
        <v>48</v>
      </c>
    </row>
    <row r="167" spans="1:13" x14ac:dyDescent="0.2">
      <c r="A167" s="13">
        <v>62</v>
      </c>
      <c r="B167" s="13">
        <v>2</v>
      </c>
      <c r="C167" s="14" t="s">
        <v>62</v>
      </c>
      <c r="D167" s="14" t="s">
        <v>1160</v>
      </c>
      <c r="E167" s="15">
        <v>18</v>
      </c>
      <c r="F167" s="15">
        <v>30</v>
      </c>
      <c r="G167" s="16">
        <v>2</v>
      </c>
      <c r="H167" s="17">
        <v>4.0972222222222222E-2</v>
      </c>
      <c r="I167" s="18" t="s">
        <v>1151</v>
      </c>
      <c r="J167" s="19">
        <f t="shared" si="6"/>
        <v>24</v>
      </c>
      <c r="K167" s="19">
        <f t="shared" si="7"/>
        <v>60</v>
      </c>
      <c r="L167" s="20">
        <f t="shared" si="8"/>
        <v>0.4</v>
      </c>
      <c r="M167" s="19">
        <f>TablaCocina[[#This Row],[COSTO UNITARIO]]*TablaCocina[[#This Row],[CANTIDAD ORDENADA]]</f>
        <v>36</v>
      </c>
    </row>
    <row r="168" spans="1:13" x14ac:dyDescent="0.2">
      <c r="A168" s="13">
        <v>62</v>
      </c>
      <c r="B168" s="13">
        <v>2</v>
      </c>
      <c r="C168" s="14" t="s">
        <v>106</v>
      </c>
      <c r="D168" s="14" t="s">
        <v>1168</v>
      </c>
      <c r="E168" s="15">
        <v>11</v>
      </c>
      <c r="F168" s="15">
        <v>19</v>
      </c>
      <c r="G168" s="16">
        <v>3</v>
      </c>
      <c r="H168" s="17">
        <v>3.1944444444444449E-2</v>
      </c>
      <c r="I168" s="18" t="s">
        <v>1151</v>
      </c>
      <c r="J168" s="19">
        <f t="shared" si="6"/>
        <v>24</v>
      </c>
      <c r="K168" s="19">
        <f t="shared" si="7"/>
        <v>57</v>
      </c>
      <c r="L168" s="20">
        <f t="shared" si="8"/>
        <v>0.42105263157894735</v>
      </c>
      <c r="M168" s="19">
        <f>TablaCocina[[#This Row],[COSTO UNITARIO]]*TablaCocina[[#This Row],[CANTIDAD ORDENADA]]</f>
        <v>33</v>
      </c>
    </row>
    <row r="169" spans="1:13" x14ac:dyDescent="0.2">
      <c r="A169" s="13">
        <v>62</v>
      </c>
      <c r="B169" s="13">
        <v>2</v>
      </c>
      <c r="C169" s="14" t="s">
        <v>110</v>
      </c>
      <c r="D169" s="14" t="s">
        <v>1161</v>
      </c>
      <c r="E169" s="15">
        <v>19</v>
      </c>
      <c r="F169" s="15">
        <v>31</v>
      </c>
      <c r="G169" s="16">
        <v>1</v>
      </c>
      <c r="H169" s="17">
        <v>3.4722222222222224E-2</v>
      </c>
      <c r="I169" s="18" t="s">
        <v>1151</v>
      </c>
      <c r="J169" s="19">
        <f t="shared" si="6"/>
        <v>12</v>
      </c>
      <c r="K169" s="19">
        <f t="shared" si="7"/>
        <v>31</v>
      </c>
      <c r="L169" s="20">
        <f t="shared" si="8"/>
        <v>0.38709677419354838</v>
      </c>
      <c r="M169" s="19">
        <f>TablaCocina[[#This Row],[COSTO UNITARIO]]*TablaCocina[[#This Row],[CANTIDAD ORDENADA]]</f>
        <v>19</v>
      </c>
    </row>
    <row r="170" spans="1:13" x14ac:dyDescent="0.2">
      <c r="A170" s="13">
        <v>63</v>
      </c>
      <c r="B170" s="13">
        <v>17</v>
      </c>
      <c r="C170" s="14" t="s">
        <v>140</v>
      </c>
      <c r="D170" s="14" t="s">
        <v>1173</v>
      </c>
      <c r="E170" s="15">
        <v>12</v>
      </c>
      <c r="F170" s="15">
        <v>20</v>
      </c>
      <c r="G170" s="16">
        <v>1</v>
      </c>
      <c r="H170" s="17">
        <v>6.9444444444444441E-3</v>
      </c>
      <c r="I170" s="18" t="s">
        <v>1151</v>
      </c>
      <c r="J170" s="19">
        <f t="shared" si="6"/>
        <v>8</v>
      </c>
      <c r="K170" s="19">
        <f t="shared" si="7"/>
        <v>20</v>
      </c>
      <c r="L170" s="20">
        <f t="shared" si="8"/>
        <v>0.4</v>
      </c>
      <c r="M170" s="19">
        <f>TablaCocina[[#This Row],[COSTO UNITARIO]]*TablaCocina[[#This Row],[CANTIDAD ORDENADA]]</f>
        <v>12</v>
      </c>
    </row>
    <row r="171" spans="1:13" x14ac:dyDescent="0.2">
      <c r="A171" s="13">
        <v>63</v>
      </c>
      <c r="B171" s="13">
        <v>17</v>
      </c>
      <c r="C171" s="14" t="s">
        <v>20</v>
      </c>
      <c r="D171" s="14" t="s">
        <v>1169</v>
      </c>
      <c r="E171" s="15">
        <v>21</v>
      </c>
      <c r="F171" s="15">
        <v>35</v>
      </c>
      <c r="G171" s="16">
        <v>1</v>
      </c>
      <c r="H171" s="17">
        <v>1.3888888888888888E-2</v>
      </c>
      <c r="I171" s="18" t="s">
        <v>1150</v>
      </c>
      <c r="J171" s="19">
        <f t="shared" si="6"/>
        <v>14</v>
      </c>
      <c r="K171" s="19">
        <f t="shared" si="7"/>
        <v>35</v>
      </c>
      <c r="L171" s="20">
        <f t="shared" si="8"/>
        <v>0.4</v>
      </c>
      <c r="M171" s="19">
        <f>TablaCocina[[#This Row],[COSTO UNITARIO]]*TablaCocina[[#This Row],[CANTIDAD ORDENADA]]</f>
        <v>21</v>
      </c>
    </row>
    <row r="172" spans="1:13" x14ac:dyDescent="0.2">
      <c r="A172" s="13">
        <v>64</v>
      </c>
      <c r="B172" s="13">
        <v>3</v>
      </c>
      <c r="C172" s="14" t="s">
        <v>140</v>
      </c>
      <c r="D172" s="14" t="s">
        <v>1173</v>
      </c>
      <c r="E172" s="15">
        <v>12</v>
      </c>
      <c r="F172" s="15">
        <v>20</v>
      </c>
      <c r="G172" s="16">
        <v>3</v>
      </c>
      <c r="H172" s="17">
        <v>1.7361111111111112E-2</v>
      </c>
      <c r="I172" s="18" t="s">
        <v>1150</v>
      </c>
      <c r="J172" s="19">
        <f t="shared" si="6"/>
        <v>24</v>
      </c>
      <c r="K172" s="19">
        <f t="shared" si="7"/>
        <v>60</v>
      </c>
      <c r="L172" s="20">
        <f t="shared" si="8"/>
        <v>0.4</v>
      </c>
      <c r="M172" s="19">
        <f>TablaCocina[[#This Row],[COSTO UNITARIO]]*TablaCocina[[#This Row],[CANTIDAD ORDENADA]]</f>
        <v>36</v>
      </c>
    </row>
    <row r="173" spans="1:13" x14ac:dyDescent="0.2">
      <c r="A173" s="13">
        <v>64</v>
      </c>
      <c r="B173" s="13">
        <v>3</v>
      </c>
      <c r="C173" s="14" t="s">
        <v>42</v>
      </c>
      <c r="D173" s="14" t="s">
        <v>1163</v>
      </c>
      <c r="E173" s="15">
        <v>25</v>
      </c>
      <c r="F173" s="15">
        <v>40</v>
      </c>
      <c r="G173" s="16">
        <v>3</v>
      </c>
      <c r="H173" s="17">
        <v>3.2638888888888891E-2</v>
      </c>
      <c r="I173" s="18" t="s">
        <v>1151</v>
      </c>
      <c r="J173" s="19">
        <f t="shared" si="6"/>
        <v>45</v>
      </c>
      <c r="K173" s="19">
        <f t="shared" si="7"/>
        <v>120</v>
      </c>
      <c r="L173" s="20">
        <f t="shared" si="8"/>
        <v>0.375</v>
      </c>
      <c r="M173" s="19">
        <f>TablaCocina[[#This Row],[COSTO UNITARIO]]*TablaCocina[[#This Row],[CANTIDAD ORDENADA]]</f>
        <v>75</v>
      </c>
    </row>
    <row r="174" spans="1:13" x14ac:dyDescent="0.2">
      <c r="A174" s="13">
        <v>64</v>
      </c>
      <c r="B174" s="13">
        <v>3</v>
      </c>
      <c r="C174" s="14" t="s">
        <v>67</v>
      </c>
      <c r="D174" s="14" t="s">
        <v>1164</v>
      </c>
      <c r="E174" s="15">
        <v>22</v>
      </c>
      <c r="F174" s="15">
        <v>36</v>
      </c>
      <c r="G174" s="16">
        <v>3</v>
      </c>
      <c r="H174" s="17">
        <v>6.9444444444444441E-3</v>
      </c>
      <c r="I174" s="18" t="s">
        <v>1150</v>
      </c>
      <c r="J174" s="19">
        <f t="shared" si="6"/>
        <v>42</v>
      </c>
      <c r="K174" s="19">
        <f t="shared" si="7"/>
        <v>108</v>
      </c>
      <c r="L174" s="20">
        <f t="shared" si="8"/>
        <v>0.3888888888888889</v>
      </c>
      <c r="M174" s="19">
        <f>TablaCocina[[#This Row],[COSTO UNITARIO]]*TablaCocina[[#This Row],[CANTIDAD ORDENADA]]</f>
        <v>66</v>
      </c>
    </row>
    <row r="175" spans="1:13" x14ac:dyDescent="0.2">
      <c r="A175" s="13">
        <v>65</v>
      </c>
      <c r="B175" s="13">
        <v>5</v>
      </c>
      <c r="C175" s="14" t="s">
        <v>36</v>
      </c>
      <c r="D175" s="14" t="s">
        <v>1167</v>
      </c>
      <c r="E175" s="15">
        <v>16</v>
      </c>
      <c r="F175" s="15">
        <v>28</v>
      </c>
      <c r="G175" s="16">
        <v>1</v>
      </c>
      <c r="H175" s="17">
        <v>2.2222222222222223E-2</v>
      </c>
      <c r="I175" s="18" t="s">
        <v>1151</v>
      </c>
      <c r="J175" s="19">
        <f t="shared" si="6"/>
        <v>12</v>
      </c>
      <c r="K175" s="19">
        <f t="shared" si="7"/>
        <v>28</v>
      </c>
      <c r="L175" s="20">
        <f t="shared" si="8"/>
        <v>0.42857142857142855</v>
      </c>
      <c r="M175" s="19">
        <f>TablaCocina[[#This Row],[COSTO UNITARIO]]*TablaCocina[[#This Row],[CANTIDAD ORDENADA]]</f>
        <v>16</v>
      </c>
    </row>
    <row r="176" spans="1:13" x14ac:dyDescent="0.2">
      <c r="A176" s="13">
        <v>65</v>
      </c>
      <c r="B176" s="13">
        <v>5</v>
      </c>
      <c r="C176" s="14" t="s">
        <v>110</v>
      </c>
      <c r="D176" s="14" t="s">
        <v>1161</v>
      </c>
      <c r="E176" s="15">
        <v>19</v>
      </c>
      <c r="F176" s="15">
        <v>31</v>
      </c>
      <c r="G176" s="16">
        <v>1</v>
      </c>
      <c r="H176" s="17">
        <v>3.8194444444444441E-2</v>
      </c>
      <c r="I176" s="18" t="s">
        <v>1151</v>
      </c>
      <c r="J176" s="19">
        <f t="shared" si="6"/>
        <v>12</v>
      </c>
      <c r="K176" s="19">
        <f t="shared" si="7"/>
        <v>31</v>
      </c>
      <c r="L176" s="20">
        <f t="shared" si="8"/>
        <v>0.38709677419354838</v>
      </c>
      <c r="M176" s="19">
        <f>TablaCocina[[#This Row],[COSTO UNITARIO]]*TablaCocina[[#This Row],[CANTIDAD ORDENADA]]</f>
        <v>19</v>
      </c>
    </row>
    <row r="177" spans="1:13" x14ac:dyDescent="0.2">
      <c r="A177" s="13">
        <v>65</v>
      </c>
      <c r="B177" s="13">
        <v>5</v>
      </c>
      <c r="C177" s="14" t="s">
        <v>106</v>
      </c>
      <c r="D177" s="14" t="s">
        <v>1168</v>
      </c>
      <c r="E177" s="15">
        <v>11</v>
      </c>
      <c r="F177" s="15">
        <v>19</v>
      </c>
      <c r="G177" s="16">
        <v>3</v>
      </c>
      <c r="H177" s="17">
        <v>3.5416666666666666E-2</v>
      </c>
      <c r="I177" s="18" t="s">
        <v>1150</v>
      </c>
      <c r="J177" s="19">
        <f t="shared" si="6"/>
        <v>24</v>
      </c>
      <c r="K177" s="19">
        <f t="shared" si="7"/>
        <v>57</v>
      </c>
      <c r="L177" s="20">
        <f t="shared" si="8"/>
        <v>0.42105263157894735</v>
      </c>
      <c r="M177" s="19">
        <f>TablaCocina[[#This Row],[COSTO UNITARIO]]*TablaCocina[[#This Row],[CANTIDAD ORDENADA]]</f>
        <v>33</v>
      </c>
    </row>
    <row r="178" spans="1:13" x14ac:dyDescent="0.2">
      <c r="A178" s="13">
        <v>65</v>
      </c>
      <c r="B178" s="13">
        <v>5</v>
      </c>
      <c r="C178" s="14" t="s">
        <v>42</v>
      </c>
      <c r="D178" s="14" t="s">
        <v>1163</v>
      </c>
      <c r="E178" s="15">
        <v>25</v>
      </c>
      <c r="F178" s="15">
        <v>40</v>
      </c>
      <c r="G178" s="16">
        <v>2</v>
      </c>
      <c r="H178" s="17">
        <v>1.1805555555555555E-2</v>
      </c>
      <c r="I178" s="18" t="s">
        <v>1150</v>
      </c>
      <c r="J178" s="19">
        <f t="shared" si="6"/>
        <v>30</v>
      </c>
      <c r="K178" s="19">
        <f t="shared" si="7"/>
        <v>80</v>
      </c>
      <c r="L178" s="20">
        <f t="shared" si="8"/>
        <v>0.375</v>
      </c>
      <c r="M178" s="19">
        <f>TablaCocina[[#This Row],[COSTO UNITARIO]]*TablaCocina[[#This Row],[CANTIDAD ORDENADA]]</f>
        <v>50</v>
      </c>
    </row>
    <row r="179" spans="1:13" x14ac:dyDescent="0.2">
      <c r="A179" s="13">
        <v>66</v>
      </c>
      <c r="B179" s="13">
        <v>18</v>
      </c>
      <c r="C179" s="14" t="s">
        <v>67</v>
      </c>
      <c r="D179" s="14" t="s">
        <v>1164</v>
      </c>
      <c r="E179" s="15">
        <v>22</v>
      </c>
      <c r="F179" s="15">
        <v>36</v>
      </c>
      <c r="G179" s="16">
        <v>1</v>
      </c>
      <c r="H179" s="17">
        <v>2.013888888888889E-2</v>
      </c>
      <c r="I179" s="18" t="s">
        <v>1150</v>
      </c>
      <c r="J179" s="19">
        <f t="shared" si="6"/>
        <v>14</v>
      </c>
      <c r="K179" s="19">
        <f t="shared" si="7"/>
        <v>36</v>
      </c>
      <c r="L179" s="20">
        <f t="shared" si="8"/>
        <v>0.3888888888888889</v>
      </c>
      <c r="M179" s="19">
        <f>TablaCocina[[#This Row],[COSTO UNITARIO]]*TablaCocina[[#This Row],[CANTIDAD ORDENADA]]</f>
        <v>22</v>
      </c>
    </row>
    <row r="180" spans="1:13" x14ac:dyDescent="0.2">
      <c r="A180" s="13">
        <v>66</v>
      </c>
      <c r="B180" s="13">
        <v>18</v>
      </c>
      <c r="C180" s="14" t="s">
        <v>42</v>
      </c>
      <c r="D180" s="14" t="s">
        <v>1163</v>
      </c>
      <c r="E180" s="15">
        <v>25</v>
      </c>
      <c r="F180" s="15">
        <v>40</v>
      </c>
      <c r="G180" s="16">
        <v>3</v>
      </c>
      <c r="H180" s="17">
        <v>2.0833333333333332E-2</v>
      </c>
      <c r="I180" s="18" t="s">
        <v>1150</v>
      </c>
      <c r="J180" s="19">
        <f t="shared" si="6"/>
        <v>45</v>
      </c>
      <c r="K180" s="19">
        <f t="shared" si="7"/>
        <v>120</v>
      </c>
      <c r="L180" s="20">
        <f t="shared" si="8"/>
        <v>0.375</v>
      </c>
      <c r="M180" s="19">
        <f>TablaCocina[[#This Row],[COSTO UNITARIO]]*TablaCocina[[#This Row],[CANTIDAD ORDENADA]]</f>
        <v>75</v>
      </c>
    </row>
    <row r="181" spans="1:13" x14ac:dyDescent="0.2">
      <c r="A181" s="13">
        <v>66</v>
      </c>
      <c r="B181" s="13">
        <v>18</v>
      </c>
      <c r="C181" s="14" t="s">
        <v>73</v>
      </c>
      <c r="D181" s="14" t="s">
        <v>1176</v>
      </c>
      <c r="E181" s="15">
        <v>10</v>
      </c>
      <c r="F181" s="15">
        <v>18</v>
      </c>
      <c r="G181" s="16">
        <v>3</v>
      </c>
      <c r="H181" s="17">
        <v>3.8194444444444441E-2</v>
      </c>
      <c r="I181" s="18" t="s">
        <v>1151</v>
      </c>
      <c r="J181" s="19">
        <f t="shared" si="6"/>
        <v>24</v>
      </c>
      <c r="K181" s="19">
        <f t="shared" si="7"/>
        <v>54</v>
      </c>
      <c r="L181" s="20">
        <f t="shared" si="8"/>
        <v>0.44444444444444442</v>
      </c>
      <c r="M181" s="19">
        <f>TablaCocina[[#This Row],[COSTO UNITARIO]]*TablaCocina[[#This Row],[CANTIDAD ORDENADA]]</f>
        <v>30</v>
      </c>
    </row>
    <row r="182" spans="1:13" x14ac:dyDescent="0.2">
      <c r="A182" s="13">
        <v>67</v>
      </c>
      <c r="B182" s="13">
        <v>2</v>
      </c>
      <c r="C182" s="14" t="s">
        <v>42</v>
      </c>
      <c r="D182" s="14" t="s">
        <v>1163</v>
      </c>
      <c r="E182" s="15">
        <v>25</v>
      </c>
      <c r="F182" s="15">
        <v>40</v>
      </c>
      <c r="G182" s="16">
        <v>1</v>
      </c>
      <c r="H182" s="17">
        <v>1.5277777777777777E-2</v>
      </c>
      <c r="I182" s="18" t="s">
        <v>1150</v>
      </c>
      <c r="J182" s="19">
        <f t="shared" si="6"/>
        <v>15</v>
      </c>
      <c r="K182" s="19">
        <f t="shared" si="7"/>
        <v>40</v>
      </c>
      <c r="L182" s="20">
        <f t="shared" si="8"/>
        <v>0.375</v>
      </c>
      <c r="M182" s="19">
        <f>TablaCocina[[#This Row],[COSTO UNITARIO]]*TablaCocina[[#This Row],[CANTIDAD ORDENADA]]</f>
        <v>25</v>
      </c>
    </row>
    <row r="183" spans="1:13" x14ac:dyDescent="0.2">
      <c r="A183" s="13">
        <v>67</v>
      </c>
      <c r="B183" s="13">
        <v>2</v>
      </c>
      <c r="C183" s="14" t="s">
        <v>67</v>
      </c>
      <c r="D183" s="14" t="s">
        <v>1164</v>
      </c>
      <c r="E183" s="15">
        <v>22</v>
      </c>
      <c r="F183" s="15">
        <v>36</v>
      </c>
      <c r="G183" s="16">
        <v>3</v>
      </c>
      <c r="H183" s="17">
        <v>4.0972222222222222E-2</v>
      </c>
      <c r="I183" s="18" t="s">
        <v>1151</v>
      </c>
      <c r="J183" s="19">
        <f t="shared" si="6"/>
        <v>42</v>
      </c>
      <c r="K183" s="19">
        <f t="shared" si="7"/>
        <v>108</v>
      </c>
      <c r="L183" s="20">
        <f t="shared" si="8"/>
        <v>0.3888888888888889</v>
      </c>
      <c r="M183" s="19">
        <f>TablaCocina[[#This Row],[COSTO UNITARIO]]*TablaCocina[[#This Row],[CANTIDAD ORDENADA]]</f>
        <v>66</v>
      </c>
    </row>
    <row r="184" spans="1:13" x14ac:dyDescent="0.2">
      <c r="A184" s="13">
        <v>67</v>
      </c>
      <c r="B184" s="13">
        <v>2</v>
      </c>
      <c r="C184" s="14" t="s">
        <v>149</v>
      </c>
      <c r="D184" s="14" t="s">
        <v>1177</v>
      </c>
      <c r="E184" s="15">
        <v>15</v>
      </c>
      <c r="F184" s="15">
        <v>26</v>
      </c>
      <c r="G184" s="16">
        <v>3</v>
      </c>
      <c r="H184" s="17">
        <v>1.0416666666666666E-2</v>
      </c>
      <c r="I184" s="18" t="s">
        <v>1151</v>
      </c>
      <c r="J184" s="19">
        <f t="shared" si="6"/>
        <v>33</v>
      </c>
      <c r="K184" s="19">
        <f t="shared" si="7"/>
        <v>78</v>
      </c>
      <c r="L184" s="20">
        <f t="shared" si="8"/>
        <v>0.42307692307692307</v>
      </c>
      <c r="M184" s="19">
        <f>TablaCocina[[#This Row],[COSTO UNITARIO]]*TablaCocina[[#This Row],[CANTIDAD ORDENADA]]</f>
        <v>45</v>
      </c>
    </row>
    <row r="185" spans="1:13" x14ac:dyDescent="0.2">
      <c r="A185" s="13">
        <v>67</v>
      </c>
      <c r="B185" s="13">
        <v>2</v>
      </c>
      <c r="C185" s="14" t="s">
        <v>62</v>
      </c>
      <c r="D185" s="14" t="s">
        <v>1160</v>
      </c>
      <c r="E185" s="15">
        <v>18</v>
      </c>
      <c r="F185" s="15">
        <v>30</v>
      </c>
      <c r="G185" s="16">
        <v>1</v>
      </c>
      <c r="H185" s="17">
        <v>2.4305555555555556E-2</v>
      </c>
      <c r="I185" s="18" t="s">
        <v>1151</v>
      </c>
      <c r="J185" s="19">
        <f t="shared" si="6"/>
        <v>12</v>
      </c>
      <c r="K185" s="19">
        <f t="shared" si="7"/>
        <v>30</v>
      </c>
      <c r="L185" s="20">
        <f t="shared" si="8"/>
        <v>0.4</v>
      </c>
      <c r="M185" s="19">
        <f>TablaCocina[[#This Row],[COSTO UNITARIO]]*TablaCocina[[#This Row],[CANTIDAD ORDENADA]]</f>
        <v>18</v>
      </c>
    </row>
    <row r="186" spans="1:13" x14ac:dyDescent="0.2">
      <c r="A186" s="13">
        <v>68</v>
      </c>
      <c r="B186" s="13">
        <v>8</v>
      </c>
      <c r="C186" s="14" t="s">
        <v>194</v>
      </c>
      <c r="D186" s="14" t="s">
        <v>1174</v>
      </c>
      <c r="E186" s="15">
        <v>14</v>
      </c>
      <c r="F186" s="15">
        <v>23</v>
      </c>
      <c r="G186" s="16">
        <v>3</v>
      </c>
      <c r="H186" s="17">
        <v>2.9861111111111113E-2</v>
      </c>
      <c r="I186" s="18" t="s">
        <v>1150</v>
      </c>
      <c r="J186" s="19">
        <f t="shared" si="6"/>
        <v>27</v>
      </c>
      <c r="K186" s="19">
        <f t="shared" si="7"/>
        <v>69</v>
      </c>
      <c r="L186" s="20">
        <f t="shared" si="8"/>
        <v>0.39130434782608697</v>
      </c>
      <c r="M186" s="19">
        <f>TablaCocina[[#This Row],[COSTO UNITARIO]]*TablaCocina[[#This Row],[CANTIDAD ORDENADA]]</f>
        <v>42</v>
      </c>
    </row>
    <row r="187" spans="1:13" x14ac:dyDescent="0.2">
      <c r="A187" s="13">
        <v>68</v>
      </c>
      <c r="B187" s="13">
        <v>8</v>
      </c>
      <c r="C187" s="14" t="s">
        <v>36</v>
      </c>
      <c r="D187" s="14" t="s">
        <v>1167</v>
      </c>
      <c r="E187" s="15">
        <v>16</v>
      </c>
      <c r="F187" s="15">
        <v>28</v>
      </c>
      <c r="G187" s="16">
        <v>1</v>
      </c>
      <c r="H187" s="17">
        <v>1.3194444444444444E-2</v>
      </c>
      <c r="I187" s="18" t="s">
        <v>1151</v>
      </c>
      <c r="J187" s="19">
        <f t="shared" si="6"/>
        <v>12</v>
      </c>
      <c r="K187" s="19">
        <f t="shared" si="7"/>
        <v>28</v>
      </c>
      <c r="L187" s="20">
        <f t="shared" si="8"/>
        <v>0.42857142857142855</v>
      </c>
      <c r="M187" s="19">
        <f>TablaCocina[[#This Row],[COSTO UNITARIO]]*TablaCocina[[#This Row],[CANTIDAD ORDENADA]]</f>
        <v>16</v>
      </c>
    </row>
    <row r="188" spans="1:13" x14ac:dyDescent="0.2">
      <c r="A188" s="13">
        <v>68</v>
      </c>
      <c r="B188" s="13">
        <v>8</v>
      </c>
      <c r="C188" s="14" t="s">
        <v>241</v>
      </c>
      <c r="D188" s="14" t="s">
        <v>1170</v>
      </c>
      <c r="E188" s="15">
        <v>19</v>
      </c>
      <c r="F188" s="15">
        <v>32</v>
      </c>
      <c r="G188" s="16">
        <v>3</v>
      </c>
      <c r="H188" s="17">
        <v>3.9583333333333331E-2</v>
      </c>
      <c r="I188" s="18" t="s">
        <v>1151</v>
      </c>
      <c r="J188" s="19">
        <f t="shared" si="6"/>
        <v>39</v>
      </c>
      <c r="K188" s="19">
        <f t="shared" si="7"/>
        <v>96</v>
      </c>
      <c r="L188" s="20">
        <f t="shared" si="8"/>
        <v>0.40625</v>
      </c>
      <c r="M188" s="19">
        <f>TablaCocina[[#This Row],[COSTO UNITARIO]]*TablaCocina[[#This Row],[CANTIDAD ORDENADA]]</f>
        <v>57</v>
      </c>
    </row>
    <row r="189" spans="1:13" x14ac:dyDescent="0.2">
      <c r="A189" s="13">
        <v>68</v>
      </c>
      <c r="B189" s="13">
        <v>8</v>
      </c>
      <c r="C189" s="14" t="s">
        <v>116</v>
      </c>
      <c r="D189" s="14" t="s">
        <v>1178</v>
      </c>
      <c r="E189" s="15">
        <v>15</v>
      </c>
      <c r="F189" s="15">
        <v>25</v>
      </c>
      <c r="G189" s="16">
        <v>1</v>
      </c>
      <c r="H189" s="17">
        <v>1.8055555555555557E-2</v>
      </c>
      <c r="I189" s="18" t="s">
        <v>1151</v>
      </c>
      <c r="J189" s="19">
        <f t="shared" si="6"/>
        <v>10</v>
      </c>
      <c r="K189" s="19">
        <f t="shared" si="7"/>
        <v>25</v>
      </c>
      <c r="L189" s="20">
        <f t="shared" si="8"/>
        <v>0.4</v>
      </c>
      <c r="M189" s="19">
        <f>TablaCocina[[#This Row],[COSTO UNITARIO]]*TablaCocina[[#This Row],[CANTIDAD ORDENADA]]</f>
        <v>15</v>
      </c>
    </row>
    <row r="190" spans="1:13" x14ac:dyDescent="0.2">
      <c r="A190" s="13">
        <v>69</v>
      </c>
      <c r="B190" s="13">
        <v>5</v>
      </c>
      <c r="C190" s="14" t="s">
        <v>64</v>
      </c>
      <c r="D190" s="14" t="s">
        <v>1175</v>
      </c>
      <c r="E190" s="15">
        <v>13</v>
      </c>
      <c r="F190" s="15">
        <v>21</v>
      </c>
      <c r="G190" s="16">
        <v>3</v>
      </c>
      <c r="H190" s="17">
        <v>1.3888888888888888E-2</v>
      </c>
      <c r="I190" s="18" t="s">
        <v>1150</v>
      </c>
      <c r="J190" s="19">
        <f t="shared" si="6"/>
        <v>24</v>
      </c>
      <c r="K190" s="19">
        <f t="shared" si="7"/>
        <v>63</v>
      </c>
      <c r="L190" s="20">
        <f t="shared" si="8"/>
        <v>0.38095238095238093</v>
      </c>
      <c r="M190" s="19">
        <f>TablaCocina[[#This Row],[COSTO UNITARIO]]*TablaCocina[[#This Row],[CANTIDAD ORDENADA]]</f>
        <v>39</v>
      </c>
    </row>
    <row r="191" spans="1:13" x14ac:dyDescent="0.2">
      <c r="A191" s="13">
        <v>69</v>
      </c>
      <c r="B191" s="13">
        <v>5</v>
      </c>
      <c r="C191" s="14" t="s">
        <v>152</v>
      </c>
      <c r="D191" s="14" t="s">
        <v>1159</v>
      </c>
      <c r="E191" s="15">
        <v>14</v>
      </c>
      <c r="F191" s="15">
        <v>24</v>
      </c>
      <c r="G191" s="16">
        <v>3</v>
      </c>
      <c r="H191" s="17">
        <v>3.3333333333333333E-2</v>
      </c>
      <c r="I191" s="18" t="s">
        <v>1151</v>
      </c>
      <c r="J191" s="19">
        <f t="shared" si="6"/>
        <v>30</v>
      </c>
      <c r="K191" s="19">
        <f t="shared" si="7"/>
        <v>72</v>
      </c>
      <c r="L191" s="20">
        <f t="shared" si="8"/>
        <v>0.41666666666666669</v>
      </c>
      <c r="M191" s="19">
        <f>TablaCocina[[#This Row],[COSTO UNITARIO]]*TablaCocina[[#This Row],[CANTIDAD ORDENADA]]</f>
        <v>42</v>
      </c>
    </row>
    <row r="192" spans="1:13" x14ac:dyDescent="0.2">
      <c r="A192" s="13">
        <v>69</v>
      </c>
      <c r="B192" s="13">
        <v>5</v>
      </c>
      <c r="C192" s="14" t="s">
        <v>255</v>
      </c>
      <c r="D192" s="14" t="s">
        <v>1166</v>
      </c>
      <c r="E192" s="15">
        <v>20</v>
      </c>
      <c r="F192" s="15">
        <v>33</v>
      </c>
      <c r="G192" s="16">
        <v>3</v>
      </c>
      <c r="H192" s="17">
        <v>1.6666666666666666E-2</v>
      </c>
      <c r="I192" s="18" t="s">
        <v>1151</v>
      </c>
      <c r="J192" s="19">
        <f t="shared" si="6"/>
        <v>39</v>
      </c>
      <c r="K192" s="19">
        <f t="shared" si="7"/>
        <v>99</v>
      </c>
      <c r="L192" s="20">
        <f t="shared" si="8"/>
        <v>0.39393939393939392</v>
      </c>
      <c r="M192" s="19">
        <f>TablaCocina[[#This Row],[COSTO UNITARIO]]*TablaCocina[[#This Row],[CANTIDAD ORDENADA]]</f>
        <v>60</v>
      </c>
    </row>
    <row r="193" spans="1:13" x14ac:dyDescent="0.2">
      <c r="A193" s="13">
        <v>70</v>
      </c>
      <c r="B193" s="13">
        <v>17</v>
      </c>
      <c r="C193" s="14" t="s">
        <v>116</v>
      </c>
      <c r="D193" s="14" t="s">
        <v>1178</v>
      </c>
      <c r="E193" s="15">
        <v>15</v>
      </c>
      <c r="F193" s="15">
        <v>25</v>
      </c>
      <c r="G193" s="16">
        <v>2</v>
      </c>
      <c r="H193" s="17">
        <v>1.3194444444444444E-2</v>
      </c>
      <c r="I193" s="18" t="s">
        <v>1151</v>
      </c>
      <c r="J193" s="19">
        <f t="shared" si="6"/>
        <v>20</v>
      </c>
      <c r="K193" s="19">
        <f t="shared" si="7"/>
        <v>50</v>
      </c>
      <c r="L193" s="20">
        <f t="shared" si="8"/>
        <v>0.4</v>
      </c>
      <c r="M193" s="19">
        <f>TablaCocina[[#This Row],[COSTO UNITARIO]]*TablaCocina[[#This Row],[CANTIDAD ORDENADA]]</f>
        <v>30</v>
      </c>
    </row>
    <row r="194" spans="1:13" x14ac:dyDescent="0.2">
      <c r="A194" s="13">
        <v>70</v>
      </c>
      <c r="B194" s="13">
        <v>17</v>
      </c>
      <c r="C194" s="14" t="s">
        <v>49</v>
      </c>
      <c r="D194" s="14" t="s">
        <v>1172</v>
      </c>
      <c r="E194" s="15">
        <v>20</v>
      </c>
      <c r="F194" s="15">
        <v>34</v>
      </c>
      <c r="G194" s="16">
        <v>2</v>
      </c>
      <c r="H194" s="17">
        <v>1.4583333333333332E-2</v>
      </c>
      <c r="I194" s="18" t="s">
        <v>1151</v>
      </c>
      <c r="J194" s="19">
        <f t="shared" si="6"/>
        <v>28</v>
      </c>
      <c r="K194" s="19">
        <f t="shared" si="7"/>
        <v>68</v>
      </c>
      <c r="L194" s="20">
        <f t="shared" si="8"/>
        <v>0.41176470588235292</v>
      </c>
      <c r="M194" s="19">
        <f>TablaCocina[[#This Row],[COSTO UNITARIO]]*TablaCocina[[#This Row],[CANTIDAD ORDENADA]]</f>
        <v>40</v>
      </c>
    </row>
    <row r="195" spans="1:13" x14ac:dyDescent="0.2">
      <c r="A195" s="13">
        <v>71</v>
      </c>
      <c r="B195" s="13">
        <v>18</v>
      </c>
      <c r="C195" s="14" t="s">
        <v>62</v>
      </c>
      <c r="D195" s="14" t="s">
        <v>1160</v>
      </c>
      <c r="E195" s="15">
        <v>18</v>
      </c>
      <c r="F195" s="15">
        <v>30</v>
      </c>
      <c r="G195" s="16">
        <v>3</v>
      </c>
      <c r="H195" s="17">
        <v>1.3888888888888888E-2</v>
      </c>
      <c r="I195" s="18" t="s">
        <v>1151</v>
      </c>
      <c r="J195" s="19">
        <f t="shared" ref="J195:J258" si="9">(F195-E195)*G195</f>
        <v>36</v>
      </c>
      <c r="K195" s="19">
        <f t="shared" ref="K195:K258" si="10">F195*G195</f>
        <v>90</v>
      </c>
      <c r="L195" s="20">
        <f t="shared" ref="L195:L258" si="11">J195/K195</f>
        <v>0.4</v>
      </c>
      <c r="M195" s="19">
        <f>TablaCocina[[#This Row],[COSTO UNITARIO]]*TablaCocina[[#This Row],[CANTIDAD ORDENADA]]</f>
        <v>54</v>
      </c>
    </row>
    <row r="196" spans="1:13" x14ac:dyDescent="0.2">
      <c r="A196" s="13">
        <v>71</v>
      </c>
      <c r="B196" s="13">
        <v>18</v>
      </c>
      <c r="C196" s="14" t="s">
        <v>194</v>
      </c>
      <c r="D196" s="14" t="s">
        <v>1174</v>
      </c>
      <c r="E196" s="15">
        <v>14</v>
      </c>
      <c r="F196" s="15">
        <v>23</v>
      </c>
      <c r="G196" s="16">
        <v>2</v>
      </c>
      <c r="H196" s="17">
        <v>2.013888888888889E-2</v>
      </c>
      <c r="I196" s="18" t="s">
        <v>1151</v>
      </c>
      <c r="J196" s="19">
        <f t="shared" si="9"/>
        <v>18</v>
      </c>
      <c r="K196" s="19">
        <f t="shared" si="10"/>
        <v>46</v>
      </c>
      <c r="L196" s="20">
        <f t="shared" si="11"/>
        <v>0.39130434782608697</v>
      </c>
      <c r="M196" s="19">
        <f>TablaCocina[[#This Row],[COSTO UNITARIO]]*TablaCocina[[#This Row],[CANTIDAD ORDENADA]]</f>
        <v>28</v>
      </c>
    </row>
    <row r="197" spans="1:13" x14ac:dyDescent="0.2">
      <c r="A197" s="13">
        <v>72</v>
      </c>
      <c r="B197" s="13">
        <v>17</v>
      </c>
      <c r="C197" s="14" t="s">
        <v>64</v>
      </c>
      <c r="D197" s="14" t="s">
        <v>1175</v>
      </c>
      <c r="E197" s="15">
        <v>13</v>
      </c>
      <c r="F197" s="15">
        <v>21</v>
      </c>
      <c r="G197" s="16">
        <v>1</v>
      </c>
      <c r="H197" s="17">
        <v>1.1805555555555555E-2</v>
      </c>
      <c r="I197" s="18" t="s">
        <v>1151</v>
      </c>
      <c r="J197" s="19">
        <f t="shared" si="9"/>
        <v>8</v>
      </c>
      <c r="K197" s="19">
        <f t="shared" si="10"/>
        <v>21</v>
      </c>
      <c r="L197" s="20">
        <f t="shared" si="11"/>
        <v>0.38095238095238093</v>
      </c>
      <c r="M197" s="19">
        <f>TablaCocina[[#This Row],[COSTO UNITARIO]]*TablaCocina[[#This Row],[CANTIDAD ORDENADA]]</f>
        <v>13</v>
      </c>
    </row>
    <row r="198" spans="1:13" x14ac:dyDescent="0.2">
      <c r="A198" s="13">
        <v>72</v>
      </c>
      <c r="B198" s="13">
        <v>17</v>
      </c>
      <c r="C198" s="14" t="s">
        <v>73</v>
      </c>
      <c r="D198" s="14" t="s">
        <v>1176</v>
      </c>
      <c r="E198" s="15">
        <v>10</v>
      </c>
      <c r="F198" s="15">
        <v>18</v>
      </c>
      <c r="G198" s="16">
        <v>3</v>
      </c>
      <c r="H198" s="17">
        <v>2.5694444444444447E-2</v>
      </c>
      <c r="I198" s="18" t="s">
        <v>1151</v>
      </c>
      <c r="J198" s="19">
        <f t="shared" si="9"/>
        <v>24</v>
      </c>
      <c r="K198" s="19">
        <f t="shared" si="10"/>
        <v>54</v>
      </c>
      <c r="L198" s="20">
        <f t="shared" si="11"/>
        <v>0.44444444444444442</v>
      </c>
      <c r="M198" s="19">
        <f>TablaCocina[[#This Row],[COSTO UNITARIO]]*TablaCocina[[#This Row],[CANTIDAD ORDENADA]]</f>
        <v>30</v>
      </c>
    </row>
    <row r="199" spans="1:13" x14ac:dyDescent="0.2">
      <c r="A199" s="13">
        <v>73</v>
      </c>
      <c r="B199" s="13">
        <v>1</v>
      </c>
      <c r="C199" s="14" t="s">
        <v>100</v>
      </c>
      <c r="D199" s="14" t="s">
        <v>1162</v>
      </c>
      <c r="E199" s="15">
        <v>16</v>
      </c>
      <c r="F199" s="15">
        <v>27</v>
      </c>
      <c r="G199" s="16">
        <v>3</v>
      </c>
      <c r="H199" s="17">
        <v>1.3888888888888888E-2</v>
      </c>
      <c r="I199" s="18" t="s">
        <v>1150</v>
      </c>
      <c r="J199" s="19">
        <f t="shared" si="9"/>
        <v>33</v>
      </c>
      <c r="K199" s="19">
        <f t="shared" si="10"/>
        <v>81</v>
      </c>
      <c r="L199" s="20">
        <f t="shared" si="11"/>
        <v>0.40740740740740738</v>
      </c>
      <c r="M199" s="19">
        <f>TablaCocina[[#This Row],[COSTO UNITARIO]]*TablaCocina[[#This Row],[CANTIDAD ORDENADA]]</f>
        <v>48</v>
      </c>
    </row>
    <row r="200" spans="1:13" x14ac:dyDescent="0.2">
      <c r="A200" s="13">
        <v>74</v>
      </c>
      <c r="B200" s="13">
        <v>19</v>
      </c>
      <c r="C200" s="14" t="s">
        <v>149</v>
      </c>
      <c r="D200" s="14" t="s">
        <v>1177</v>
      </c>
      <c r="E200" s="15">
        <v>15</v>
      </c>
      <c r="F200" s="15">
        <v>26</v>
      </c>
      <c r="G200" s="16">
        <v>2</v>
      </c>
      <c r="H200" s="17">
        <v>2.7083333333333334E-2</v>
      </c>
      <c r="I200" s="18" t="s">
        <v>1151</v>
      </c>
      <c r="J200" s="19">
        <f t="shared" si="9"/>
        <v>22</v>
      </c>
      <c r="K200" s="19">
        <f t="shared" si="10"/>
        <v>52</v>
      </c>
      <c r="L200" s="20">
        <f t="shared" si="11"/>
        <v>0.42307692307692307</v>
      </c>
      <c r="M200" s="19">
        <f>TablaCocina[[#This Row],[COSTO UNITARIO]]*TablaCocina[[#This Row],[CANTIDAD ORDENADA]]</f>
        <v>30</v>
      </c>
    </row>
    <row r="201" spans="1:13" x14ac:dyDescent="0.2">
      <c r="A201" s="13">
        <v>74</v>
      </c>
      <c r="B201" s="13">
        <v>19</v>
      </c>
      <c r="C201" s="14" t="s">
        <v>49</v>
      </c>
      <c r="D201" s="14" t="s">
        <v>1172</v>
      </c>
      <c r="E201" s="15">
        <v>20</v>
      </c>
      <c r="F201" s="15">
        <v>34</v>
      </c>
      <c r="G201" s="16">
        <v>3</v>
      </c>
      <c r="H201" s="17">
        <v>2.5694444444444447E-2</v>
      </c>
      <c r="I201" s="18" t="s">
        <v>1150</v>
      </c>
      <c r="J201" s="19">
        <f t="shared" si="9"/>
        <v>42</v>
      </c>
      <c r="K201" s="19">
        <f t="shared" si="10"/>
        <v>102</v>
      </c>
      <c r="L201" s="20">
        <f t="shared" si="11"/>
        <v>0.41176470588235292</v>
      </c>
      <c r="M201" s="19">
        <f>TablaCocina[[#This Row],[COSTO UNITARIO]]*TablaCocina[[#This Row],[CANTIDAD ORDENADA]]</f>
        <v>60</v>
      </c>
    </row>
    <row r="202" spans="1:13" x14ac:dyDescent="0.2">
      <c r="A202" s="13">
        <v>74</v>
      </c>
      <c r="B202" s="13">
        <v>19</v>
      </c>
      <c r="C202" s="14" t="s">
        <v>241</v>
      </c>
      <c r="D202" s="14" t="s">
        <v>1170</v>
      </c>
      <c r="E202" s="15">
        <v>19</v>
      </c>
      <c r="F202" s="15">
        <v>32</v>
      </c>
      <c r="G202" s="16">
        <v>2</v>
      </c>
      <c r="H202" s="17">
        <v>1.6666666666666666E-2</v>
      </c>
      <c r="I202" s="18" t="s">
        <v>1151</v>
      </c>
      <c r="J202" s="19">
        <f t="shared" si="9"/>
        <v>26</v>
      </c>
      <c r="K202" s="19">
        <f t="shared" si="10"/>
        <v>64</v>
      </c>
      <c r="L202" s="20">
        <f t="shared" si="11"/>
        <v>0.40625</v>
      </c>
      <c r="M202" s="19">
        <f>TablaCocina[[#This Row],[COSTO UNITARIO]]*TablaCocina[[#This Row],[CANTIDAD ORDENADA]]</f>
        <v>38</v>
      </c>
    </row>
    <row r="203" spans="1:13" x14ac:dyDescent="0.2">
      <c r="A203" s="13">
        <v>75</v>
      </c>
      <c r="B203" s="13">
        <v>19</v>
      </c>
      <c r="C203" s="14" t="s">
        <v>42</v>
      </c>
      <c r="D203" s="14" t="s">
        <v>1163</v>
      </c>
      <c r="E203" s="15">
        <v>25</v>
      </c>
      <c r="F203" s="15">
        <v>40</v>
      </c>
      <c r="G203" s="16">
        <v>1</v>
      </c>
      <c r="H203" s="17">
        <v>2.4305555555555556E-2</v>
      </c>
      <c r="I203" s="18" t="s">
        <v>1150</v>
      </c>
      <c r="J203" s="19">
        <f t="shared" si="9"/>
        <v>15</v>
      </c>
      <c r="K203" s="19">
        <f t="shared" si="10"/>
        <v>40</v>
      </c>
      <c r="L203" s="20">
        <f t="shared" si="11"/>
        <v>0.375</v>
      </c>
      <c r="M203" s="19">
        <f>TablaCocina[[#This Row],[COSTO UNITARIO]]*TablaCocina[[#This Row],[CANTIDAD ORDENADA]]</f>
        <v>25</v>
      </c>
    </row>
    <row r="204" spans="1:13" x14ac:dyDescent="0.2">
      <c r="A204" s="13">
        <v>75</v>
      </c>
      <c r="B204" s="13">
        <v>19</v>
      </c>
      <c r="C204" s="14" t="s">
        <v>194</v>
      </c>
      <c r="D204" s="14" t="s">
        <v>1174</v>
      </c>
      <c r="E204" s="15">
        <v>14</v>
      </c>
      <c r="F204" s="15">
        <v>23</v>
      </c>
      <c r="G204" s="16">
        <v>3</v>
      </c>
      <c r="H204" s="17">
        <v>1.1111111111111112E-2</v>
      </c>
      <c r="I204" s="18" t="s">
        <v>1151</v>
      </c>
      <c r="J204" s="19">
        <f t="shared" si="9"/>
        <v>27</v>
      </c>
      <c r="K204" s="19">
        <f t="shared" si="10"/>
        <v>69</v>
      </c>
      <c r="L204" s="20">
        <f t="shared" si="11"/>
        <v>0.39130434782608697</v>
      </c>
      <c r="M204" s="19">
        <f>TablaCocina[[#This Row],[COSTO UNITARIO]]*TablaCocina[[#This Row],[CANTIDAD ORDENADA]]</f>
        <v>42</v>
      </c>
    </row>
    <row r="205" spans="1:13" x14ac:dyDescent="0.2">
      <c r="A205" s="13">
        <v>76</v>
      </c>
      <c r="B205" s="13">
        <v>17</v>
      </c>
      <c r="C205" s="14" t="s">
        <v>62</v>
      </c>
      <c r="D205" s="14" t="s">
        <v>1160</v>
      </c>
      <c r="E205" s="15">
        <v>18</v>
      </c>
      <c r="F205" s="15">
        <v>30</v>
      </c>
      <c r="G205" s="16">
        <v>3</v>
      </c>
      <c r="H205" s="17">
        <v>9.0277777777777787E-3</v>
      </c>
      <c r="I205" s="18" t="s">
        <v>1151</v>
      </c>
      <c r="J205" s="19">
        <f t="shared" si="9"/>
        <v>36</v>
      </c>
      <c r="K205" s="19">
        <f t="shared" si="10"/>
        <v>90</v>
      </c>
      <c r="L205" s="20">
        <f t="shared" si="11"/>
        <v>0.4</v>
      </c>
      <c r="M205" s="19">
        <f>TablaCocina[[#This Row],[COSTO UNITARIO]]*TablaCocina[[#This Row],[CANTIDAD ORDENADA]]</f>
        <v>54</v>
      </c>
    </row>
    <row r="206" spans="1:13" x14ac:dyDescent="0.2">
      <c r="A206" s="13">
        <v>76</v>
      </c>
      <c r="B206" s="13">
        <v>17</v>
      </c>
      <c r="C206" s="14" t="s">
        <v>73</v>
      </c>
      <c r="D206" s="14" t="s">
        <v>1176</v>
      </c>
      <c r="E206" s="15">
        <v>10</v>
      </c>
      <c r="F206" s="15">
        <v>18</v>
      </c>
      <c r="G206" s="16">
        <v>1</v>
      </c>
      <c r="H206" s="17">
        <v>2.361111111111111E-2</v>
      </c>
      <c r="I206" s="18" t="s">
        <v>1151</v>
      </c>
      <c r="J206" s="19">
        <f t="shared" si="9"/>
        <v>8</v>
      </c>
      <c r="K206" s="19">
        <f t="shared" si="10"/>
        <v>18</v>
      </c>
      <c r="L206" s="20">
        <f t="shared" si="11"/>
        <v>0.44444444444444442</v>
      </c>
      <c r="M206" s="19">
        <f>TablaCocina[[#This Row],[COSTO UNITARIO]]*TablaCocina[[#This Row],[CANTIDAD ORDENADA]]</f>
        <v>10</v>
      </c>
    </row>
    <row r="207" spans="1:13" x14ac:dyDescent="0.2">
      <c r="A207" s="13">
        <v>76</v>
      </c>
      <c r="B207" s="13">
        <v>17</v>
      </c>
      <c r="C207" s="14" t="s">
        <v>152</v>
      </c>
      <c r="D207" s="14" t="s">
        <v>1159</v>
      </c>
      <c r="E207" s="15">
        <v>14</v>
      </c>
      <c r="F207" s="15">
        <v>24</v>
      </c>
      <c r="G207" s="16">
        <v>1</v>
      </c>
      <c r="H207" s="17">
        <v>1.3888888888888888E-2</v>
      </c>
      <c r="I207" s="18" t="s">
        <v>1150</v>
      </c>
      <c r="J207" s="19">
        <f t="shared" si="9"/>
        <v>10</v>
      </c>
      <c r="K207" s="19">
        <f t="shared" si="10"/>
        <v>24</v>
      </c>
      <c r="L207" s="20">
        <f t="shared" si="11"/>
        <v>0.41666666666666669</v>
      </c>
      <c r="M207" s="19">
        <f>TablaCocina[[#This Row],[COSTO UNITARIO]]*TablaCocina[[#This Row],[CANTIDAD ORDENADA]]</f>
        <v>14</v>
      </c>
    </row>
    <row r="208" spans="1:13" x14ac:dyDescent="0.2">
      <c r="A208" s="13">
        <v>76</v>
      </c>
      <c r="B208" s="13">
        <v>17</v>
      </c>
      <c r="C208" s="14" t="s">
        <v>149</v>
      </c>
      <c r="D208" s="14" t="s">
        <v>1177</v>
      </c>
      <c r="E208" s="15">
        <v>15</v>
      </c>
      <c r="F208" s="15">
        <v>26</v>
      </c>
      <c r="G208" s="16">
        <v>1</v>
      </c>
      <c r="H208" s="17">
        <v>2.0833333333333332E-2</v>
      </c>
      <c r="I208" s="18" t="s">
        <v>1150</v>
      </c>
      <c r="J208" s="19">
        <f t="shared" si="9"/>
        <v>11</v>
      </c>
      <c r="K208" s="19">
        <f t="shared" si="10"/>
        <v>26</v>
      </c>
      <c r="L208" s="20">
        <f t="shared" si="11"/>
        <v>0.42307692307692307</v>
      </c>
      <c r="M208" s="19">
        <f>TablaCocina[[#This Row],[COSTO UNITARIO]]*TablaCocina[[#This Row],[CANTIDAD ORDENADA]]</f>
        <v>15</v>
      </c>
    </row>
    <row r="209" spans="1:13" x14ac:dyDescent="0.2">
      <c r="A209" s="13">
        <v>77</v>
      </c>
      <c r="B209" s="13">
        <v>3</v>
      </c>
      <c r="C209" s="14" t="s">
        <v>73</v>
      </c>
      <c r="D209" s="14" t="s">
        <v>1176</v>
      </c>
      <c r="E209" s="15">
        <v>10</v>
      </c>
      <c r="F209" s="15">
        <v>18</v>
      </c>
      <c r="G209" s="16">
        <v>1</v>
      </c>
      <c r="H209" s="17">
        <v>2.361111111111111E-2</v>
      </c>
      <c r="I209" s="18" t="s">
        <v>1151</v>
      </c>
      <c r="J209" s="19">
        <f t="shared" si="9"/>
        <v>8</v>
      </c>
      <c r="K209" s="19">
        <f t="shared" si="10"/>
        <v>18</v>
      </c>
      <c r="L209" s="20">
        <f t="shared" si="11"/>
        <v>0.44444444444444442</v>
      </c>
      <c r="M209" s="19">
        <f>TablaCocina[[#This Row],[COSTO UNITARIO]]*TablaCocina[[#This Row],[CANTIDAD ORDENADA]]</f>
        <v>10</v>
      </c>
    </row>
    <row r="210" spans="1:13" x14ac:dyDescent="0.2">
      <c r="A210" s="13">
        <v>77</v>
      </c>
      <c r="B210" s="13">
        <v>3</v>
      </c>
      <c r="C210" s="14" t="s">
        <v>152</v>
      </c>
      <c r="D210" s="14" t="s">
        <v>1159</v>
      </c>
      <c r="E210" s="15">
        <v>14</v>
      </c>
      <c r="F210" s="15">
        <v>24</v>
      </c>
      <c r="G210" s="16">
        <v>2</v>
      </c>
      <c r="H210" s="17">
        <v>3.8194444444444441E-2</v>
      </c>
      <c r="I210" s="18" t="s">
        <v>1150</v>
      </c>
      <c r="J210" s="19">
        <f t="shared" si="9"/>
        <v>20</v>
      </c>
      <c r="K210" s="19">
        <f t="shared" si="10"/>
        <v>48</v>
      </c>
      <c r="L210" s="20">
        <f t="shared" si="11"/>
        <v>0.41666666666666669</v>
      </c>
      <c r="M210" s="19">
        <f>TablaCocina[[#This Row],[COSTO UNITARIO]]*TablaCocina[[#This Row],[CANTIDAD ORDENADA]]</f>
        <v>28</v>
      </c>
    </row>
    <row r="211" spans="1:13" x14ac:dyDescent="0.2">
      <c r="A211" s="13">
        <v>77</v>
      </c>
      <c r="B211" s="13">
        <v>3</v>
      </c>
      <c r="C211" s="14" t="s">
        <v>255</v>
      </c>
      <c r="D211" s="14" t="s">
        <v>1166</v>
      </c>
      <c r="E211" s="15">
        <v>20</v>
      </c>
      <c r="F211" s="15">
        <v>33</v>
      </c>
      <c r="G211" s="16">
        <v>1</v>
      </c>
      <c r="H211" s="17">
        <v>5.5555555555555558E-3</v>
      </c>
      <c r="I211" s="18" t="s">
        <v>1151</v>
      </c>
      <c r="J211" s="19">
        <f t="shared" si="9"/>
        <v>13</v>
      </c>
      <c r="K211" s="19">
        <f t="shared" si="10"/>
        <v>33</v>
      </c>
      <c r="L211" s="20">
        <f t="shared" si="11"/>
        <v>0.39393939393939392</v>
      </c>
      <c r="M211" s="19">
        <f>TablaCocina[[#This Row],[COSTO UNITARIO]]*TablaCocina[[#This Row],[CANTIDAD ORDENADA]]</f>
        <v>20</v>
      </c>
    </row>
    <row r="212" spans="1:13" x14ac:dyDescent="0.2">
      <c r="A212" s="13">
        <v>78</v>
      </c>
      <c r="B212" s="13">
        <v>7</v>
      </c>
      <c r="C212" s="14" t="s">
        <v>106</v>
      </c>
      <c r="D212" s="14" t="s">
        <v>1168</v>
      </c>
      <c r="E212" s="15">
        <v>11</v>
      </c>
      <c r="F212" s="15">
        <v>19</v>
      </c>
      <c r="G212" s="16">
        <v>3</v>
      </c>
      <c r="H212" s="17">
        <v>3.7499999999999999E-2</v>
      </c>
      <c r="I212" s="18" t="s">
        <v>1151</v>
      </c>
      <c r="J212" s="19">
        <f t="shared" si="9"/>
        <v>24</v>
      </c>
      <c r="K212" s="19">
        <f t="shared" si="10"/>
        <v>57</v>
      </c>
      <c r="L212" s="20">
        <f t="shared" si="11"/>
        <v>0.42105263157894735</v>
      </c>
      <c r="M212" s="19">
        <f>TablaCocina[[#This Row],[COSTO UNITARIO]]*TablaCocina[[#This Row],[CANTIDAD ORDENADA]]</f>
        <v>33</v>
      </c>
    </row>
    <row r="213" spans="1:13" x14ac:dyDescent="0.2">
      <c r="A213" s="13">
        <v>79</v>
      </c>
      <c r="B213" s="13">
        <v>16</v>
      </c>
      <c r="C213" s="14" t="s">
        <v>32</v>
      </c>
      <c r="D213" s="14" t="s">
        <v>1165</v>
      </c>
      <c r="E213" s="15">
        <v>17</v>
      </c>
      <c r="F213" s="15">
        <v>29</v>
      </c>
      <c r="G213" s="16">
        <v>3</v>
      </c>
      <c r="H213" s="17">
        <v>9.7222222222222224E-3</v>
      </c>
      <c r="I213" s="18" t="s">
        <v>1150</v>
      </c>
      <c r="J213" s="19">
        <f t="shared" si="9"/>
        <v>36</v>
      </c>
      <c r="K213" s="19">
        <f t="shared" si="10"/>
        <v>87</v>
      </c>
      <c r="L213" s="20">
        <f t="shared" si="11"/>
        <v>0.41379310344827586</v>
      </c>
      <c r="M213" s="19">
        <f>TablaCocina[[#This Row],[COSTO UNITARIO]]*TablaCocina[[#This Row],[CANTIDAD ORDENADA]]</f>
        <v>51</v>
      </c>
    </row>
    <row r="214" spans="1:13" x14ac:dyDescent="0.2">
      <c r="A214" s="13">
        <v>79</v>
      </c>
      <c r="B214" s="13">
        <v>16</v>
      </c>
      <c r="C214" s="14" t="s">
        <v>255</v>
      </c>
      <c r="D214" s="14" t="s">
        <v>1166</v>
      </c>
      <c r="E214" s="15">
        <v>20</v>
      </c>
      <c r="F214" s="15">
        <v>33</v>
      </c>
      <c r="G214" s="16">
        <v>3</v>
      </c>
      <c r="H214" s="17">
        <v>9.7222222222222224E-3</v>
      </c>
      <c r="I214" s="18" t="s">
        <v>1151</v>
      </c>
      <c r="J214" s="19">
        <f t="shared" si="9"/>
        <v>39</v>
      </c>
      <c r="K214" s="19">
        <f t="shared" si="10"/>
        <v>99</v>
      </c>
      <c r="L214" s="20">
        <f t="shared" si="11"/>
        <v>0.39393939393939392</v>
      </c>
      <c r="M214" s="19">
        <f>TablaCocina[[#This Row],[COSTO UNITARIO]]*TablaCocina[[#This Row],[CANTIDAD ORDENADA]]</f>
        <v>60</v>
      </c>
    </row>
    <row r="215" spans="1:13" x14ac:dyDescent="0.2">
      <c r="A215" s="13">
        <v>79</v>
      </c>
      <c r="B215" s="13">
        <v>16</v>
      </c>
      <c r="C215" s="14" t="s">
        <v>140</v>
      </c>
      <c r="D215" s="14" t="s">
        <v>1173</v>
      </c>
      <c r="E215" s="15">
        <v>12</v>
      </c>
      <c r="F215" s="15">
        <v>20</v>
      </c>
      <c r="G215" s="16">
        <v>3</v>
      </c>
      <c r="H215" s="17">
        <v>1.7361111111111112E-2</v>
      </c>
      <c r="I215" s="18" t="s">
        <v>1150</v>
      </c>
      <c r="J215" s="19">
        <f t="shared" si="9"/>
        <v>24</v>
      </c>
      <c r="K215" s="19">
        <f t="shared" si="10"/>
        <v>60</v>
      </c>
      <c r="L215" s="20">
        <f t="shared" si="11"/>
        <v>0.4</v>
      </c>
      <c r="M215" s="19">
        <f>TablaCocina[[#This Row],[COSTO UNITARIO]]*TablaCocina[[#This Row],[CANTIDAD ORDENADA]]</f>
        <v>36</v>
      </c>
    </row>
    <row r="216" spans="1:13" x14ac:dyDescent="0.2">
      <c r="A216" s="13">
        <v>79</v>
      </c>
      <c r="B216" s="13">
        <v>16</v>
      </c>
      <c r="C216" s="14" t="s">
        <v>64</v>
      </c>
      <c r="D216" s="14" t="s">
        <v>1175</v>
      </c>
      <c r="E216" s="15">
        <v>13</v>
      </c>
      <c r="F216" s="15">
        <v>21</v>
      </c>
      <c r="G216" s="16">
        <v>3</v>
      </c>
      <c r="H216" s="17">
        <v>2.9861111111111113E-2</v>
      </c>
      <c r="I216" s="18" t="s">
        <v>1150</v>
      </c>
      <c r="J216" s="19">
        <f t="shared" si="9"/>
        <v>24</v>
      </c>
      <c r="K216" s="19">
        <f t="shared" si="10"/>
        <v>63</v>
      </c>
      <c r="L216" s="20">
        <f t="shared" si="11"/>
        <v>0.38095238095238093</v>
      </c>
      <c r="M216" s="19">
        <f>TablaCocina[[#This Row],[COSTO UNITARIO]]*TablaCocina[[#This Row],[CANTIDAD ORDENADA]]</f>
        <v>39</v>
      </c>
    </row>
    <row r="217" spans="1:13" x14ac:dyDescent="0.2">
      <c r="A217" s="13">
        <v>80</v>
      </c>
      <c r="B217" s="13">
        <v>18</v>
      </c>
      <c r="C217" s="14" t="s">
        <v>197</v>
      </c>
      <c r="D217" s="14" t="s">
        <v>1171</v>
      </c>
      <c r="E217" s="15">
        <v>13</v>
      </c>
      <c r="F217" s="15">
        <v>22</v>
      </c>
      <c r="G217" s="16">
        <v>2</v>
      </c>
      <c r="H217" s="17">
        <v>3.472222222222222E-3</v>
      </c>
      <c r="I217" s="18" t="s">
        <v>1150</v>
      </c>
      <c r="J217" s="19">
        <f t="shared" si="9"/>
        <v>18</v>
      </c>
      <c r="K217" s="19">
        <f t="shared" si="10"/>
        <v>44</v>
      </c>
      <c r="L217" s="20">
        <f t="shared" si="11"/>
        <v>0.40909090909090912</v>
      </c>
      <c r="M217" s="19">
        <f>TablaCocina[[#This Row],[COSTO UNITARIO]]*TablaCocina[[#This Row],[CANTIDAD ORDENADA]]</f>
        <v>26</v>
      </c>
    </row>
    <row r="218" spans="1:13" x14ac:dyDescent="0.2">
      <c r="A218" s="13">
        <v>80</v>
      </c>
      <c r="B218" s="13">
        <v>18</v>
      </c>
      <c r="C218" s="14" t="s">
        <v>32</v>
      </c>
      <c r="D218" s="14" t="s">
        <v>1165</v>
      </c>
      <c r="E218" s="15">
        <v>17</v>
      </c>
      <c r="F218" s="15">
        <v>29</v>
      </c>
      <c r="G218" s="16">
        <v>1</v>
      </c>
      <c r="H218" s="17">
        <v>2.361111111111111E-2</v>
      </c>
      <c r="I218" s="18" t="s">
        <v>1151</v>
      </c>
      <c r="J218" s="19">
        <f t="shared" si="9"/>
        <v>12</v>
      </c>
      <c r="K218" s="19">
        <f t="shared" si="10"/>
        <v>29</v>
      </c>
      <c r="L218" s="20">
        <f t="shared" si="11"/>
        <v>0.41379310344827586</v>
      </c>
      <c r="M218" s="19">
        <f>TablaCocina[[#This Row],[COSTO UNITARIO]]*TablaCocina[[#This Row],[CANTIDAD ORDENADA]]</f>
        <v>17</v>
      </c>
    </row>
    <row r="219" spans="1:13" x14ac:dyDescent="0.2">
      <c r="A219" s="13">
        <v>80</v>
      </c>
      <c r="B219" s="13">
        <v>18</v>
      </c>
      <c r="C219" s="14" t="s">
        <v>152</v>
      </c>
      <c r="D219" s="14" t="s">
        <v>1159</v>
      </c>
      <c r="E219" s="15">
        <v>14</v>
      </c>
      <c r="F219" s="15">
        <v>24</v>
      </c>
      <c r="G219" s="16">
        <v>2</v>
      </c>
      <c r="H219" s="17">
        <v>1.9444444444444445E-2</v>
      </c>
      <c r="I219" s="18" t="s">
        <v>1150</v>
      </c>
      <c r="J219" s="19">
        <f t="shared" si="9"/>
        <v>20</v>
      </c>
      <c r="K219" s="19">
        <f t="shared" si="10"/>
        <v>48</v>
      </c>
      <c r="L219" s="20">
        <f t="shared" si="11"/>
        <v>0.41666666666666669</v>
      </c>
      <c r="M219" s="19">
        <f>TablaCocina[[#This Row],[COSTO UNITARIO]]*TablaCocina[[#This Row],[CANTIDAD ORDENADA]]</f>
        <v>28</v>
      </c>
    </row>
    <row r="220" spans="1:13" x14ac:dyDescent="0.2">
      <c r="A220" s="13">
        <v>81</v>
      </c>
      <c r="B220" s="13">
        <v>17</v>
      </c>
      <c r="C220" s="14" t="s">
        <v>110</v>
      </c>
      <c r="D220" s="14" t="s">
        <v>1161</v>
      </c>
      <c r="E220" s="15">
        <v>19</v>
      </c>
      <c r="F220" s="15">
        <v>31</v>
      </c>
      <c r="G220" s="16">
        <v>2</v>
      </c>
      <c r="H220" s="17">
        <v>4.0972222222222222E-2</v>
      </c>
      <c r="I220" s="18" t="s">
        <v>1151</v>
      </c>
      <c r="J220" s="19">
        <f t="shared" si="9"/>
        <v>24</v>
      </c>
      <c r="K220" s="19">
        <f t="shared" si="10"/>
        <v>62</v>
      </c>
      <c r="L220" s="20">
        <f t="shared" si="11"/>
        <v>0.38709677419354838</v>
      </c>
      <c r="M220" s="19">
        <f>TablaCocina[[#This Row],[COSTO UNITARIO]]*TablaCocina[[#This Row],[CANTIDAD ORDENADA]]</f>
        <v>38</v>
      </c>
    </row>
    <row r="221" spans="1:13" x14ac:dyDescent="0.2">
      <c r="A221" s="13">
        <v>82</v>
      </c>
      <c r="B221" s="13">
        <v>16</v>
      </c>
      <c r="C221" s="14" t="s">
        <v>116</v>
      </c>
      <c r="D221" s="14" t="s">
        <v>1178</v>
      </c>
      <c r="E221" s="15">
        <v>15</v>
      </c>
      <c r="F221" s="15">
        <v>25</v>
      </c>
      <c r="G221" s="16">
        <v>2</v>
      </c>
      <c r="H221" s="17">
        <v>7.6388888888888886E-3</v>
      </c>
      <c r="I221" s="18" t="s">
        <v>1151</v>
      </c>
      <c r="J221" s="19">
        <f t="shared" si="9"/>
        <v>20</v>
      </c>
      <c r="K221" s="19">
        <f t="shared" si="10"/>
        <v>50</v>
      </c>
      <c r="L221" s="20">
        <f t="shared" si="11"/>
        <v>0.4</v>
      </c>
      <c r="M221" s="19">
        <f>TablaCocina[[#This Row],[COSTO UNITARIO]]*TablaCocina[[#This Row],[CANTIDAD ORDENADA]]</f>
        <v>30</v>
      </c>
    </row>
    <row r="222" spans="1:13" x14ac:dyDescent="0.2">
      <c r="A222" s="13">
        <v>82</v>
      </c>
      <c r="B222" s="13">
        <v>16</v>
      </c>
      <c r="C222" s="14" t="s">
        <v>62</v>
      </c>
      <c r="D222" s="14" t="s">
        <v>1160</v>
      </c>
      <c r="E222" s="15">
        <v>18</v>
      </c>
      <c r="F222" s="15">
        <v>30</v>
      </c>
      <c r="G222" s="16">
        <v>1</v>
      </c>
      <c r="H222" s="17">
        <v>5.5555555555555558E-3</v>
      </c>
      <c r="I222" s="18" t="s">
        <v>1151</v>
      </c>
      <c r="J222" s="19">
        <f t="shared" si="9"/>
        <v>12</v>
      </c>
      <c r="K222" s="19">
        <f t="shared" si="10"/>
        <v>30</v>
      </c>
      <c r="L222" s="20">
        <f t="shared" si="11"/>
        <v>0.4</v>
      </c>
      <c r="M222" s="19">
        <f>TablaCocina[[#This Row],[COSTO UNITARIO]]*TablaCocina[[#This Row],[CANTIDAD ORDENADA]]</f>
        <v>18</v>
      </c>
    </row>
    <row r="223" spans="1:13" x14ac:dyDescent="0.2">
      <c r="A223" s="13">
        <v>83</v>
      </c>
      <c r="B223" s="13">
        <v>15</v>
      </c>
      <c r="C223" s="14" t="s">
        <v>100</v>
      </c>
      <c r="D223" s="14" t="s">
        <v>1162</v>
      </c>
      <c r="E223" s="15">
        <v>16</v>
      </c>
      <c r="F223" s="15">
        <v>27</v>
      </c>
      <c r="G223" s="16">
        <v>2</v>
      </c>
      <c r="H223" s="17">
        <v>9.7222222222222224E-3</v>
      </c>
      <c r="I223" s="18" t="s">
        <v>1150</v>
      </c>
      <c r="J223" s="19">
        <f t="shared" si="9"/>
        <v>22</v>
      </c>
      <c r="K223" s="19">
        <f t="shared" si="10"/>
        <v>54</v>
      </c>
      <c r="L223" s="20">
        <f t="shared" si="11"/>
        <v>0.40740740740740738</v>
      </c>
      <c r="M223" s="19">
        <f>TablaCocina[[#This Row],[COSTO UNITARIO]]*TablaCocina[[#This Row],[CANTIDAD ORDENADA]]</f>
        <v>32</v>
      </c>
    </row>
    <row r="224" spans="1:13" x14ac:dyDescent="0.2">
      <c r="A224" s="13">
        <v>83</v>
      </c>
      <c r="B224" s="13">
        <v>15</v>
      </c>
      <c r="C224" s="14" t="s">
        <v>140</v>
      </c>
      <c r="D224" s="14" t="s">
        <v>1173</v>
      </c>
      <c r="E224" s="15">
        <v>12</v>
      </c>
      <c r="F224" s="15">
        <v>20</v>
      </c>
      <c r="G224" s="16">
        <v>1</v>
      </c>
      <c r="H224" s="17">
        <v>2.0833333333333332E-2</v>
      </c>
      <c r="I224" s="18" t="s">
        <v>1151</v>
      </c>
      <c r="J224" s="19">
        <f t="shared" si="9"/>
        <v>8</v>
      </c>
      <c r="K224" s="19">
        <f t="shared" si="10"/>
        <v>20</v>
      </c>
      <c r="L224" s="20">
        <f t="shared" si="11"/>
        <v>0.4</v>
      </c>
      <c r="M224" s="19">
        <f>TablaCocina[[#This Row],[COSTO UNITARIO]]*TablaCocina[[#This Row],[CANTIDAD ORDENADA]]</f>
        <v>12</v>
      </c>
    </row>
    <row r="225" spans="1:13" x14ac:dyDescent="0.2">
      <c r="A225" s="13">
        <v>83</v>
      </c>
      <c r="B225" s="13">
        <v>15</v>
      </c>
      <c r="C225" s="14" t="s">
        <v>241</v>
      </c>
      <c r="D225" s="14" t="s">
        <v>1170</v>
      </c>
      <c r="E225" s="15">
        <v>19</v>
      </c>
      <c r="F225" s="15">
        <v>32</v>
      </c>
      <c r="G225" s="16">
        <v>3</v>
      </c>
      <c r="H225" s="17">
        <v>3.4722222222222224E-2</v>
      </c>
      <c r="I225" s="18" t="s">
        <v>1150</v>
      </c>
      <c r="J225" s="19">
        <f t="shared" si="9"/>
        <v>39</v>
      </c>
      <c r="K225" s="19">
        <f t="shared" si="10"/>
        <v>96</v>
      </c>
      <c r="L225" s="20">
        <f t="shared" si="11"/>
        <v>0.40625</v>
      </c>
      <c r="M225" s="19">
        <f>TablaCocina[[#This Row],[COSTO UNITARIO]]*TablaCocina[[#This Row],[CANTIDAD ORDENADA]]</f>
        <v>57</v>
      </c>
    </row>
    <row r="226" spans="1:13" x14ac:dyDescent="0.2">
      <c r="A226" s="13">
        <v>84</v>
      </c>
      <c r="B226" s="13">
        <v>19</v>
      </c>
      <c r="C226" s="14" t="s">
        <v>62</v>
      </c>
      <c r="D226" s="14" t="s">
        <v>1160</v>
      </c>
      <c r="E226" s="15">
        <v>18</v>
      </c>
      <c r="F226" s="15">
        <v>30</v>
      </c>
      <c r="G226" s="16">
        <v>2</v>
      </c>
      <c r="H226" s="17">
        <v>6.9444444444444441E-3</v>
      </c>
      <c r="I226" s="18" t="s">
        <v>1151</v>
      </c>
      <c r="J226" s="19">
        <f t="shared" si="9"/>
        <v>24</v>
      </c>
      <c r="K226" s="19">
        <f t="shared" si="10"/>
        <v>60</v>
      </c>
      <c r="L226" s="20">
        <f t="shared" si="11"/>
        <v>0.4</v>
      </c>
      <c r="M226" s="19">
        <f>TablaCocina[[#This Row],[COSTO UNITARIO]]*TablaCocina[[#This Row],[CANTIDAD ORDENADA]]</f>
        <v>36</v>
      </c>
    </row>
    <row r="227" spans="1:13" x14ac:dyDescent="0.2">
      <c r="A227" s="13">
        <v>85</v>
      </c>
      <c r="B227" s="13">
        <v>8</v>
      </c>
      <c r="C227" s="14" t="s">
        <v>36</v>
      </c>
      <c r="D227" s="14" t="s">
        <v>1167</v>
      </c>
      <c r="E227" s="15">
        <v>16</v>
      </c>
      <c r="F227" s="15">
        <v>28</v>
      </c>
      <c r="G227" s="16">
        <v>3</v>
      </c>
      <c r="H227" s="17">
        <v>1.8055555555555557E-2</v>
      </c>
      <c r="I227" s="18" t="s">
        <v>1151</v>
      </c>
      <c r="J227" s="19">
        <f t="shared" si="9"/>
        <v>36</v>
      </c>
      <c r="K227" s="19">
        <f t="shared" si="10"/>
        <v>84</v>
      </c>
      <c r="L227" s="20">
        <f t="shared" si="11"/>
        <v>0.42857142857142855</v>
      </c>
      <c r="M227" s="19">
        <f>TablaCocina[[#This Row],[COSTO UNITARIO]]*TablaCocina[[#This Row],[CANTIDAD ORDENADA]]</f>
        <v>48</v>
      </c>
    </row>
    <row r="228" spans="1:13" x14ac:dyDescent="0.2">
      <c r="A228" s="13">
        <v>85</v>
      </c>
      <c r="B228" s="13">
        <v>8</v>
      </c>
      <c r="C228" s="14" t="s">
        <v>67</v>
      </c>
      <c r="D228" s="14" t="s">
        <v>1164</v>
      </c>
      <c r="E228" s="15">
        <v>22</v>
      </c>
      <c r="F228" s="15">
        <v>36</v>
      </c>
      <c r="G228" s="16">
        <v>2</v>
      </c>
      <c r="H228" s="17">
        <v>2.2916666666666669E-2</v>
      </c>
      <c r="I228" s="18" t="s">
        <v>1151</v>
      </c>
      <c r="J228" s="19">
        <f t="shared" si="9"/>
        <v>28</v>
      </c>
      <c r="K228" s="19">
        <f t="shared" si="10"/>
        <v>72</v>
      </c>
      <c r="L228" s="20">
        <f t="shared" si="11"/>
        <v>0.3888888888888889</v>
      </c>
      <c r="M228" s="19">
        <f>TablaCocina[[#This Row],[COSTO UNITARIO]]*TablaCocina[[#This Row],[CANTIDAD ORDENADA]]</f>
        <v>44</v>
      </c>
    </row>
    <row r="229" spans="1:13" x14ac:dyDescent="0.2">
      <c r="A229" s="13">
        <v>85</v>
      </c>
      <c r="B229" s="13">
        <v>8</v>
      </c>
      <c r="C229" s="14" t="s">
        <v>140</v>
      </c>
      <c r="D229" s="14" t="s">
        <v>1173</v>
      </c>
      <c r="E229" s="15">
        <v>12</v>
      </c>
      <c r="F229" s="15">
        <v>20</v>
      </c>
      <c r="G229" s="16">
        <v>1</v>
      </c>
      <c r="H229" s="17">
        <v>3.7499999999999999E-2</v>
      </c>
      <c r="I229" s="18" t="s">
        <v>1151</v>
      </c>
      <c r="J229" s="19">
        <f t="shared" si="9"/>
        <v>8</v>
      </c>
      <c r="K229" s="19">
        <f t="shared" si="10"/>
        <v>20</v>
      </c>
      <c r="L229" s="20">
        <f t="shared" si="11"/>
        <v>0.4</v>
      </c>
      <c r="M229" s="19">
        <f>TablaCocina[[#This Row],[COSTO UNITARIO]]*TablaCocina[[#This Row],[CANTIDAD ORDENADA]]</f>
        <v>12</v>
      </c>
    </row>
    <row r="230" spans="1:13" x14ac:dyDescent="0.2">
      <c r="A230" s="13">
        <v>85</v>
      </c>
      <c r="B230" s="13">
        <v>8</v>
      </c>
      <c r="C230" s="14" t="s">
        <v>241</v>
      </c>
      <c r="D230" s="14" t="s">
        <v>1170</v>
      </c>
      <c r="E230" s="15">
        <v>19</v>
      </c>
      <c r="F230" s="15">
        <v>32</v>
      </c>
      <c r="G230" s="16">
        <v>1</v>
      </c>
      <c r="H230" s="17">
        <v>2.013888888888889E-2</v>
      </c>
      <c r="I230" s="18" t="s">
        <v>1151</v>
      </c>
      <c r="J230" s="19">
        <f t="shared" si="9"/>
        <v>13</v>
      </c>
      <c r="K230" s="19">
        <f t="shared" si="10"/>
        <v>32</v>
      </c>
      <c r="L230" s="20">
        <f t="shared" si="11"/>
        <v>0.40625</v>
      </c>
      <c r="M230" s="19">
        <f>TablaCocina[[#This Row],[COSTO UNITARIO]]*TablaCocina[[#This Row],[CANTIDAD ORDENADA]]</f>
        <v>19</v>
      </c>
    </row>
    <row r="231" spans="1:13" x14ac:dyDescent="0.2">
      <c r="A231" s="13">
        <v>86</v>
      </c>
      <c r="B231" s="13">
        <v>20</v>
      </c>
      <c r="C231" s="14" t="s">
        <v>116</v>
      </c>
      <c r="D231" s="14" t="s">
        <v>1178</v>
      </c>
      <c r="E231" s="15">
        <v>15</v>
      </c>
      <c r="F231" s="15">
        <v>25</v>
      </c>
      <c r="G231" s="16">
        <v>2</v>
      </c>
      <c r="H231" s="17">
        <v>5.5555555555555558E-3</v>
      </c>
      <c r="I231" s="18" t="s">
        <v>1151</v>
      </c>
      <c r="J231" s="19">
        <f t="shared" si="9"/>
        <v>20</v>
      </c>
      <c r="K231" s="19">
        <f t="shared" si="10"/>
        <v>50</v>
      </c>
      <c r="L231" s="20">
        <f t="shared" si="11"/>
        <v>0.4</v>
      </c>
      <c r="M231" s="19">
        <f>TablaCocina[[#This Row],[COSTO UNITARIO]]*TablaCocina[[#This Row],[CANTIDAD ORDENADA]]</f>
        <v>30</v>
      </c>
    </row>
    <row r="232" spans="1:13" x14ac:dyDescent="0.2">
      <c r="A232" s="13">
        <v>87</v>
      </c>
      <c r="B232" s="13">
        <v>3</v>
      </c>
      <c r="C232" s="14" t="s">
        <v>73</v>
      </c>
      <c r="D232" s="14" t="s">
        <v>1176</v>
      </c>
      <c r="E232" s="15">
        <v>10</v>
      </c>
      <c r="F232" s="15">
        <v>18</v>
      </c>
      <c r="G232" s="16">
        <v>2</v>
      </c>
      <c r="H232" s="17">
        <v>3.8194444444444441E-2</v>
      </c>
      <c r="I232" s="18" t="s">
        <v>1150</v>
      </c>
      <c r="J232" s="19">
        <f t="shared" si="9"/>
        <v>16</v>
      </c>
      <c r="K232" s="19">
        <f t="shared" si="10"/>
        <v>36</v>
      </c>
      <c r="L232" s="20">
        <f t="shared" si="11"/>
        <v>0.44444444444444442</v>
      </c>
      <c r="M232" s="19">
        <f>TablaCocina[[#This Row],[COSTO UNITARIO]]*TablaCocina[[#This Row],[CANTIDAD ORDENADA]]</f>
        <v>20</v>
      </c>
    </row>
    <row r="233" spans="1:13" x14ac:dyDescent="0.2">
      <c r="A233" s="13">
        <v>87</v>
      </c>
      <c r="B233" s="13">
        <v>3</v>
      </c>
      <c r="C233" s="14" t="s">
        <v>241</v>
      </c>
      <c r="D233" s="14" t="s">
        <v>1170</v>
      </c>
      <c r="E233" s="15">
        <v>19</v>
      </c>
      <c r="F233" s="15">
        <v>32</v>
      </c>
      <c r="G233" s="16">
        <v>1</v>
      </c>
      <c r="H233" s="17">
        <v>3.472222222222222E-3</v>
      </c>
      <c r="I233" s="18" t="s">
        <v>1151</v>
      </c>
      <c r="J233" s="19">
        <f t="shared" si="9"/>
        <v>13</v>
      </c>
      <c r="K233" s="19">
        <f t="shared" si="10"/>
        <v>32</v>
      </c>
      <c r="L233" s="20">
        <f t="shared" si="11"/>
        <v>0.40625</v>
      </c>
      <c r="M233" s="19">
        <f>TablaCocina[[#This Row],[COSTO UNITARIO]]*TablaCocina[[#This Row],[CANTIDAD ORDENADA]]</f>
        <v>19</v>
      </c>
    </row>
    <row r="234" spans="1:13" x14ac:dyDescent="0.2">
      <c r="A234" s="13">
        <v>87</v>
      </c>
      <c r="B234" s="13">
        <v>3</v>
      </c>
      <c r="C234" s="14" t="s">
        <v>110</v>
      </c>
      <c r="D234" s="14" t="s">
        <v>1161</v>
      </c>
      <c r="E234" s="15">
        <v>19</v>
      </c>
      <c r="F234" s="15">
        <v>31</v>
      </c>
      <c r="G234" s="16">
        <v>1</v>
      </c>
      <c r="H234" s="17">
        <v>7.6388888888888886E-3</v>
      </c>
      <c r="I234" s="18" t="s">
        <v>1150</v>
      </c>
      <c r="J234" s="19">
        <f t="shared" si="9"/>
        <v>12</v>
      </c>
      <c r="K234" s="19">
        <f t="shared" si="10"/>
        <v>31</v>
      </c>
      <c r="L234" s="20">
        <f t="shared" si="11"/>
        <v>0.38709677419354838</v>
      </c>
      <c r="M234" s="19">
        <f>TablaCocina[[#This Row],[COSTO UNITARIO]]*TablaCocina[[#This Row],[CANTIDAD ORDENADA]]</f>
        <v>19</v>
      </c>
    </row>
    <row r="235" spans="1:13" x14ac:dyDescent="0.2">
      <c r="A235" s="13">
        <v>88</v>
      </c>
      <c r="B235" s="13">
        <v>18</v>
      </c>
      <c r="C235" s="14" t="s">
        <v>42</v>
      </c>
      <c r="D235" s="14" t="s">
        <v>1163</v>
      </c>
      <c r="E235" s="15">
        <v>25</v>
      </c>
      <c r="F235" s="15">
        <v>40</v>
      </c>
      <c r="G235" s="16">
        <v>1</v>
      </c>
      <c r="H235" s="17">
        <v>8.3333333333333332E-3</v>
      </c>
      <c r="I235" s="18" t="s">
        <v>1150</v>
      </c>
      <c r="J235" s="19">
        <f t="shared" si="9"/>
        <v>15</v>
      </c>
      <c r="K235" s="19">
        <f t="shared" si="10"/>
        <v>40</v>
      </c>
      <c r="L235" s="20">
        <f t="shared" si="11"/>
        <v>0.375</v>
      </c>
      <c r="M235" s="19">
        <f>TablaCocina[[#This Row],[COSTO UNITARIO]]*TablaCocina[[#This Row],[CANTIDAD ORDENADA]]</f>
        <v>25</v>
      </c>
    </row>
    <row r="236" spans="1:13" x14ac:dyDescent="0.2">
      <c r="A236" s="13">
        <v>88</v>
      </c>
      <c r="B236" s="13">
        <v>18</v>
      </c>
      <c r="C236" s="14" t="s">
        <v>106</v>
      </c>
      <c r="D236" s="14" t="s">
        <v>1168</v>
      </c>
      <c r="E236" s="15">
        <v>11</v>
      </c>
      <c r="F236" s="15">
        <v>19</v>
      </c>
      <c r="G236" s="16">
        <v>3</v>
      </c>
      <c r="H236" s="17">
        <v>3.1944444444444449E-2</v>
      </c>
      <c r="I236" s="18" t="s">
        <v>1151</v>
      </c>
      <c r="J236" s="19">
        <f t="shared" si="9"/>
        <v>24</v>
      </c>
      <c r="K236" s="19">
        <f t="shared" si="10"/>
        <v>57</v>
      </c>
      <c r="L236" s="20">
        <f t="shared" si="11"/>
        <v>0.42105263157894735</v>
      </c>
      <c r="M236" s="19">
        <f>TablaCocina[[#This Row],[COSTO UNITARIO]]*TablaCocina[[#This Row],[CANTIDAD ORDENADA]]</f>
        <v>33</v>
      </c>
    </row>
    <row r="237" spans="1:13" x14ac:dyDescent="0.2">
      <c r="A237" s="13">
        <v>88</v>
      </c>
      <c r="B237" s="13">
        <v>18</v>
      </c>
      <c r="C237" s="14" t="s">
        <v>149</v>
      </c>
      <c r="D237" s="14" t="s">
        <v>1177</v>
      </c>
      <c r="E237" s="15">
        <v>15</v>
      </c>
      <c r="F237" s="15">
        <v>26</v>
      </c>
      <c r="G237" s="16">
        <v>1</v>
      </c>
      <c r="H237" s="17">
        <v>4.0972222222222222E-2</v>
      </c>
      <c r="I237" s="18" t="s">
        <v>1150</v>
      </c>
      <c r="J237" s="19">
        <f t="shared" si="9"/>
        <v>11</v>
      </c>
      <c r="K237" s="19">
        <f t="shared" si="10"/>
        <v>26</v>
      </c>
      <c r="L237" s="20">
        <f t="shared" si="11"/>
        <v>0.42307692307692307</v>
      </c>
      <c r="M237" s="19">
        <f>TablaCocina[[#This Row],[COSTO UNITARIO]]*TablaCocina[[#This Row],[CANTIDAD ORDENADA]]</f>
        <v>15</v>
      </c>
    </row>
    <row r="238" spans="1:13" x14ac:dyDescent="0.2">
      <c r="A238" s="13">
        <v>89</v>
      </c>
      <c r="B238" s="13">
        <v>11</v>
      </c>
      <c r="C238" s="14" t="s">
        <v>194</v>
      </c>
      <c r="D238" s="14" t="s">
        <v>1174</v>
      </c>
      <c r="E238" s="15">
        <v>14</v>
      </c>
      <c r="F238" s="15">
        <v>23</v>
      </c>
      <c r="G238" s="16">
        <v>3</v>
      </c>
      <c r="H238" s="17">
        <v>3.0555555555555555E-2</v>
      </c>
      <c r="I238" s="18" t="s">
        <v>1151</v>
      </c>
      <c r="J238" s="19">
        <f t="shared" si="9"/>
        <v>27</v>
      </c>
      <c r="K238" s="19">
        <f t="shared" si="10"/>
        <v>69</v>
      </c>
      <c r="L238" s="20">
        <f t="shared" si="11"/>
        <v>0.39130434782608697</v>
      </c>
      <c r="M238" s="19">
        <f>TablaCocina[[#This Row],[COSTO UNITARIO]]*TablaCocina[[#This Row],[CANTIDAD ORDENADA]]</f>
        <v>42</v>
      </c>
    </row>
    <row r="239" spans="1:13" x14ac:dyDescent="0.2">
      <c r="A239" s="13">
        <v>89</v>
      </c>
      <c r="B239" s="13">
        <v>11</v>
      </c>
      <c r="C239" s="14" t="s">
        <v>49</v>
      </c>
      <c r="D239" s="14" t="s">
        <v>1172</v>
      </c>
      <c r="E239" s="15">
        <v>20</v>
      </c>
      <c r="F239" s="15">
        <v>34</v>
      </c>
      <c r="G239" s="16">
        <v>2</v>
      </c>
      <c r="H239" s="17">
        <v>4.027777777777778E-2</v>
      </c>
      <c r="I239" s="18" t="s">
        <v>1150</v>
      </c>
      <c r="J239" s="19">
        <f t="shared" si="9"/>
        <v>28</v>
      </c>
      <c r="K239" s="19">
        <f t="shared" si="10"/>
        <v>68</v>
      </c>
      <c r="L239" s="20">
        <f t="shared" si="11"/>
        <v>0.41176470588235292</v>
      </c>
      <c r="M239" s="19">
        <f>TablaCocina[[#This Row],[COSTO UNITARIO]]*TablaCocina[[#This Row],[CANTIDAD ORDENADA]]</f>
        <v>40</v>
      </c>
    </row>
    <row r="240" spans="1:13" x14ac:dyDescent="0.2">
      <c r="A240" s="13">
        <v>89</v>
      </c>
      <c r="B240" s="13">
        <v>11</v>
      </c>
      <c r="C240" s="14" t="s">
        <v>197</v>
      </c>
      <c r="D240" s="14" t="s">
        <v>1171</v>
      </c>
      <c r="E240" s="15">
        <v>13</v>
      </c>
      <c r="F240" s="15">
        <v>22</v>
      </c>
      <c r="G240" s="16">
        <v>1</v>
      </c>
      <c r="H240" s="17">
        <v>2.7777777777777776E-2</v>
      </c>
      <c r="I240" s="18" t="s">
        <v>1151</v>
      </c>
      <c r="J240" s="19">
        <f t="shared" si="9"/>
        <v>9</v>
      </c>
      <c r="K240" s="19">
        <f t="shared" si="10"/>
        <v>22</v>
      </c>
      <c r="L240" s="20">
        <f t="shared" si="11"/>
        <v>0.40909090909090912</v>
      </c>
      <c r="M240" s="19">
        <f>TablaCocina[[#This Row],[COSTO UNITARIO]]*TablaCocina[[#This Row],[CANTIDAD ORDENADA]]</f>
        <v>13</v>
      </c>
    </row>
    <row r="241" spans="1:13" x14ac:dyDescent="0.2">
      <c r="A241" s="13">
        <v>90</v>
      </c>
      <c r="B241" s="13">
        <v>6</v>
      </c>
      <c r="C241" s="14" t="s">
        <v>49</v>
      </c>
      <c r="D241" s="14" t="s">
        <v>1172</v>
      </c>
      <c r="E241" s="15">
        <v>20</v>
      </c>
      <c r="F241" s="15">
        <v>34</v>
      </c>
      <c r="G241" s="16">
        <v>1</v>
      </c>
      <c r="H241" s="17">
        <v>3.3333333333333333E-2</v>
      </c>
      <c r="I241" s="18" t="s">
        <v>1151</v>
      </c>
      <c r="J241" s="19">
        <f t="shared" si="9"/>
        <v>14</v>
      </c>
      <c r="K241" s="19">
        <f t="shared" si="10"/>
        <v>34</v>
      </c>
      <c r="L241" s="20">
        <f t="shared" si="11"/>
        <v>0.41176470588235292</v>
      </c>
      <c r="M241" s="19">
        <f>TablaCocina[[#This Row],[COSTO UNITARIO]]*TablaCocina[[#This Row],[CANTIDAD ORDENADA]]</f>
        <v>20</v>
      </c>
    </row>
    <row r="242" spans="1:13" x14ac:dyDescent="0.2">
      <c r="A242" s="13">
        <v>91</v>
      </c>
      <c r="B242" s="13">
        <v>1</v>
      </c>
      <c r="C242" s="14" t="s">
        <v>20</v>
      </c>
      <c r="D242" s="14" t="s">
        <v>1169</v>
      </c>
      <c r="E242" s="15">
        <v>21</v>
      </c>
      <c r="F242" s="15">
        <v>35</v>
      </c>
      <c r="G242" s="16">
        <v>3</v>
      </c>
      <c r="H242" s="17">
        <v>1.4583333333333332E-2</v>
      </c>
      <c r="I242" s="18" t="s">
        <v>1151</v>
      </c>
      <c r="J242" s="19">
        <f t="shared" si="9"/>
        <v>42</v>
      </c>
      <c r="K242" s="19">
        <f t="shared" si="10"/>
        <v>105</v>
      </c>
      <c r="L242" s="20">
        <f t="shared" si="11"/>
        <v>0.4</v>
      </c>
      <c r="M242" s="19">
        <f>TablaCocina[[#This Row],[COSTO UNITARIO]]*TablaCocina[[#This Row],[CANTIDAD ORDENADA]]</f>
        <v>63</v>
      </c>
    </row>
    <row r="243" spans="1:13" x14ac:dyDescent="0.2">
      <c r="A243" s="13">
        <v>91</v>
      </c>
      <c r="B243" s="13">
        <v>1</v>
      </c>
      <c r="C243" s="14" t="s">
        <v>64</v>
      </c>
      <c r="D243" s="14" t="s">
        <v>1175</v>
      </c>
      <c r="E243" s="15">
        <v>13</v>
      </c>
      <c r="F243" s="15">
        <v>21</v>
      </c>
      <c r="G243" s="16">
        <v>3</v>
      </c>
      <c r="H243" s="17">
        <v>3.6111111111111115E-2</v>
      </c>
      <c r="I243" s="18" t="s">
        <v>1150</v>
      </c>
      <c r="J243" s="19">
        <f t="shared" si="9"/>
        <v>24</v>
      </c>
      <c r="K243" s="19">
        <f t="shared" si="10"/>
        <v>63</v>
      </c>
      <c r="L243" s="20">
        <f t="shared" si="11"/>
        <v>0.38095238095238093</v>
      </c>
      <c r="M243" s="19">
        <f>TablaCocina[[#This Row],[COSTO UNITARIO]]*TablaCocina[[#This Row],[CANTIDAD ORDENADA]]</f>
        <v>39</v>
      </c>
    </row>
    <row r="244" spans="1:13" x14ac:dyDescent="0.2">
      <c r="A244" s="13">
        <v>91</v>
      </c>
      <c r="B244" s="13">
        <v>1</v>
      </c>
      <c r="C244" s="14" t="s">
        <v>197</v>
      </c>
      <c r="D244" s="14" t="s">
        <v>1171</v>
      </c>
      <c r="E244" s="15">
        <v>13</v>
      </c>
      <c r="F244" s="15">
        <v>22</v>
      </c>
      <c r="G244" s="16">
        <v>2</v>
      </c>
      <c r="H244" s="17">
        <v>7.6388888888888886E-3</v>
      </c>
      <c r="I244" s="18" t="s">
        <v>1150</v>
      </c>
      <c r="J244" s="19">
        <f t="shared" si="9"/>
        <v>18</v>
      </c>
      <c r="K244" s="19">
        <f t="shared" si="10"/>
        <v>44</v>
      </c>
      <c r="L244" s="20">
        <f t="shared" si="11"/>
        <v>0.40909090909090912</v>
      </c>
      <c r="M244" s="19">
        <f>TablaCocina[[#This Row],[COSTO UNITARIO]]*TablaCocina[[#This Row],[CANTIDAD ORDENADA]]</f>
        <v>26</v>
      </c>
    </row>
    <row r="245" spans="1:13" x14ac:dyDescent="0.2">
      <c r="A245" s="13">
        <v>91</v>
      </c>
      <c r="B245" s="13">
        <v>1</v>
      </c>
      <c r="C245" s="14" t="s">
        <v>100</v>
      </c>
      <c r="D245" s="14" t="s">
        <v>1162</v>
      </c>
      <c r="E245" s="15">
        <v>16</v>
      </c>
      <c r="F245" s="15">
        <v>27</v>
      </c>
      <c r="G245" s="16">
        <v>3</v>
      </c>
      <c r="H245" s="17">
        <v>3.3333333333333333E-2</v>
      </c>
      <c r="I245" s="18" t="s">
        <v>1150</v>
      </c>
      <c r="J245" s="19">
        <f t="shared" si="9"/>
        <v>33</v>
      </c>
      <c r="K245" s="19">
        <f t="shared" si="10"/>
        <v>81</v>
      </c>
      <c r="L245" s="20">
        <f t="shared" si="11"/>
        <v>0.40740740740740738</v>
      </c>
      <c r="M245" s="19">
        <f>TablaCocina[[#This Row],[COSTO UNITARIO]]*TablaCocina[[#This Row],[CANTIDAD ORDENADA]]</f>
        <v>48</v>
      </c>
    </row>
    <row r="246" spans="1:13" x14ac:dyDescent="0.2">
      <c r="A246" s="13">
        <v>92</v>
      </c>
      <c r="B246" s="13">
        <v>6</v>
      </c>
      <c r="C246" s="14" t="s">
        <v>32</v>
      </c>
      <c r="D246" s="14" t="s">
        <v>1165</v>
      </c>
      <c r="E246" s="15">
        <v>17</v>
      </c>
      <c r="F246" s="15">
        <v>29</v>
      </c>
      <c r="G246" s="16">
        <v>2</v>
      </c>
      <c r="H246" s="17">
        <v>2.4999999999999998E-2</v>
      </c>
      <c r="I246" s="18" t="s">
        <v>1150</v>
      </c>
      <c r="J246" s="19">
        <f t="shared" si="9"/>
        <v>24</v>
      </c>
      <c r="K246" s="19">
        <f t="shared" si="10"/>
        <v>58</v>
      </c>
      <c r="L246" s="20">
        <f t="shared" si="11"/>
        <v>0.41379310344827586</v>
      </c>
      <c r="M246" s="19">
        <f>TablaCocina[[#This Row],[COSTO UNITARIO]]*TablaCocina[[#This Row],[CANTIDAD ORDENADA]]</f>
        <v>34</v>
      </c>
    </row>
    <row r="247" spans="1:13" x14ac:dyDescent="0.2">
      <c r="A247" s="13">
        <v>92</v>
      </c>
      <c r="B247" s="13">
        <v>6</v>
      </c>
      <c r="C247" s="14" t="s">
        <v>152</v>
      </c>
      <c r="D247" s="14" t="s">
        <v>1159</v>
      </c>
      <c r="E247" s="15">
        <v>14</v>
      </c>
      <c r="F247" s="15">
        <v>24</v>
      </c>
      <c r="G247" s="16">
        <v>1</v>
      </c>
      <c r="H247" s="17">
        <v>4.1666666666666666E-3</v>
      </c>
      <c r="I247" s="18" t="s">
        <v>1151</v>
      </c>
      <c r="J247" s="19">
        <f t="shared" si="9"/>
        <v>10</v>
      </c>
      <c r="K247" s="19">
        <f t="shared" si="10"/>
        <v>24</v>
      </c>
      <c r="L247" s="20">
        <f t="shared" si="11"/>
        <v>0.41666666666666669</v>
      </c>
      <c r="M247" s="19">
        <f>TablaCocina[[#This Row],[COSTO UNITARIO]]*TablaCocina[[#This Row],[CANTIDAD ORDENADA]]</f>
        <v>14</v>
      </c>
    </row>
    <row r="248" spans="1:13" x14ac:dyDescent="0.2">
      <c r="A248" s="13">
        <v>93</v>
      </c>
      <c r="B248" s="13">
        <v>2</v>
      </c>
      <c r="C248" s="14" t="s">
        <v>32</v>
      </c>
      <c r="D248" s="14" t="s">
        <v>1165</v>
      </c>
      <c r="E248" s="15">
        <v>17</v>
      </c>
      <c r="F248" s="15">
        <v>29</v>
      </c>
      <c r="G248" s="16">
        <v>1</v>
      </c>
      <c r="H248" s="17">
        <v>1.2499999999999999E-2</v>
      </c>
      <c r="I248" s="18" t="s">
        <v>1151</v>
      </c>
      <c r="J248" s="19">
        <f t="shared" si="9"/>
        <v>12</v>
      </c>
      <c r="K248" s="19">
        <f t="shared" si="10"/>
        <v>29</v>
      </c>
      <c r="L248" s="20">
        <f t="shared" si="11"/>
        <v>0.41379310344827586</v>
      </c>
      <c r="M248" s="19">
        <f>TablaCocina[[#This Row],[COSTO UNITARIO]]*TablaCocina[[#This Row],[CANTIDAD ORDENADA]]</f>
        <v>17</v>
      </c>
    </row>
    <row r="249" spans="1:13" x14ac:dyDescent="0.2">
      <c r="A249" s="13">
        <v>94</v>
      </c>
      <c r="B249" s="13">
        <v>12</v>
      </c>
      <c r="C249" s="14" t="s">
        <v>62</v>
      </c>
      <c r="D249" s="14" t="s">
        <v>1160</v>
      </c>
      <c r="E249" s="15">
        <v>18</v>
      </c>
      <c r="F249" s="15">
        <v>30</v>
      </c>
      <c r="G249" s="16">
        <v>3</v>
      </c>
      <c r="H249" s="17">
        <v>1.3194444444444444E-2</v>
      </c>
      <c r="I249" s="18" t="s">
        <v>1151</v>
      </c>
      <c r="J249" s="19">
        <f t="shared" si="9"/>
        <v>36</v>
      </c>
      <c r="K249" s="19">
        <f t="shared" si="10"/>
        <v>90</v>
      </c>
      <c r="L249" s="20">
        <f t="shared" si="11"/>
        <v>0.4</v>
      </c>
      <c r="M249" s="19">
        <f>TablaCocina[[#This Row],[COSTO UNITARIO]]*TablaCocina[[#This Row],[CANTIDAD ORDENADA]]</f>
        <v>54</v>
      </c>
    </row>
    <row r="250" spans="1:13" x14ac:dyDescent="0.2">
      <c r="A250" s="13">
        <v>94</v>
      </c>
      <c r="B250" s="13">
        <v>12</v>
      </c>
      <c r="C250" s="14" t="s">
        <v>241</v>
      </c>
      <c r="D250" s="14" t="s">
        <v>1170</v>
      </c>
      <c r="E250" s="15">
        <v>19</v>
      </c>
      <c r="F250" s="15">
        <v>32</v>
      </c>
      <c r="G250" s="16">
        <v>2</v>
      </c>
      <c r="H250" s="17">
        <v>3.888888888888889E-2</v>
      </c>
      <c r="I250" s="18" t="s">
        <v>1151</v>
      </c>
      <c r="J250" s="19">
        <f t="shared" si="9"/>
        <v>26</v>
      </c>
      <c r="K250" s="19">
        <f t="shared" si="10"/>
        <v>64</v>
      </c>
      <c r="L250" s="20">
        <f t="shared" si="11"/>
        <v>0.40625</v>
      </c>
      <c r="M250" s="19">
        <f>TablaCocina[[#This Row],[COSTO UNITARIO]]*TablaCocina[[#This Row],[CANTIDAD ORDENADA]]</f>
        <v>38</v>
      </c>
    </row>
    <row r="251" spans="1:13" x14ac:dyDescent="0.2">
      <c r="A251" s="13">
        <v>94</v>
      </c>
      <c r="B251" s="13">
        <v>12</v>
      </c>
      <c r="C251" s="14" t="s">
        <v>255</v>
      </c>
      <c r="D251" s="14" t="s">
        <v>1166</v>
      </c>
      <c r="E251" s="15">
        <v>20</v>
      </c>
      <c r="F251" s="15">
        <v>33</v>
      </c>
      <c r="G251" s="16">
        <v>3</v>
      </c>
      <c r="H251" s="17">
        <v>3.7499999999999999E-2</v>
      </c>
      <c r="I251" s="18" t="s">
        <v>1151</v>
      </c>
      <c r="J251" s="19">
        <f t="shared" si="9"/>
        <v>39</v>
      </c>
      <c r="K251" s="19">
        <f t="shared" si="10"/>
        <v>99</v>
      </c>
      <c r="L251" s="20">
        <f t="shared" si="11"/>
        <v>0.39393939393939392</v>
      </c>
      <c r="M251" s="19">
        <f>TablaCocina[[#This Row],[COSTO UNITARIO]]*TablaCocina[[#This Row],[CANTIDAD ORDENADA]]</f>
        <v>60</v>
      </c>
    </row>
    <row r="252" spans="1:13" x14ac:dyDescent="0.2">
      <c r="A252" s="13">
        <v>95</v>
      </c>
      <c r="B252" s="13">
        <v>12</v>
      </c>
      <c r="C252" s="14" t="s">
        <v>106</v>
      </c>
      <c r="D252" s="14" t="s">
        <v>1168</v>
      </c>
      <c r="E252" s="15">
        <v>11</v>
      </c>
      <c r="F252" s="15">
        <v>19</v>
      </c>
      <c r="G252" s="16">
        <v>3</v>
      </c>
      <c r="H252" s="17">
        <v>1.3194444444444444E-2</v>
      </c>
      <c r="I252" s="18" t="s">
        <v>1151</v>
      </c>
      <c r="J252" s="19">
        <f t="shared" si="9"/>
        <v>24</v>
      </c>
      <c r="K252" s="19">
        <f t="shared" si="10"/>
        <v>57</v>
      </c>
      <c r="L252" s="20">
        <f t="shared" si="11"/>
        <v>0.42105263157894735</v>
      </c>
      <c r="M252" s="19">
        <f>TablaCocina[[#This Row],[COSTO UNITARIO]]*TablaCocina[[#This Row],[CANTIDAD ORDENADA]]</f>
        <v>33</v>
      </c>
    </row>
    <row r="253" spans="1:13" x14ac:dyDescent="0.2">
      <c r="A253" s="13">
        <v>95</v>
      </c>
      <c r="B253" s="13">
        <v>12</v>
      </c>
      <c r="C253" s="14" t="s">
        <v>241</v>
      </c>
      <c r="D253" s="14" t="s">
        <v>1170</v>
      </c>
      <c r="E253" s="15">
        <v>19</v>
      </c>
      <c r="F253" s="15">
        <v>32</v>
      </c>
      <c r="G253" s="16">
        <v>3</v>
      </c>
      <c r="H253" s="17">
        <v>1.5277777777777777E-2</v>
      </c>
      <c r="I253" s="18" t="s">
        <v>1151</v>
      </c>
      <c r="J253" s="19">
        <f t="shared" si="9"/>
        <v>39</v>
      </c>
      <c r="K253" s="19">
        <f t="shared" si="10"/>
        <v>96</v>
      </c>
      <c r="L253" s="20">
        <f t="shared" si="11"/>
        <v>0.40625</v>
      </c>
      <c r="M253" s="19">
        <f>TablaCocina[[#This Row],[COSTO UNITARIO]]*TablaCocina[[#This Row],[CANTIDAD ORDENADA]]</f>
        <v>57</v>
      </c>
    </row>
    <row r="254" spans="1:13" x14ac:dyDescent="0.2">
      <c r="A254" s="13">
        <v>96</v>
      </c>
      <c r="B254" s="13">
        <v>16</v>
      </c>
      <c r="C254" s="14" t="s">
        <v>255</v>
      </c>
      <c r="D254" s="14" t="s">
        <v>1166</v>
      </c>
      <c r="E254" s="15">
        <v>20</v>
      </c>
      <c r="F254" s="15">
        <v>33</v>
      </c>
      <c r="G254" s="16">
        <v>2</v>
      </c>
      <c r="H254" s="17">
        <v>3.2638888888888891E-2</v>
      </c>
      <c r="I254" s="18" t="s">
        <v>1150</v>
      </c>
      <c r="J254" s="19">
        <f t="shared" si="9"/>
        <v>26</v>
      </c>
      <c r="K254" s="19">
        <f t="shared" si="10"/>
        <v>66</v>
      </c>
      <c r="L254" s="20">
        <f t="shared" si="11"/>
        <v>0.39393939393939392</v>
      </c>
      <c r="M254" s="19">
        <f>TablaCocina[[#This Row],[COSTO UNITARIO]]*TablaCocina[[#This Row],[CANTIDAD ORDENADA]]</f>
        <v>40</v>
      </c>
    </row>
    <row r="255" spans="1:13" x14ac:dyDescent="0.2">
      <c r="A255" s="13">
        <v>96</v>
      </c>
      <c r="B255" s="13">
        <v>16</v>
      </c>
      <c r="C255" s="14" t="s">
        <v>106</v>
      </c>
      <c r="D255" s="14" t="s">
        <v>1168</v>
      </c>
      <c r="E255" s="15">
        <v>11</v>
      </c>
      <c r="F255" s="15">
        <v>19</v>
      </c>
      <c r="G255" s="16">
        <v>2</v>
      </c>
      <c r="H255" s="17">
        <v>6.9444444444444441E-3</v>
      </c>
      <c r="I255" s="18" t="s">
        <v>1150</v>
      </c>
      <c r="J255" s="19">
        <f t="shared" si="9"/>
        <v>16</v>
      </c>
      <c r="K255" s="19">
        <f t="shared" si="10"/>
        <v>38</v>
      </c>
      <c r="L255" s="20">
        <f t="shared" si="11"/>
        <v>0.42105263157894735</v>
      </c>
      <c r="M255" s="19">
        <f>TablaCocina[[#This Row],[COSTO UNITARIO]]*TablaCocina[[#This Row],[CANTIDAD ORDENADA]]</f>
        <v>22</v>
      </c>
    </row>
    <row r="256" spans="1:13" x14ac:dyDescent="0.2">
      <c r="A256" s="13">
        <v>96</v>
      </c>
      <c r="B256" s="13">
        <v>16</v>
      </c>
      <c r="C256" s="14" t="s">
        <v>152</v>
      </c>
      <c r="D256" s="14" t="s">
        <v>1159</v>
      </c>
      <c r="E256" s="15">
        <v>14</v>
      </c>
      <c r="F256" s="15">
        <v>24</v>
      </c>
      <c r="G256" s="16">
        <v>3</v>
      </c>
      <c r="H256" s="17">
        <v>1.3194444444444444E-2</v>
      </c>
      <c r="I256" s="18" t="s">
        <v>1151</v>
      </c>
      <c r="J256" s="19">
        <f t="shared" si="9"/>
        <v>30</v>
      </c>
      <c r="K256" s="19">
        <f t="shared" si="10"/>
        <v>72</v>
      </c>
      <c r="L256" s="20">
        <f t="shared" si="11"/>
        <v>0.41666666666666669</v>
      </c>
      <c r="M256" s="19">
        <f>TablaCocina[[#This Row],[COSTO UNITARIO]]*TablaCocina[[#This Row],[CANTIDAD ORDENADA]]</f>
        <v>42</v>
      </c>
    </row>
    <row r="257" spans="1:13" x14ac:dyDescent="0.2">
      <c r="A257" s="13">
        <v>97</v>
      </c>
      <c r="B257" s="13">
        <v>14</v>
      </c>
      <c r="C257" s="14" t="s">
        <v>149</v>
      </c>
      <c r="D257" s="14" t="s">
        <v>1177</v>
      </c>
      <c r="E257" s="15">
        <v>15</v>
      </c>
      <c r="F257" s="15">
        <v>26</v>
      </c>
      <c r="G257" s="16">
        <v>1</v>
      </c>
      <c r="H257" s="17">
        <v>1.1805555555555555E-2</v>
      </c>
      <c r="I257" s="18" t="s">
        <v>1151</v>
      </c>
      <c r="J257" s="19">
        <f t="shared" si="9"/>
        <v>11</v>
      </c>
      <c r="K257" s="19">
        <f t="shared" si="10"/>
        <v>26</v>
      </c>
      <c r="L257" s="20">
        <f t="shared" si="11"/>
        <v>0.42307692307692307</v>
      </c>
      <c r="M257" s="19">
        <f>TablaCocina[[#This Row],[COSTO UNITARIO]]*TablaCocina[[#This Row],[CANTIDAD ORDENADA]]</f>
        <v>15</v>
      </c>
    </row>
    <row r="258" spans="1:13" x14ac:dyDescent="0.2">
      <c r="A258" s="13">
        <v>97</v>
      </c>
      <c r="B258" s="13">
        <v>14</v>
      </c>
      <c r="C258" s="14" t="s">
        <v>140</v>
      </c>
      <c r="D258" s="14" t="s">
        <v>1173</v>
      </c>
      <c r="E258" s="15">
        <v>12</v>
      </c>
      <c r="F258" s="15">
        <v>20</v>
      </c>
      <c r="G258" s="16">
        <v>3</v>
      </c>
      <c r="H258" s="17">
        <v>3.472222222222222E-3</v>
      </c>
      <c r="I258" s="18" t="s">
        <v>1150</v>
      </c>
      <c r="J258" s="19">
        <f t="shared" si="9"/>
        <v>24</v>
      </c>
      <c r="K258" s="19">
        <f t="shared" si="10"/>
        <v>60</v>
      </c>
      <c r="L258" s="20">
        <f t="shared" si="11"/>
        <v>0.4</v>
      </c>
      <c r="M258" s="19">
        <f>TablaCocina[[#This Row],[COSTO UNITARIO]]*TablaCocina[[#This Row],[CANTIDAD ORDENADA]]</f>
        <v>36</v>
      </c>
    </row>
    <row r="259" spans="1:13" x14ac:dyDescent="0.2">
      <c r="A259" s="13">
        <v>97</v>
      </c>
      <c r="B259" s="13">
        <v>14</v>
      </c>
      <c r="C259" s="14" t="s">
        <v>49</v>
      </c>
      <c r="D259" s="14" t="s">
        <v>1172</v>
      </c>
      <c r="E259" s="15">
        <v>20</v>
      </c>
      <c r="F259" s="15">
        <v>34</v>
      </c>
      <c r="G259" s="16">
        <v>3</v>
      </c>
      <c r="H259" s="17">
        <v>3.9583333333333331E-2</v>
      </c>
      <c r="I259" s="18" t="s">
        <v>1150</v>
      </c>
      <c r="J259" s="19">
        <f t="shared" ref="J259:J322" si="12">(F259-E259)*G259</f>
        <v>42</v>
      </c>
      <c r="K259" s="19">
        <f t="shared" ref="K259:K322" si="13">F259*G259</f>
        <v>102</v>
      </c>
      <c r="L259" s="20">
        <f t="shared" ref="L259:L322" si="14">J259/K259</f>
        <v>0.41176470588235292</v>
      </c>
      <c r="M259" s="19">
        <f>TablaCocina[[#This Row],[COSTO UNITARIO]]*TablaCocina[[#This Row],[CANTIDAD ORDENADA]]</f>
        <v>60</v>
      </c>
    </row>
    <row r="260" spans="1:13" x14ac:dyDescent="0.2">
      <c r="A260" s="13">
        <v>98</v>
      </c>
      <c r="B260" s="13">
        <v>7</v>
      </c>
      <c r="C260" s="14" t="s">
        <v>140</v>
      </c>
      <c r="D260" s="14" t="s">
        <v>1173</v>
      </c>
      <c r="E260" s="15">
        <v>12</v>
      </c>
      <c r="F260" s="15">
        <v>20</v>
      </c>
      <c r="G260" s="16">
        <v>3</v>
      </c>
      <c r="H260" s="17">
        <v>3.888888888888889E-2</v>
      </c>
      <c r="I260" s="18" t="s">
        <v>1151</v>
      </c>
      <c r="J260" s="19">
        <f t="shared" si="12"/>
        <v>24</v>
      </c>
      <c r="K260" s="19">
        <f t="shared" si="13"/>
        <v>60</v>
      </c>
      <c r="L260" s="20">
        <f t="shared" si="14"/>
        <v>0.4</v>
      </c>
      <c r="M260" s="19">
        <f>TablaCocina[[#This Row],[COSTO UNITARIO]]*TablaCocina[[#This Row],[CANTIDAD ORDENADA]]</f>
        <v>36</v>
      </c>
    </row>
    <row r="261" spans="1:13" x14ac:dyDescent="0.2">
      <c r="A261" s="13">
        <v>98</v>
      </c>
      <c r="B261" s="13">
        <v>7</v>
      </c>
      <c r="C261" s="14" t="s">
        <v>32</v>
      </c>
      <c r="D261" s="14" t="s">
        <v>1165</v>
      </c>
      <c r="E261" s="15">
        <v>17</v>
      </c>
      <c r="F261" s="15">
        <v>29</v>
      </c>
      <c r="G261" s="16">
        <v>3</v>
      </c>
      <c r="H261" s="17">
        <v>2.2916666666666669E-2</v>
      </c>
      <c r="I261" s="18" t="s">
        <v>1151</v>
      </c>
      <c r="J261" s="19">
        <f t="shared" si="12"/>
        <v>36</v>
      </c>
      <c r="K261" s="19">
        <f t="shared" si="13"/>
        <v>87</v>
      </c>
      <c r="L261" s="20">
        <f t="shared" si="14"/>
        <v>0.41379310344827586</v>
      </c>
      <c r="M261" s="19">
        <f>TablaCocina[[#This Row],[COSTO UNITARIO]]*TablaCocina[[#This Row],[CANTIDAD ORDENADA]]</f>
        <v>51</v>
      </c>
    </row>
    <row r="262" spans="1:13" x14ac:dyDescent="0.2">
      <c r="A262" s="13">
        <v>98</v>
      </c>
      <c r="B262" s="13">
        <v>7</v>
      </c>
      <c r="C262" s="14" t="s">
        <v>106</v>
      </c>
      <c r="D262" s="14" t="s">
        <v>1168</v>
      </c>
      <c r="E262" s="15">
        <v>11</v>
      </c>
      <c r="F262" s="15">
        <v>19</v>
      </c>
      <c r="G262" s="16">
        <v>1</v>
      </c>
      <c r="H262" s="17">
        <v>3.5416666666666666E-2</v>
      </c>
      <c r="I262" s="18" t="s">
        <v>1151</v>
      </c>
      <c r="J262" s="19">
        <f t="shared" si="12"/>
        <v>8</v>
      </c>
      <c r="K262" s="19">
        <f t="shared" si="13"/>
        <v>19</v>
      </c>
      <c r="L262" s="20">
        <f t="shared" si="14"/>
        <v>0.42105263157894735</v>
      </c>
      <c r="M262" s="19">
        <f>TablaCocina[[#This Row],[COSTO UNITARIO]]*TablaCocina[[#This Row],[CANTIDAD ORDENADA]]</f>
        <v>11</v>
      </c>
    </row>
    <row r="263" spans="1:13" x14ac:dyDescent="0.2">
      <c r="A263" s="13">
        <v>99</v>
      </c>
      <c r="B263" s="13">
        <v>2</v>
      </c>
      <c r="C263" s="14" t="s">
        <v>62</v>
      </c>
      <c r="D263" s="14" t="s">
        <v>1160</v>
      </c>
      <c r="E263" s="15">
        <v>18</v>
      </c>
      <c r="F263" s="15">
        <v>30</v>
      </c>
      <c r="G263" s="16">
        <v>2</v>
      </c>
      <c r="H263" s="17">
        <v>1.8749999999999999E-2</v>
      </c>
      <c r="I263" s="18" t="s">
        <v>1151</v>
      </c>
      <c r="J263" s="19">
        <f t="shared" si="12"/>
        <v>24</v>
      </c>
      <c r="K263" s="19">
        <f t="shared" si="13"/>
        <v>60</v>
      </c>
      <c r="L263" s="20">
        <f t="shared" si="14"/>
        <v>0.4</v>
      </c>
      <c r="M263" s="19">
        <f>TablaCocina[[#This Row],[COSTO UNITARIO]]*TablaCocina[[#This Row],[CANTIDAD ORDENADA]]</f>
        <v>36</v>
      </c>
    </row>
    <row r="264" spans="1:13" x14ac:dyDescent="0.2">
      <c r="A264" s="13">
        <v>99</v>
      </c>
      <c r="B264" s="13">
        <v>2</v>
      </c>
      <c r="C264" s="14" t="s">
        <v>110</v>
      </c>
      <c r="D264" s="14" t="s">
        <v>1161</v>
      </c>
      <c r="E264" s="15">
        <v>19</v>
      </c>
      <c r="F264" s="15">
        <v>31</v>
      </c>
      <c r="G264" s="16">
        <v>1</v>
      </c>
      <c r="H264" s="17">
        <v>3.472222222222222E-3</v>
      </c>
      <c r="I264" s="18" t="s">
        <v>1151</v>
      </c>
      <c r="J264" s="19">
        <f t="shared" si="12"/>
        <v>12</v>
      </c>
      <c r="K264" s="19">
        <f t="shared" si="13"/>
        <v>31</v>
      </c>
      <c r="L264" s="20">
        <f t="shared" si="14"/>
        <v>0.38709677419354838</v>
      </c>
      <c r="M264" s="19">
        <f>TablaCocina[[#This Row],[COSTO UNITARIO]]*TablaCocina[[#This Row],[CANTIDAD ORDENADA]]</f>
        <v>19</v>
      </c>
    </row>
    <row r="265" spans="1:13" x14ac:dyDescent="0.2">
      <c r="A265" s="13">
        <v>99</v>
      </c>
      <c r="B265" s="13">
        <v>2</v>
      </c>
      <c r="C265" s="14" t="s">
        <v>106</v>
      </c>
      <c r="D265" s="14" t="s">
        <v>1168</v>
      </c>
      <c r="E265" s="15">
        <v>11</v>
      </c>
      <c r="F265" s="15">
        <v>19</v>
      </c>
      <c r="G265" s="16">
        <v>1</v>
      </c>
      <c r="H265" s="17">
        <v>6.2499999999999995E-3</v>
      </c>
      <c r="I265" s="18" t="s">
        <v>1150</v>
      </c>
      <c r="J265" s="19">
        <f t="shared" si="12"/>
        <v>8</v>
      </c>
      <c r="K265" s="19">
        <f t="shared" si="13"/>
        <v>19</v>
      </c>
      <c r="L265" s="20">
        <f t="shared" si="14"/>
        <v>0.42105263157894735</v>
      </c>
      <c r="M265" s="19">
        <f>TablaCocina[[#This Row],[COSTO UNITARIO]]*TablaCocina[[#This Row],[CANTIDAD ORDENADA]]</f>
        <v>11</v>
      </c>
    </row>
    <row r="266" spans="1:13" x14ac:dyDescent="0.2">
      <c r="A266" s="13">
        <v>99</v>
      </c>
      <c r="B266" s="13">
        <v>2</v>
      </c>
      <c r="C266" s="14" t="s">
        <v>32</v>
      </c>
      <c r="D266" s="14" t="s">
        <v>1165</v>
      </c>
      <c r="E266" s="15">
        <v>17</v>
      </c>
      <c r="F266" s="15">
        <v>29</v>
      </c>
      <c r="G266" s="16">
        <v>1</v>
      </c>
      <c r="H266" s="17">
        <v>3.125E-2</v>
      </c>
      <c r="I266" s="18" t="s">
        <v>1150</v>
      </c>
      <c r="J266" s="19">
        <f t="shared" si="12"/>
        <v>12</v>
      </c>
      <c r="K266" s="19">
        <f t="shared" si="13"/>
        <v>29</v>
      </c>
      <c r="L266" s="20">
        <f t="shared" si="14"/>
        <v>0.41379310344827586</v>
      </c>
      <c r="M266" s="19">
        <f>TablaCocina[[#This Row],[COSTO UNITARIO]]*TablaCocina[[#This Row],[CANTIDAD ORDENADA]]</f>
        <v>17</v>
      </c>
    </row>
    <row r="267" spans="1:13" x14ac:dyDescent="0.2">
      <c r="A267" s="13">
        <v>100</v>
      </c>
      <c r="B267" s="13">
        <v>18</v>
      </c>
      <c r="C267" s="14" t="s">
        <v>152</v>
      </c>
      <c r="D267" s="14" t="s">
        <v>1159</v>
      </c>
      <c r="E267" s="15">
        <v>14</v>
      </c>
      <c r="F267" s="15">
        <v>24</v>
      </c>
      <c r="G267" s="16">
        <v>3</v>
      </c>
      <c r="H267" s="17">
        <v>3.3333333333333333E-2</v>
      </c>
      <c r="I267" s="18" t="s">
        <v>1151</v>
      </c>
      <c r="J267" s="19">
        <f t="shared" si="12"/>
        <v>30</v>
      </c>
      <c r="K267" s="19">
        <f t="shared" si="13"/>
        <v>72</v>
      </c>
      <c r="L267" s="20">
        <f t="shared" si="14"/>
        <v>0.41666666666666669</v>
      </c>
      <c r="M267" s="19">
        <f>TablaCocina[[#This Row],[COSTO UNITARIO]]*TablaCocina[[#This Row],[CANTIDAD ORDENADA]]</f>
        <v>42</v>
      </c>
    </row>
    <row r="268" spans="1:13" x14ac:dyDescent="0.2">
      <c r="A268" s="13">
        <v>100</v>
      </c>
      <c r="B268" s="13">
        <v>18</v>
      </c>
      <c r="C268" s="14" t="s">
        <v>197</v>
      </c>
      <c r="D268" s="14" t="s">
        <v>1171</v>
      </c>
      <c r="E268" s="15">
        <v>13</v>
      </c>
      <c r="F268" s="15">
        <v>22</v>
      </c>
      <c r="G268" s="16">
        <v>2</v>
      </c>
      <c r="H268" s="17">
        <v>2.2916666666666669E-2</v>
      </c>
      <c r="I268" s="18" t="s">
        <v>1150</v>
      </c>
      <c r="J268" s="19">
        <f t="shared" si="12"/>
        <v>18</v>
      </c>
      <c r="K268" s="19">
        <f t="shared" si="13"/>
        <v>44</v>
      </c>
      <c r="L268" s="20">
        <f t="shared" si="14"/>
        <v>0.40909090909090912</v>
      </c>
      <c r="M268" s="19">
        <f>TablaCocina[[#This Row],[COSTO UNITARIO]]*TablaCocina[[#This Row],[CANTIDAD ORDENADA]]</f>
        <v>26</v>
      </c>
    </row>
    <row r="269" spans="1:13" x14ac:dyDescent="0.2">
      <c r="A269" s="13">
        <v>100</v>
      </c>
      <c r="B269" s="13">
        <v>18</v>
      </c>
      <c r="C269" s="14" t="s">
        <v>116</v>
      </c>
      <c r="D269" s="14" t="s">
        <v>1178</v>
      </c>
      <c r="E269" s="15">
        <v>15</v>
      </c>
      <c r="F269" s="15">
        <v>25</v>
      </c>
      <c r="G269" s="16">
        <v>2</v>
      </c>
      <c r="H269" s="17">
        <v>1.5277777777777777E-2</v>
      </c>
      <c r="I269" s="18" t="s">
        <v>1151</v>
      </c>
      <c r="J269" s="19">
        <f t="shared" si="12"/>
        <v>20</v>
      </c>
      <c r="K269" s="19">
        <f t="shared" si="13"/>
        <v>50</v>
      </c>
      <c r="L269" s="20">
        <f t="shared" si="14"/>
        <v>0.4</v>
      </c>
      <c r="M269" s="19">
        <f>TablaCocina[[#This Row],[COSTO UNITARIO]]*TablaCocina[[#This Row],[CANTIDAD ORDENADA]]</f>
        <v>30</v>
      </c>
    </row>
    <row r="270" spans="1:13" x14ac:dyDescent="0.2">
      <c r="A270" s="13">
        <v>101</v>
      </c>
      <c r="B270" s="13">
        <v>1</v>
      </c>
      <c r="C270" s="14" t="s">
        <v>110</v>
      </c>
      <c r="D270" s="14" t="s">
        <v>1161</v>
      </c>
      <c r="E270" s="15">
        <v>19</v>
      </c>
      <c r="F270" s="15">
        <v>31</v>
      </c>
      <c r="G270" s="16">
        <v>1</v>
      </c>
      <c r="H270" s="17">
        <v>1.6666666666666666E-2</v>
      </c>
      <c r="I270" s="18" t="s">
        <v>1151</v>
      </c>
      <c r="J270" s="19">
        <f t="shared" si="12"/>
        <v>12</v>
      </c>
      <c r="K270" s="19">
        <f t="shared" si="13"/>
        <v>31</v>
      </c>
      <c r="L270" s="20">
        <f t="shared" si="14"/>
        <v>0.38709677419354838</v>
      </c>
      <c r="M270" s="19">
        <f>TablaCocina[[#This Row],[COSTO UNITARIO]]*TablaCocina[[#This Row],[CANTIDAD ORDENADA]]</f>
        <v>19</v>
      </c>
    </row>
    <row r="271" spans="1:13" x14ac:dyDescent="0.2">
      <c r="A271" s="13">
        <v>101</v>
      </c>
      <c r="B271" s="13">
        <v>1</v>
      </c>
      <c r="C271" s="14" t="s">
        <v>116</v>
      </c>
      <c r="D271" s="14" t="s">
        <v>1178</v>
      </c>
      <c r="E271" s="15">
        <v>15</v>
      </c>
      <c r="F271" s="15">
        <v>25</v>
      </c>
      <c r="G271" s="16">
        <v>2</v>
      </c>
      <c r="H271" s="17">
        <v>2.8472222222222222E-2</v>
      </c>
      <c r="I271" s="18" t="s">
        <v>1151</v>
      </c>
      <c r="J271" s="19">
        <f t="shared" si="12"/>
        <v>20</v>
      </c>
      <c r="K271" s="19">
        <f t="shared" si="13"/>
        <v>50</v>
      </c>
      <c r="L271" s="20">
        <f t="shared" si="14"/>
        <v>0.4</v>
      </c>
      <c r="M271" s="19">
        <f>TablaCocina[[#This Row],[COSTO UNITARIO]]*TablaCocina[[#This Row],[CANTIDAD ORDENADA]]</f>
        <v>30</v>
      </c>
    </row>
    <row r="272" spans="1:13" x14ac:dyDescent="0.2">
      <c r="A272" s="13">
        <v>101</v>
      </c>
      <c r="B272" s="13">
        <v>1</v>
      </c>
      <c r="C272" s="14" t="s">
        <v>197</v>
      </c>
      <c r="D272" s="14" t="s">
        <v>1171</v>
      </c>
      <c r="E272" s="15">
        <v>13</v>
      </c>
      <c r="F272" s="15">
        <v>22</v>
      </c>
      <c r="G272" s="16">
        <v>1</v>
      </c>
      <c r="H272" s="17">
        <v>2.4305555555555556E-2</v>
      </c>
      <c r="I272" s="18" t="s">
        <v>1151</v>
      </c>
      <c r="J272" s="19">
        <f t="shared" si="12"/>
        <v>9</v>
      </c>
      <c r="K272" s="19">
        <f t="shared" si="13"/>
        <v>22</v>
      </c>
      <c r="L272" s="20">
        <f t="shared" si="14"/>
        <v>0.40909090909090912</v>
      </c>
      <c r="M272" s="19">
        <f>TablaCocina[[#This Row],[COSTO UNITARIO]]*TablaCocina[[#This Row],[CANTIDAD ORDENADA]]</f>
        <v>13</v>
      </c>
    </row>
    <row r="273" spans="1:13" x14ac:dyDescent="0.2">
      <c r="A273" s="13">
        <v>101</v>
      </c>
      <c r="B273" s="13">
        <v>1</v>
      </c>
      <c r="C273" s="14" t="s">
        <v>20</v>
      </c>
      <c r="D273" s="14" t="s">
        <v>1169</v>
      </c>
      <c r="E273" s="15">
        <v>21</v>
      </c>
      <c r="F273" s="15">
        <v>35</v>
      </c>
      <c r="G273" s="16">
        <v>1</v>
      </c>
      <c r="H273" s="17">
        <v>2.361111111111111E-2</v>
      </c>
      <c r="I273" s="18" t="s">
        <v>1151</v>
      </c>
      <c r="J273" s="19">
        <f t="shared" si="12"/>
        <v>14</v>
      </c>
      <c r="K273" s="19">
        <f t="shared" si="13"/>
        <v>35</v>
      </c>
      <c r="L273" s="20">
        <f t="shared" si="14"/>
        <v>0.4</v>
      </c>
      <c r="M273" s="19">
        <f>TablaCocina[[#This Row],[COSTO UNITARIO]]*TablaCocina[[#This Row],[CANTIDAD ORDENADA]]</f>
        <v>21</v>
      </c>
    </row>
    <row r="274" spans="1:13" x14ac:dyDescent="0.2">
      <c r="A274" s="13">
        <v>102</v>
      </c>
      <c r="B274" s="13">
        <v>19</v>
      </c>
      <c r="C274" s="14" t="s">
        <v>36</v>
      </c>
      <c r="D274" s="14" t="s">
        <v>1167</v>
      </c>
      <c r="E274" s="15">
        <v>16</v>
      </c>
      <c r="F274" s="15">
        <v>28</v>
      </c>
      <c r="G274" s="16">
        <v>3</v>
      </c>
      <c r="H274" s="17">
        <v>1.1805555555555555E-2</v>
      </c>
      <c r="I274" s="18" t="s">
        <v>1151</v>
      </c>
      <c r="J274" s="19">
        <f t="shared" si="12"/>
        <v>36</v>
      </c>
      <c r="K274" s="19">
        <f t="shared" si="13"/>
        <v>84</v>
      </c>
      <c r="L274" s="20">
        <f t="shared" si="14"/>
        <v>0.42857142857142855</v>
      </c>
      <c r="M274" s="19">
        <f>TablaCocina[[#This Row],[COSTO UNITARIO]]*TablaCocina[[#This Row],[CANTIDAD ORDENADA]]</f>
        <v>48</v>
      </c>
    </row>
    <row r="275" spans="1:13" x14ac:dyDescent="0.2">
      <c r="A275" s="13">
        <v>102</v>
      </c>
      <c r="B275" s="13">
        <v>19</v>
      </c>
      <c r="C275" s="14" t="s">
        <v>32</v>
      </c>
      <c r="D275" s="14" t="s">
        <v>1165</v>
      </c>
      <c r="E275" s="15">
        <v>17</v>
      </c>
      <c r="F275" s="15">
        <v>29</v>
      </c>
      <c r="G275" s="16">
        <v>3</v>
      </c>
      <c r="H275" s="17">
        <v>2.013888888888889E-2</v>
      </c>
      <c r="I275" s="18" t="s">
        <v>1150</v>
      </c>
      <c r="J275" s="19">
        <f t="shared" si="12"/>
        <v>36</v>
      </c>
      <c r="K275" s="19">
        <f t="shared" si="13"/>
        <v>87</v>
      </c>
      <c r="L275" s="20">
        <f t="shared" si="14"/>
        <v>0.41379310344827586</v>
      </c>
      <c r="M275" s="19">
        <f>TablaCocina[[#This Row],[COSTO UNITARIO]]*TablaCocina[[#This Row],[CANTIDAD ORDENADA]]</f>
        <v>51</v>
      </c>
    </row>
    <row r="276" spans="1:13" x14ac:dyDescent="0.2">
      <c r="A276" s="13">
        <v>103</v>
      </c>
      <c r="B276" s="13">
        <v>13</v>
      </c>
      <c r="C276" s="14" t="s">
        <v>64</v>
      </c>
      <c r="D276" s="14" t="s">
        <v>1175</v>
      </c>
      <c r="E276" s="15">
        <v>13</v>
      </c>
      <c r="F276" s="15">
        <v>21</v>
      </c>
      <c r="G276" s="16">
        <v>1</v>
      </c>
      <c r="H276" s="17">
        <v>3.9583333333333331E-2</v>
      </c>
      <c r="I276" s="18" t="s">
        <v>1151</v>
      </c>
      <c r="J276" s="19">
        <f t="shared" si="12"/>
        <v>8</v>
      </c>
      <c r="K276" s="19">
        <f t="shared" si="13"/>
        <v>21</v>
      </c>
      <c r="L276" s="20">
        <f t="shared" si="14"/>
        <v>0.38095238095238093</v>
      </c>
      <c r="M276" s="19">
        <f>TablaCocina[[#This Row],[COSTO UNITARIO]]*TablaCocina[[#This Row],[CANTIDAD ORDENADA]]</f>
        <v>13</v>
      </c>
    </row>
    <row r="277" spans="1:13" x14ac:dyDescent="0.2">
      <c r="A277" s="13">
        <v>103</v>
      </c>
      <c r="B277" s="13">
        <v>13</v>
      </c>
      <c r="C277" s="14" t="s">
        <v>49</v>
      </c>
      <c r="D277" s="14" t="s">
        <v>1172</v>
      </c>
      <c r="E277" s="15">
        <v>20</v>
      </c>
      <c r="F277" s="15">
        <v>34</v>
      </c>
      <c r="G277" s="16">
        <v>1</v>
      </c>
      <c r="H277" s="17">
        <v>6.2499999999999995E-3</v>
      </c>
      <c r="I277" s="18" t="s">
        <v>1150</v>
      </c>
      <c r="J277" s="19">
        <f t="shared" si="12"/>
        <v>14</v>
      </c>
      <c r="K277" s="19">
        <f t="shared" si="13"/>
        <v>34</v>
      </c>
      <c r="L277" s="20">
        <f t="shared" si="14"/>
        <v>0.41176470588235292</v>
      </c>
      <c r="M277" s="19">
        <f>TablaCocina[[#This Row],[COSTO UNITARIO]]*TablaCocina[[#This Row],[CANTIDAD ORDENADA]]</f>
        <v>20</v>
      </c>
    </row>
    <row r="278" spans="1:13" x14ac:dyDescent="0.2">
      <c r="A278" s="13">
        <v>103</v>
      </c>
      <c r="B278" s="13">
        <v>13</v>
      </c>
      <c r="C278" s="14" t="s">
        <v>73</v>
      </c>
      <c r="D278" s="14" t="s">
        <v>1176</v>
      </c>
      <c r="E278" s="15">
        <v>10</v>
      </c>
      <c r="F278" s="15">
        <v>18</v>
      </c>
      <c r="G278" s="16">
        <v>1</v>
      </c>
      <c r="H278" s="17">
        <v>2.2916666666666669E-2</v>
      </c>
      <c r="I278" s="18" t="s">
        <v>1151</v>
      </c>
      <c r="J278" s="19">
        <f t="shared" si="12"/>
        <v>8</v>
      </c>
      <c r="K278" s="19">
        <f t="shared" si="13"/>
        <v>18</v>
      </c>
      <c r="L278" s="20">
        <f t="shared" si="14"/>
        <v>0.44444444444444442</v>
      </c>
      <c r="M278" s="19">
        <f>TablaCocina[[#This Row],[COSTO UNITARIO]]*TablaCocina[[#This Row],[CANTIDAD ORDENADA]]</f>
        <v>10</v>
      </c>
    </row>
    <row r="279" spans="1:13" x14ac:dyDescent="0.2">
      <c r="A279" s="13">
        <v>104</v>
      </c>
      <c r="B279" s="13">
        <v>14</v>
      </c>
      <c r="C279" s="14" t="s">
        <v>194</v>
      </c>
      <c r="D279" s="14" t="s">
        <v>1174</v>
      </c>
      <c r="E279" s="15">
        <v>14</v>
      </c>
      <c r="F279" s="15">
        <v>23</v>
      </c>
      <c r="G279" s="16">
        <v>2</v>
      </c>
      <c r="H279" s="17">
        <v>2.9861111111111113E-2</v>
      </c>
      <c r="I279" s="18" t="s">
        <v>1151</v>
      </c>
      <c r="J279" s="19">
        <f t="shared" si="12"/>
        <v>18</v>
      </c>
      <c r="K279" s="19">
        <f t="shared" si="13"/>
        <v>46</v>
      </c>
      <c r="L279" s="20">
        <f t="shared" si="14"/>
        <v>0.39130434782608697</v>
      </c>
      <c r="M279" s="19">
        <f>TablaCocina[[#This Row],[COSTO UNITARIO]]*TablaCocina[[#This Row],[CANTIDAD ORDENADA]]</f>
        <v>28</v>
      </c>
    </row>
    <row r="280" spans="1:13" x14ac:dyDescent="0.2">
      <c r="A280" s="13">
        <v>104</v>
      </c>
      <c r="B280" s="13">
        <v>14</v>
      </c>
      <c r="C280" s="14" t="s">
        <v>110</v>
      </c>
      <c r="D280" s="14" t="s">
        <v>1161</v>
      </c>
      <c r="E280" s="15">
        <v>19</v>
      </c>
      <c r="F280" s="15">
        <v>31</v>
      </c>
      <c r="G280" s="16">
        <v>1</v>
      </c>
      <c r="H280" s="17">
        <v>8.3333333333333332E-3</v>
      </c>
      <c r="I280" s="18" t="s">
        <v>1150</v>
      </c>
      <c r="J280" s="19">
        <f t="shared" si="12"/>
        <v>12</v>
      </c>
      <c r="K280" s="19">
        <f t="shared" si="13"/>
        <v>31</v>
      </c>
      <c r="L280" s="20">
        <f t="shared" si="14"/>
        <v>0.38709677419354838</v>
      </c>
      <c r="M280" s="19">
        <f>TablaCocina[[#This Row],[COSTO UNITARIO]]*TablaCocina[[#This Row],[CANTIDAD ORDENADA]]</f>
        <v>19</v>
      </c>
    </row>
    <row r="281" spans="1:13" x14ac:dyDescent="0.2">
      <c r="A281" s="13">
        <v>105</v>
      </c>
      <c r="B281" s="13">
        <v>14</v>
      </c>
      <c r="C281" s="14" t="s">
        <v>140</v>
      </c>
      <c r="D281" s="14" t="s">
        <v>1173</v>
      </c>
      <c r="E281" s="15">
        <v>12</v>
      </c>
      <c r="F281" s="15">
        <v>20</v>
      </c>
      <c r="G281" s="16">
        <v>3</v>
      </c>
      <c r="H281" s="17">
        <v>6.2499999999999995E-3</v>
      </c>
      <c r="I281" s="18" t="s">
        <v>1150</v>
      </c>
      <c r="J281" s="19">
        <f t="shared" si="12"/>
        <v>24</v>
      </c>
      <c r="K281" s="19">
        <f t="shared" si="13"/>
        <v>60</v>
      </c>
      <c r="L281" s="20">
        <f t="shared" si="14"/>
        <v>0.4</v>
      </c>
      <c r="M281" s="19">
        <f>TablaCocina[[#This Row],[COSTO UNITARIO]]*TablaCocina[[#This Row],[CANTIDAD ORDENADA]]</f>
        <v>36</v>
      </c>
    </row>
    <row r="282" spans="1:13" x14ac:dyDescent="0.2">
      <c r="A282" s="13">
        <v>105</v>
      </c>
      <c r="B282" s="13">
        <v>14</v>
      </c>
      <c r="C282" s="14" t="s">
        <v>100</v>
      </c>
      <c r="D282" s="14" t="s">
        <v>1162</v>
      </c>
      <c r="E282" s="15">
        <v>16</v>
      </c>
      <c r="F282" s="15">
        <v>27</v>
      </c>
      <c r="G282" s="16">
        <v>3</v>
      </c>
      <c r="H282" s="17">
        <v>2.361111111111111E-2</v>
      </c>
      <c r="I282" s="18" t="s">
        <v>1150</v>
      </c>
      <c r="J282" s="19">
        <f t="shared" si="12"/>
        <v>33</v>
      </c>
      <c r="K282" s="19">
        <f t="shared" si="13"/>
        <v>81</v>
      </c>
      <c r="L282" s="20">
        <f t="shared" si="14"/>
        <v>0.40740740740740738</v>
      </c>
      <c r="M282" s="19">
        <f>TablaCocina[[#This Row],[COSTO UNITARIO]]*TablaCocina[[#This Row],[CANTIDAD ORDENADA]]</f>
        <v>48</v>
      </c>
    </row>
    <row r="283" spans="1:13" x14ac:dyDescent="0.2">
      <c r="A283" s="13">
        <v>106</v>
      </c>
      <c r="B283" s="13">
        <v>15</v>
      </c>
      <c r="C283" s="14" t="s">
        <v>49</v>
      </c>
      <c r="D283" s="14" t="s">
        <v>1172</v>
      </c>
      <c r="E283" s="15">
        <v>20</v>
      </c>
      <c r="F283" s="15">
        <v>34</v>
      </c>
      <c r="G283" s="16">
        <v>2</v>
      </c>
      <c r="H283" s="17">
        <v>2.013888888888889E-2</v>
      </c>
      <c r="I283" s="18" t="s">
        <v>1150</v>
      </c>
      <c r="J283" s="19">
        <f t="shared" si="12"/>
        <v>28</v>
      </c>
      <c r="K283" s="19">
        <f t="shared" si="13"/>
        <v>68</v>
      </c>
      <c r="L283" s="20">
        <f t="shared" si="14"/>
        <v>0.41176470588235292</v>
      </c>
      <c r="M283" s="19">
        <f>TablaCocina[[#This Row],[COSTO UNITARIO]]*TablaCocina[[#This Row],[CANTIDAD ORDENADA]]</f>
        <v>40</v>
      </c>
    </row>
    <row r="284" spans="1:13" x14ac:dyDescent="0.2">
      <c r="A284" s="13">
        <v>107</v>
      </c>
      <c r="B284" s="13">
        <v>11</v>
      </c>
      <c r="C284" s="14" t="s">
        <v>241</v>
      </c>
      <c r="D284" s="14" t="s">
        <v>1170</v>
      </c>
      <c r="E284" s="15">
        <v>19</v>
      </c>
      <c r="F284" s="15">
        <v>32</v>
      </c>
      <c r="G284" s="16">
        <v>2</v>
      </c>
      <c r="H284" s="17">
        <v>3.3333333333333333E-2</v>
      </c>
      <c r="I284" s="18" t="s">
        <v>1150</v>
      </c>
      <c r="J284" s="19">
        <f t="shared" si="12"/>
        <v>26</v>
      </c>
      <c r="K284" s="19">
        <f t="shared" si="13"/>
        <v>64</v>
      </c>
      <c r="L284" s="20">
        <f t="shared" si="14"/>
        <v>0.40625</v>
      </c>
      <c r="M284" s="19">
        <f>TablaCocina[[#This Row],[COSTO UNITARIO]]*TablaCocina[[#This Row],[CANTIDAD ORDENADA]]</f>
        <v>38</v>
      </c>
    </row>
    <row r="285" spans="1:13" x14ac:dyDescent="0.2">
      <c r="A285" s="13">
        <v>107</v>
      </c>
      <c r="B285" s="13">
        <v>11</v>
      </c>
      <c r="C285" s="14" t="s">
        <v>32</v>
      </c>
      <c r="D285" s="14" t="s">
        <v>1165</v>
      </c>
      <c r="E285" s="15">
        <v>17</v>
      </c>
      <c r="F285" s="15">
        <v>29</v>
      </c>
      <c r="G285" s="16">
        <v>3</v>
      </c>
      <c r="H285" s="17">
        <v>3.5416666666666666E-2</v>
      </c>
      <c r="I285" s="18" t="s">
        <v>1151</v>
      </c>
      <c r="J285" s="19">
        <f t="shared" si="12"/>
        <v>36</v>
      </c>
      <c r="K285" s="19">
        <f t="shared" si="13"/>
        <v>87</v>
      </c>
      <c r="L285" s="20">
        <f t="shared" si="14"/>
        <v>0.41379310344827586</v>
      </c>
      <c r="M285" s="19">
        <f>TablaCocina[[#This Row],[COSTO UNITARIO]]*TablaCocina[[#This Row],[CANTIDAD ORDENADA]]</f>
        <v>51</v>
      </c>
    </row>
    <row r="286" spans="1:13" x14ac:dyDescent="0.2">
      <c r="A286" s="13">
        <v>107</v>
      </c>
      <c r="B286" s="13">
        <v>11</v>
      </c>
      <c r="C286" s="14" t="s">
        <v>49</v>
      </c>
      <c r="D286" s="14" t="s">
        <v>1172</v>
      </c>
      <c r="E286" s="15">
        <v>20</v>
      </c>
      <c r="F286" s="15">
        <v>34</v>
      </c>
      <c r="G286" s="16">
        <v>3</v>
      </c>
      <c r="H286" s="17">
        <v>2.9166666666666664E-2</v>
      </c>
      <c r="I286" s="18" t="s">
        <v>1151</v>
      </c>
      <c r="J286" s="19">
        <f t="shared" si="12"/>
        <v>42</v>
      </c>
      <c r="K286" s="19">
        <f t="shared" si="13"/>
        <v>102</v>
      </c>
      <c r="L286" s="20">
        <f t="shared" si="14"/>
        <v>0.41176470588235292</v>
      </c>
      <c r="M286" s="19">
        <f>TablaCocina[[#This Row],[COSTO UNITARIO]]*TablaCocina[[#This Row],[CANTIDAD ORDENADA]]</f>
        <v>60</v>
      </c>
    </row>
    <row r="287" spans="1:13" x14ac:dyDescent="0.2">
      <c r="A287" s="13">
        <v>108</v>
      </c>
      <c r="B287" s="13">
        <v>3</v>
      </c>
      <c r="C287" s="14" t="s">
        <v>32</v>
      </c>
      <c r="D287" s="14" t="s">
        <v>1165</v>
      </c>
      <c r="E287" s="15">
        <v>17</v>
      </c>
      <c r="F287" s="15">
        <v>29</v>
      </c>
      <c r="G287" s="16">
        <v>2</v>
      </c>
      <c r="H287" s="17">
        <v>1.5972222222222224E-2</v>
      </c>
      <c r="I287" s="18" t="s">
        <v>1150</v>
      </c>
      <c r="J287" s="19">
        <f t="shared" si="12"/>
        <v>24</v>
      </c>
      <c r="K287" s="19">
        <f t="shared" si="13"/>
        <v>58</v>
      </c>
      <c r="L287" s="20">
        <f t="shared" si="14"/>
        <v>0.41379310344827586</v>
      </c>
      <c r="M287" s="19">
        <f>TablaCocina[[#This Row],[COSTO UNITARIO]]*TablaCocina[[#This Row],[CANTIDAD ORDENADA]]</f>
        <v>34</v>
      </c>
    </row>
    <row r="288" spans="1:13" x14ac:dyDescent="0.2">
      <c r="A288" s="13">
        <v>108</v>
      </c>
      <c r="B288" s="13">
        <v>3</v>
      </c>
      <c r="C288" s="14" t="s">
        <v>73</v>
      </c>
      <c r="D288" s="14" t="s">
        <v>1176</v>
      </c>
      <c r="E288" s="15">
        <v>10</v>
      </c>
      <c r="F288" s="15">
        <v>18</v>
      </c>
      <c r="G288" s="16">
        <v>1</v>
      </c>
      <c r="H288" s="17">
        <v>6.9444444444444441E-3</v>
      </c>
      <c r="I288" s="18" t="s">
        <v>1151</v>
      </c>
      <c r="J288" s="19">
        <f t="shared" si="12"/>
        <v>8</v>
      </c>
      <c r="K288" s="19">
        <f t="shared" si="13"/>
        <v>18</v>
      </c>
      <c r="L288" s="20">
        <f t="shared" si="14"/>
        <v>0.44444444444444442</v>
      </c>
      <c r="M288" s="19">
        <f>TablaCocina[[#This Row],[COSTO UNITARIO]]*TablaCocina[[#This Row],[CANTIDAD ORDENADA]]</f>
        <v>10</v>
      </c>
    </row>
    <row r="289" spans="1:13" x14ac:dyDescent="0.2">
      <c r="A289" s="13">
        <v>108</v>
      </c>
      <c r="B289" s="13">
        <v>3</v>
      </c>
      <c r="C289" s="14" t="s">
        <v>140</v>
      </c>
      <c r="D289" s="14" t="s">
        <v>1173</v>
      </c>
      <c r="E289" s="15">
        <v>12</v>
      </c>
      <c r="F289" s="15">
        <v>20</v>
      </c>
      <c r="G289" s="16">
        <v>1</v>
      </c>
      <c r="H289" s="17">
        <v>1.8055555555555557E-2</v>
      </c>
      <c r="I289" s="18" t="s">
        <v>1151</v>
      </c>
      <c r="J289" s="19">
        <f t="shared" si="12"/>
        <v>8</v>
      </c>
      <c r="K289" s="19">
        <f t="shared" si="13"/>
        <v>20</v>
      </c>
      <c r="L289" s="20">
        <f t="shared" si="14"/>
        <v>0.4</v>
      </c>
      <c r="M289" s="19">
        <f>TablaCocina[[#This Row],[COSTO UNITARIO]]*TablaCocina[[#This Row],[CANTIDAD ORDENADA]]</f>
        <v>12</v>
      </c>
    </row>
    <row r="290" spans="1:13" x14ac:dyDescent="0.2">
      <c r="A290" s="13">
        <v>108</v>
      </c>
      <c r="B290" s="13">
        <v>3</v>
      </c>
      <c r="C290" s="14" t="s">
        <v>36</v>
      </c>
      <c r="D290" s="14" t="s">
        <v>1167</v>
      </c>
      <c r="E290" s="15">
        <v>16</v>
      </c>
      <c r="F290" s="15">
        <v>28</v>
      </c>
      <c r="G290" s="16">
        <v>1</v>
      </c>
      <c r="H290" s="17">
        <v>3.888888888888889E-2</v>
      </c>
      <c r="I290" s="18" t="s">
        <v>1150</v>
      </c>
      <c r="J290" s="19">
        <f t="shared" si="12"/>
        <v>12</v>
      </c>
      <c r="K290" s="19">
        <f t="shared" si="13"/>
        <v>28</v>
      </c>
      <c r="L290" s="20">
        <f t="shared" si="14"/>
        <v>0.42857142857142855</v>
      </c>
      <c r="M290" s="19">
        <f>TablaCocina[[#This Row],[COSTO UNITARIO]]*TablaCocina[[#This Row],[CANTIDAD ORDENADA]]</f>
        <v>16</v>
      </c>
    </row>
    <row r="291" spans="1:13" x14ac:dyDescent="0.2">
      <c r="A291" s="13">
        <v>109</v>
      </c>
      <c r="B291" s="13">
        <v>10</v>
      </c>
      <c r="C291" s="14" t="s">
        <v>49</v>
      </c>
      <c r="D291" s="14" t="s">
        <v>1172</v>
      </c>
      <c r="E291" s="15">
        <v>20</v>
      </c>
      <c r="F291" s="15">
        <v>34</v>
      </c>
      <c r="G291" s="16">
        <v>3</v>
      </c>
      <c r="H291" s="17">
        <v>3.7499999999999999E-2</v>
      </c>
      <c r="I291" s="18" t="s">
        <v>1151</v>
      </c>
      <c r="J291" s="19">
        <f t="shared" si="12"/>
        <v>42</v>
      </c>
      <c r="K291" s="19">
        <f t="shared" si="13"/>
        <v>102</v>
      </c>
      <c r="L291" s="20">
        <f t="shared" si="14"/>
        <v>0.41176470588235292</v>
      </c>
      <c r="M291" s="19">
        <f>TablaCocina[[#This Row],[COSTO UNITARIO]]*TablaCocina[[#This Row],[CANTIDAD ORDENADA]]</f>
        <v>60</v>
      </c>
    </row>
    <row r="292" spans="1:13" x14ac:dyDescent="0.2">
      <c r="A292" s="13">
        <v>109</v>
      </c>
      <c r="B292" s="13">
        <v>10</v>
      </c>
      <c r="C292" s="14" t="s">
        <v>194</v>
      </c>
      <c r="D292" s="14" t="s">
        <v>1174</v>
      </c>
      <c r="E292" s="15">
        <v>14</v>
      </c>
      <c r="F292" s="15">
        <v>23</v>
      </c>
      <c r="G292" s="16">
        <v>1</v>
      </c>
      <c r="H292" s="17">
        <v>1.8055555555555557E-2</v>
      </c>
      <c r="I292" s="18" t="s">
        <v>1151</v>
      </c>
      <c r="J292" s="19">
        <f t="shared" si="12"/>
        <v>9</v>
      </c>
      <c r="K292" s="19">
        <f t="shared" si="13"/>
        <v>23</v>
      </c>
      <c r="L292" s="20">
        <f t="shared" si="14"/>
        <v>0.39130434782608697</v>
      </c>
      <c r="M292" s="19">
        <f>TablaCocina[[#This Row],[COSTO UNITARIO]]*TablaCocina[[#This Row],[CANTIDAD ORDENADA]]</f>
        <v>14</v>
      </c>
    </row>
    <row r="293" spans="1:13" x14ac:dyDescent="0.2">
      <c r="A293" s="13">
        <v>109</v>
      </c>
      <c r="B293" s="13">
        <v>10</v>
      </c>
      <c r="C293" s="14" t="s">
        <v>197</v>
      </c>
      <c r="D293" s="14" t="s">
        <v>1171</v>
      </c>
      <c r="E293" s="15">
        <v>13</v>
      </c>
      <c r="F293" s="15">
        <v>22</v>
      </c>
      <c r="G293" s="16">
        <v>2</v>
      </c>
      <c r="H293" s="17">
        <v>2.6388888888888889E-2</v>
      </c>
      <c r="I293" s="18" t="s">
        <v>1150</v>
      </c>
      <c r="J293" s="19">
        <f t="shared" si="12"/>
        <v>18</v>
      </c>
      <c r="K293" s="19">
        <f t="shared" si="13"/>
        <v>44</v>
      </c>
      <c r="L293" s="20">
        <f t="shared" si="14"/>
        <v>0.40909090909090912</v>
      </c>
      <c r="M293" s="19">
        <f>TablaCocina[[#This Row],[COSTO UNITARIO]]*TablaCocina[[#This Row],[CANTIDAD ORDENADA]]</f>
        <v>26</v>
      </c>
    </row>
    <row r="294" spans="1:13" x14ac:dyDescent="0.2">
      <c r="A294" s="13">
        <v>110</v>
      </c>
      <c r="B294" s="13">
        <v>5</v>
      </c>
      <c r="C294" s="14" t="s">
        <v>32</v>
      </c>
      <c r="D294" s="14" t="s">
        <v>1165</v>
      </c>
      <c r="E294" s="15">
        <v>17</v>
      </c>
      <c r="F294" s="15">
        <v>29</v>
      </c>
      <c r="G294" s="16">
        <v>2</v>
      </c>
      <c r="H294" s="17">
        <v>2.6388888888888889E-2</v>
      </c>
      <c r="I294" s="18" t="s">
        <v>1150</v>
      </c>
      <c r="J294" s="19">
        <f t="shared" si="12"/>
        <v>24</v>
      </c>
      <c r="K294" s="19">
        <f t="shared" si="13"/>
        <v>58</v>
      </c>
      <c r="L294" s="20">
        <f t="shared" si="14"/>
        <v>0.41379310344827586</v>
      </c>
      <c r="M294" s="19">
        <f>TablaCocina[[#This Row],[COSTO UNITARIO]]*TablaCocina[[#This Row],[CANTIDAD ORDENADA]]</f>
        <v>34</v>
      </c>
    </row>
    <row r="295" spans="1:13" x14ac:dyDescent="0.2">
      <c r="A295" s="13">
        <v>110</v>
      </c>
      <c r="B295" s="13">
        <v>5</v>
      </c>
      <c r="C295" s="14" t="s">
        <v>149</v>
      </c>
      <c r="D295" s="14" t="s">
        <v>1177</v>
      </c>
      <c r="E295" s="15">
        <v>15</v>
      </c>
      <c r="F295" s="15">
        <v>26</v>
      </c>
      <c r="G295" s="16">
        <v>3</v>
      </c>
      <c r="H295" s="17">
        <v>1.8749999999999999E-2</v>
      </c>
      <c r="I295" s="18" t="s">
        <v>1150</v>
      </c>
      <c r="J295" s="19">
        <f t="shared" si="12"/>
        <v>33</v>
      </c>
      <c r="K295" s="19">
        <f t="shared" si="13"/>
        <v>78</v>
      </c>
      <c r="L295" s="20">
        <f t="shared" si="14"/>
        <v>0.42307692307692307</v>
      </c>
      <c r="M295" s="19">
        <f>TablaCocina[[#This Row],[COSTO UNITARIO]]*TablaCocina[[#This Row],[CANTIDAD ORDENADA]]</f>
        <v>45</v>
      </c>
    </row>
    <row r="296" spans="1:13" x14ac:dyDescent="0.2">
      <c r="A296" s="13">
        <v>110</v>
      </c>
      <c r="B296" s="13">
        <v>5</v>
      </c>
      <c r="C296" s="14" t="s">
        <v>100</v>
      </c>
      <c r="D296" s="14" t="s">
        <v>1162</v>
      </c>
      <c r="E296" s="15">
        <v>16</v>
      </c>
      <c r="F296" s="15">
        <v>27</v>
      </c>
      <c r="G296" s="16">
        <v>1</v>
      </c>
      <c r="H296" s="17">
        <v>3.888888888888889E-2</v>
      </c>
      <c r="I296" s="18" t="s">
        <v>1151</v>
      </c>
      <c r="J296" s="19">
        <f t="shared" si="12"/>
        <v>11</v>
      </c>
      <c r="K296" s="19">
        <f t="shared" si="13"/>
        <v>27</v>
      </c>
      <c r="L296" s="20">
        <f t="shared" si="14"/>
        <v>0.40740740740740738</v>
      </c>
      <c r="M296" s="19">
        <f>TablaCocina[[#This Row],[COSTO UNITARIO]]*TablaCocina[[#This Row],[CANTIDAD ORDENADA]]</f>
        <v>16</v>
      </c>
    </row>
    <row r="297" spans="1:13" x14ac:dyDescent="0.2">
      <c r="A297" s="13">
        <v>111</v>
      </c>
      <c r="B297" s="13">
        <v>3</v>
      </c>
      <c r="C297" s="14" t="s">
        <v>241</v>
      </c>
      <c r="D297" s="14" t="s">
        <v>1170</v>
      </c>
      <c r="E297" s="15">
        <v>19</v>
      </c>
      <c r="F297" s="15">
        <v>32</v>
      </c>
      <c r="G297" s="16">
        <v>1</v>
      </c>
      <c r="H297" s="17">
        <v>3.2638888888888891E-2</v>
      </c>
      <c r="I297" s="18" t="s">
        <v>1151</v>
      </c>
      <c r="J297" s="19">
        <f t="shared" si="12"/>
        <v>13</v>
      </c>
      <c r="K297" s="19">
        <f t="shared" si="13"/>
        <v>32</v>
      </c>
      <c r="L297" s="20">
        <f t="shared" si="14"/>
        <v>0.40625</v>
      </c>
      <c r="M297" s="19">
        <f>TablaCocina[[#This Row],[COSTO UNITARIO]]*TablaCocina[[#This Row],[CANTIDAD ORDENADA]]</f>
        <v>19</v>
      </c>
    </row>
    <row r="298" spans="1:13" x14ac:dyDescent="0.2">
      <c r="A298" s="13">
        <v>111</v>
      </c>
      <c r="B298" s="13">
        <v>3</v>
      </c>
      <c r="C298" s="14" t="s">
        <v>197</v>
      </c>
      <c r="D298" s="14" t="s">
        <v>1171</v>
      </c>
      <c r="E298" s="15">
        <v>13</v>
      </c>
      <c r="F298" s="15">
        <v>22</v>
      </c>
      <c r="G298" s="16">
        <v>3</v>
      </c>
      <c r="H298" s="17">
        <v>3.472222222222222E-3</v>
      </c>
      <c r="I298" s="18" t="s">
        <v>1150</v>
      </c>
      <c r="J298" s="19">
        <f t="shared" si="12"/>
        <v>27</v>
      </c>
      <c r="K298" s="19">
        <f t="shared" si="13"/>
        <v>66</v>
      </c>
      <c r="L298" s="20">
        <f t="shared" si="14"/>
        <v>0.40909090909090912</v>
      </c>
      <c r="M298" s="19">
        <f>TablaCocina[[#This Row],[COSTO UNITARIO]]*TablaCocina[[#This Row],[CANTIDAD ORDENADA]]</f>
        <v>39</v>
      </c>
    </row>
    <row r="299" spans="1:13" x14ac:dyDescent="0.2">
      <c r="A299" s="13">
        <v>111</v>
      </c>
      <c r="B299" s="13">
        <v>3</v>
      </c>
      <c r="C299" s="14" t="s">
        <v>152</v>
      </c>
      <c r="D299" s="14" t="s">
        <v>1159</v>
      </c>
      <c r="E299" s="15">
        <v>14</v>
      </c>
      <c r="F299" s="15">
        <v>24</v>
      </c>
      <c r="G299" s="16">
        <v>2</v>
      </c>
      <c r="H299" s="17">
        <v>3.3333333333333333E-2</v>
      </c>
      <c r="I299" s="18" t="s">
        <v>1150</v>
      </c>
      <c r="J299" s="19">
        <f t="shared" si="12"/>
        <v>20</v>
      </c>
      <c r="K299" s="19">
        <f t="shared" si="13"/>
        <v>48</v>
      </c>
      <c r="L299" s="20">
        <f t="shared" si="14"/>
        <v>0.41666666666666669</v>
      </c>
      <c r="M299" s="19">
        <f>TablaCocina[[#This Row],[COSTO UNITARIO]]*TablaCocina[[#This Row],[CANTIDAD ORDENADA]]</f>
        <v>28</v>
      </c>
    </row>
    <row r="300" spans="1:13" x14ac:dyDescent="0.2">
      <c r="A300" s="13">
        <v>111</v>
      </c>
      <c r="B300" s="13">
        <v>3</v>
      </c>
      <c r="C300" s="14" t="s">
        <v>32</v>
      </c>
      <c r="D300" s="14" t="s">
        <v>1165</v>
      </c>
      <c r="E300" s="15">
        <v>17</v>
      </c>
      <c r="F300" s="15">
        <v>29</v>
      </c>
      <c r="G300" s="16">
        <v>2</v>
      </c>
      <c r="H300" s="17">
        <v>2.5694444444444447E-2</v>
      </c>
      <c r="I300" s="18" t="s">
        <v>1151</v>
      </c>
      <c r="J300" s="19">
        <f t="shared" si="12"/>
        <v>24</v>
      </c>
      <c r="K300" s="19">
        <f t="shared" si="13"/>
        <v>58</v>
      </c>
      <c r="L300" s="20">
        <f t="shared" si="14"/>
        <v>0.41379310344827586</v>
      </c>
      <c r="M300" s="19">
        <f>TablaCocina[[#This Row],[COSTO UNITARIO]]*TablaCocina[[#This Row],[CANTIDAD ORDENADA]]</f>
        <v>34</v>
      </c>
    </row>
    <row r="301" spans="1:13" x14ac:dyDescent="0.2">
      <c r="A301" s="13">
        <v>112</v>
      </c>
      <c r="B301" s="13">
        <v>6</v>
      </c>
      <c r="C301" s="14" t="s">
        <v>140</v>
      </c>
      <c r="D301" s="14" t="s">
        <v>1173</v>
      </c>
      <c r="E301" s="15">
        <v>12</v>
      </c>
      <c r="F301" s="15">
        <v>20</v>
      </c>
      <c r="G301" s="16">
        <v>1</v>
      </c>
      <c r="H301" s="17">
        <v>1.1111111111111112E-2</v>
      </c>
      <c r="I301" s="18" t="s">
        <v>1151</v>
      </c>
      <c r="J301" s="19">
        <f t="shared" si="12"/>
        <v>8</v>
      </c>
      <c r="K301" s="19">
        <f t="shared" si="13"/>
        <v>20</v>
      </c>
      <c r="L301" s="20">
        <f t="shared" si="14"/>
        <v>0.4</v>
      </c>
      <c r="M301" s="19">
        <f>TablaCocina[[#This Row],[COSTO UNITARIO]]*TablaCocina[[#This Row],[CANTIDAD ORDENADA]]</f>
        <v>12</v>
      </c>
    </row>
    <row r="302" spans="1:13" x14ac:dyDescent="0.2">
      <c r="A302" s="13">
        <v>113</v>
      </c>
      <c r="B302" s="13">
        <v>4</v>
      </c>
      <c r="C302" s="14" t="s">
        <v>49</v>
      </c>
      <c r="D302" s="14" t="s">
        <v>1172</v>
      </c>
      <c r="E302" s="15">
        <v>20</v>
      </c>
      <c r="F302" s="15">
        <v>34</v>
      </c>
      <c r="G302" s="16">
        <v>2</v>
      </c>
      <c r="H302" s="17">
        <v>3.5416666666666666E-2</v>
      </c>
      <c r="I302" s="18" t="s">
        <v>1150</v>
      </c>
      <c r="J302" s="19">
        <f t="shared" si="12"/>
        <v>28</v>
      </c>
      <c r="K302" s="19">
        <f t="shared" si="13"/>
        <v>68</v>
      </c>
      <c r="L302" s="20">
        <f t="shared" si="14"/>
        <v>0.41176470588235292</v>
      </c>
      <c r="M302" s="19">
        <f>TablaCocina[[#This Row],[COSTO UNITARIO]]*TablaCocina[[#This Row],[CANTIDAD ORDENADA]]</f>
        <v>40</v>
      </c>
    </row>
    <row r="303" spans="1:13" x14ac:dyDescent="0.2">
      <c r="A303" s="13">
        <v>114</v>
      </c>
      <c r="B303" s="13">
        <v>7</v>
      </c>
      <c r="C303" s="14" t="s">
        <v>62</v>
      </c>
      <c r="D303" s="14" t="s">
        <v>1160</v>
      </c>
      <c r="E303" s="15">
        <v>18</v>
      </c>
      <c r="F303" s="15">
        <v>30</v>
      </c>
      <c r="G303" s="16">
        <v>3</v>
      </c>
      <c r="H303" s="17">
        <v>2.4999999999999998E-2</v>
      </c>
      <c r="I303" s="18" t="s">
        <v>1150</v>
      </c>
      <c r="J303" s="19">
        <f t="shared" si="12"/>
        <v>36</v>
      </c>
      <c r="K303" s="19">
        <f t="shared" si="13"/>
        <v>90</v>
      </c>
      <c r="L303" s="20">
        <f t="shared" si="14"/>
        <v>0.4</v>
      </c>
      <c r="M303" s="19">
        <f>TablaCocina[[#This Row],[COSTO UNITARIO]]*TablaCocina[[#This Row],[CANTIDAD ORDENADA]]</f>
        <v>54</v>
      </c>
    </row>
    <row r="304" spans="1:13" x14ac:dyDescent="0.2">
      <c r="A304" s="13">
        <v>114</v>
      </c>
      <c r="B304" s="13">
        <v>7</v>
      </c>
      <c r="C304" s="14" t="s">
        <v>32</v>
      </c>
      <c r="D304" s="14" t="s">
        <v>1165</v>
      </c>
      <c r="E304" s="15">
        <v>17</v>
      </c>
      <c r="F304" s="15">
        <v>29</v>
      </c>
      <c r="G304" s="16">
        <v>3</v>
      </c>
      <c r="H304" s="17">
        <v>1.5277777777777777E-2</v>
      </c>
      <c r="I304" s="18" t="s">
        <v>1150</v>
      </c>
      <c r="J304" s="19">
        <f t="shared" si="12"/>
        <v>36</v>
      </c>
      <c r="K304" s="19">
        <f t="shared" si="13"/>
        <v>87</v>
      </c>
      <c r="L304" s="20">
        <f t="shared" si="14"/>
        <v>0.41379310344827586</v>
      </c>
      <c r="M304" s="19">
        <f>TablaCocina[[#This Row],[COSTO UNITARIO]]*TablaCocina[[#This Row],[CANTIDAD ORDENADA]]</f>
        <v>51</v>
      </c>
    </row>
    <row r="305" spans="1:13" x14ac:dyDescent="0.2">
      <c r="A305" s="13">
        <v>114</v>
      </c>
      <c r="B305" s="13">
        <v>7</v>
      </c>
      <c r="C305" s="14" t="s">
        <v>73</v>
      </c>
      <c r="D305" s="14" t="s">
        <v>1176</v>
      </c>
      <c r="E305" s="15">
        <v>10</v>
      </c>
      <c r="F305" s="15">
        <v>18</v>
      </c>
      <c r="G305" s="16">
        <v>3</v>
      </c>
      <c r="H305" s="17">
        <v>2.1527777777777781E-2</v>
      </c>
      <c r="I305" s="18" t="s">
        <v>1151</v>
      </c>
      <c r="J305" s="19">
        <f t="shared" si="12"/>
        <v>24</v>
      </c>
      <c r="K305" s="19">
        <f t="shared" si="13"/>
        <v>54</v>
      </c>
      <c r="L305" s="20">
        <f t="shared" si="14"/>
        <v>0.44444444444444442</v>
      </c>
      <c r="M305" s="19">
        <f>TablaCocina[[#This Row],[COSTO UNITARIO]]*TablaCocina[[#This Row],[CANTIDAD ORDENADA]]</f>
        <v>30</v>
      </c>
    </row>
    <row r="306" spans="1:13" x14ac:dyDescent="0.2">
      <c r="A306" s="13">
        <v>114</v>
      </c>
      <c r="B306" s="13">
        <v>7</v>
      </c>
      <c r="C306" s="14" t="s">
        <v>197</v>
      </c>
      <c r="D306" s="14" t="s">
        <v>1171</v>
      </c>
      <c r="E306" s="15">
        <v>13</v>
      </c>
      <c r="F306" s="15">
        <v>22</v>
      </c>
      <c r="G306" s="16">
        <v>1</v>
      </c>
      <c r="H306" s="17">
        <v>2.9166666666666664E-2</v>
      </c>
      <c r="I306" s="18" t="s">
        <v>1151</v>
      </c>
      <c r="J306" s="19">
        <f t="shared" si="12"/>
        <v>9</v>
      </c>
      <c r="K306" s="19">
        <f t="shared" si="13"/>
        <v>22</v>
      </c>
      <c r="L306" s="20">
        <f t="shared" si="14"/>
        <v>0.40909090909090912</v>
      </c>
      <c r="M306" s="19">
        <f>TablaCocina[[#This Row],[COSTO UNITARIO]]*TablaCocina[[#This Row],[CANTIDAD ORDENADA]]</f>
        <v>13</v>
      </c>
    </row>
    <row r="307" spans="1:13" x14ac:dyDescent="0.2">
      <c r="A307" s="13">
        <v>115</v>
      </c>
      <c r="B307" s="13">
        <v>12</v>
      </c>
      <c r="C307" s="14" t="s">
        <v>100</v>
      </c>
      <c r="D307" s="14" t="s">
        <v>1162</v>
      </c>
      <c r="E307" s="15">
        <v>16</v>
      </c>
      <c r="F307" s="15">
        <v>27</v>
      </c>
      <c r="G307" s="16">
        <v>3</v>
      </c>
      <c r="H307" s="17">
        <v>1.5972222222222224E-2</v>
      </c>
      <c r="I307" s="18" t="s">
        <v>1151</v>
      </c>
      <c r="J307" s="19">
        <f t="shared" si="12"/>
        <v>33</v>
      </c>
      <c r="K307" s="19">
        <f t="shared" si="13"/>
        <v>81</v>
      </c>
      <c r="L307" s="20">
        <f t="shared" si="14"/>
        <v>0.40740740740740738</v>
      </c>
      <c r="M307" s="19">
        <f>TablaCocina[[#This Row],[COSTO UNITARIO]]*TablaCocina[[#This Row],[CANTIDAD ORDENADA]]</f>
        <v>48</v>
      </c>
    </row>
    <row r="308" spans="1:13" x14ac:dyDescent="0.2">
      <c r="A308" s="13">
        <v>115</v>
      </c>
      <c r="B308" s="13">
        <v>12</v>
      </c>
      <c r="C308" s="14" t="s">
        <v>62</v>
      </c>
      <c r="D308" s="14" t="s">
        <v>1160</v>
      </c>
      <c r="E308" s="15">
        <v>18</v>
      </c>
      <c r="F308" s="15">
        <v>30</v>
      </c>
      <c r="G308" s="16">
        <v>2</v>
      </c>
      <c r="H308" s="17">
        <v>2.2222222222222223E-2</v>
      </c>
      <c r="I308" s="18" t="s">
        <v>1151</v>
      </c>
      <c r="J308" s="19">
        <f t="shared" si="12"/>
        <v>24</v>
      </c>
      <c r="K308" s="19">
        <f t="shared" si="13"/>
        <v>60</v>
      </c>
      <c r="L308" s="20">
        <f t="shared" si="14"/>
        <v>0.4</v>
      </c>
      <c r="M308" s="19">
        <f>TablaCocina[[#This Row],[COSTO UNITARIO]]*TablaCocina[[#This Row],[CANTIDAD ORDENADA]]</f>
        <v>36</v>
      </c>
    </row>
    <row r="309" spans="1:13" x14ac:dyDescent="0.2">
      <c r="A309" s="13">
        <v>115</v>
      </c>
      <c r="B309" s="13">
        <v>12</v>
      </c>
      <c r="C309" s="14" t="s">
        <v>241</v>
      </c>
      <c r="D309" s="14" t="s">
        <v>1170</v>
      </c>
      <c r="E309" s="15">
        <v>19</v>
      </c>
      <c r="F309" s="15">
        <v>32</v>
      </c>
      <c r="G309" s="16">
        <v>3</v>
      </c>
      <c r="H309" s="17">
        <v>2.9861111111111113E-2</v>
      </c>
      <c r="I309" s="18" t="s">
        <v>1151</v>
      </c>
      <c r="J309" s="19">
        <f t="shared" si="12"/>
        <v>39</v>
      </c>
      <c r="K309" s="19">
        <f t="shared" si="13"/>
        <v>96</v>
      </c>
      <c r="L309" s="20">
        <f t="shared" si="14"/>
        <v>0.40625</v>
      </c>
      <c r="M309" s="19">
        <f>TablaCocina[[#This Row],[COSTO UNITARIO]]*TablaCocina[[#This Row],[CANTIDAD ORDENADA]]</f>
        <v>57</v>
      </c>
    </row>
    <row r="310" spans="1:13" x14ac:dyDescent="0.2">
      <c r="A310" s="13">
        <v>116</v>
      </c>
      <c r="B310" s="13">
        <v>8</v>
      </c>
      <c r="C310" s="14" t="s">
        <v>241</v>
      </c>
      <c r="D310" s="14" t="s">
        <v>1170</v>
      </c>
      <c r="E310" s="15">
        <v>19</v>
      </c>
      <c r="F310" s="15">
        <v>32</v>
      </c>
      <c r="G310" s="16">
        <v>3</v>
      </c>
      <c r="H310" s="17">
        <v>3.7499999999999999E-2</v>
      </c>
      <c r="I310" s="18" t="s">
        <v>1151</v>
      </c>
      <c r="J310" s="19">
        <f t="shared" si="12"/>
        <v>39</v>
      </c>
      <c r="K310" s="19">
        <f t="shared" si="13"/>
        <v>96</v>
      </c>
      <c r="L310" s="20">
        <f t="shared" si="14"/>
        <v>0.40625</v>
      </c>
      <c r="M310" s="19">
        <f>TablaCocina[[#This Row],[COSTO UNITARIO]]*TablaCocina[[#This Row],[CANTIDAD ORDENADA]]</f>
        <v>57</v>
      </c>
    </row>
    <row r="311" spans="1:13" x14ac:dyDescent="0.2">
      <c r="A311" s="13">
        <v>116</v>
      </c>
      <c r="B311" s="13">
        <v>8</v>
      </c>
      <c r="C311" s="14" t="s">
        <v>20</v>
      </c>
      <c r="D311" s="14" t="s">
        <v>1169</v>
      </c>
      <c r="E311" s="15">
        <v>21</v>
      </c>
      <c r="F311" s="15">
        <v>35</v>
      </c>
      <c r="G311" s="16">
        <v>1</v>
      </c>
      <c r="H311" s="17">
        <v>1.4583333333333332E-2</v>
      </c>
      <c r="I311" s="18" t="s">
        <v>1150</v>
      </c>
      <c r="J311" s="19">
        <f t="shared" si="12"/>
        <v>14</v>
      </c>
      <c r="K311" s="19">
        <f t="shared" si="13"/>
        <v>35</v>
      </c>
      <c r="L311" s="20">
        <f t="shared" si="14"/>
        <v>0.4</v>
      </c>
      <c r="M311" s="19">
        <f>TablaCocina[[#This Row],[COSTO UNITARIO]]*TablaCocina[[#This Row],[CANTIDAD ORDENADA]]</f>
        <v>21</v>
      </c>
    </row>
    <row r="312" spans="1:13" x14ac:dyDescent="0.2">
      <c r="A312" s="13">
        <v>116</v>
      </c>
      <c r="B312" s="13">
        <v>8</v>
      </c>
      <c r="C312" s="14" t="s">
        <v>67</v>
      </c>
      <c r="D312" s="14" t="s">
        <v>1164</v>
      </c>
      <c r="E312" s="15">
        <v>22</v>
      </c>
      <c r="F312" s="15">
        <v>36</v>
      </c>
      <c r="G312" s="16">
        <v>1</v>
      </c>
      <c r="H312" s="17">
        <v>1.8055555555555557E-2</v>
      </c>
      <c r="I312" s="18" t="s">
        <v>1151</v>
      </c>
      <c r="J312" s="19">
        <f t="shared" si="12"/>
        <v>14</v>
      </c>
      <c r="K312" s="19">
        <f t="shared" si="13"/>
        <v>36</v>
      </c>
      <c r="L312" s="20">
        <f t="shared" si="14"/>
        <v>0.3888888888888889</v>
      </c>
      <c r="M312" s="19">
        <f>TablaCocina[[#This Row],[COSTO UNITARIO]]*TablaCocina[[#This Row],[CANTIDAD ORDENADA]]</f>
        <v>22</v>
      </c>
    </row>
    <row r="313" spans="1:13" x14ac:dyDescent="0.2">
      <c r="A313" s="13">
        <v>116</v>
      </c>
      <c r="B313" s="13">
        <v>8</v>
      </c>
      <c r="C313" s="14" t="s">
        <v>49</v>
      </c>
      <c r="D313" s="14" t="s">
        <v>1172</v>
      </c>
      <c r="E313" s="15">
        <v>20</v>
      </c>
      <c r="F313" s="15">
        <v>34</v>
      </c>
      <c r="G313" s="16">
        <v>3</v>
      </c>
      <c r="H313" s="17">
        <v>1.9444444444444445E-2</v>
      </c>
      <c r="I313" s="18" t="s">
        <v>1151</v>
      </c>
      <c r="J313" s="19">
        <f t="shared" si="12"/>
        <v>42</v>
      </c>
      <c r="K313" s="19">
        <f t="shared" si="13"/>
        <v>102</v>
      </c>
      <c r="L313" s="20">
        <f t="shared" si="14"/>
        <v>0.41176470588235292</v>
      </c>
      <c r="M313" s="19">
        <f>TablaCocina[[#This Row],[COSTO UNITARIO]]*TablaCocina[[#This Row],[CANTIDAD ORDENADA]]</f>
        <v>60</v>
      </c>
    </row>
    <row r="314" spans="1:13" x14ac:dyDescent="0.2">
      <c r="A314" s="13">
        <v>117</v>
      </c>
      <c r="B314" s="13">
        <v>8</v>
      </c>
      <c r="C314" s="14" t="s">
        <v>20</v>
      </c>
      <c r="D314" s="14" t="s">
        <v>1169</v>
      </c>
      <c r="E314" s="15">
        <v>21</v>
      </c>
      <c r="F314" s="15">
        <v>35</v>
      </c>
      <c r="G314" s="16">
        <v>2</v>
      </c>
      <c r="H314" s="17">
        <v>5.5555555555555558E-3</v>
      </c>
      <c r="I314" s="18" t="s">
        <v>1151</v>
      </c>
      <c r="J314" s="19">
        <f t="shared" si="12"/>
        <v>28</v>
      </c>
      <c r="K314" s="19">
        <f t="shared" si="13"/>
        <v>70</v>
      </c>
      <c r="L314" s="20">
        <f t="shared" si="14"/>
        <v>0.4</v>
      </c>
      <c r="M314" s="19">
        <f>TablaCocina[[#This Row],[COSTO UNITARIO]]*TablaCocina[[#This Row],[CANTIDAD ORDENADA]]</f>
        <v>42</v>
      </c>
    </row>
    <row r="315" spans="1:13" x14ac:dyDescent="0.2">
      <c r="A315" s="13">
        <v>118</v>
      </c>
      <c r="B315" s="13">
        <v>13</v>
      </c>
      <c r="C315" s="14" t="s">
        <v>73</v>
      </c>
      <c r="D315" s="14" t="s">
        <v>1176</v>
      </c>
      <c r="E315" s="15">
        <v>10</v>
      </c>
      <c r="F315" s="15">
        <v>18</v>
      </c>
      <c r="G315" s="16">
        <v>3</v>
      </c>
      <c r="H315" s="17">
        <v>2.7083333333333334E-2</v>
      </c>
      <c r="I315" s="18" t="s">
        <v>1150</v>
      </c>
      <c r="J315" s="19">
        <f t="shared" si="12"/>
        <v>24</v>
      </c>
      <c r="K315" s="19">
        <f t="shared" si="13"/>
        <v>54</v>
      </c>
      <c r="L315" s="20">
        <f t="shared" si="14"/>
        <v>0.44444444444444442</v>
      </c>
      <c r="M315" s="19">
        <f>TablaCocina[[#This Row],[COSTO UNITARIO]]*TablaCocina[[#This Row],[CANTIDAD ORDENADA]]</f>
        <v>30</v>
      </c>
    </row>
    <row r="316" spans="1:13" x14ac:dyDescent="0.2">
      <c r="A316" s="13">
        <v>118</v>
      </c>
      <c r="B316" s="13">
        <v>13</v>
      </c>
      <c r="C316" s="14" t="s">
        <v>194</v>
      </c>
      <c r="D316" s="14" t="s">
        <v>1174</v>
      </c>
      <c r="E316" s="15">
        <v>14</v>
      </c>
      <c r="F316" s="15">
        <v>23</v>
      </c>
      <c r="G316" s="16">
        <v>3</v>
      </c>
      <c r="H316" s="17">
        <v>1.5277777777777777E-2</v>
      </c>
      <c r="I316" s="18" t="s">
        <v>1151</v>
      </c>
      <c r="J316" s="19">
        <f t="shared" si="12"/>
        <v>27</v>
      </c>
      <c r="K316" s="19">
        <f t="shared" si="13"/>
        <v>69</v>
      </c>
      <c r="L316" s="20">
        <f t="shared" si="14"/>
        <v>0.39130434782608697</v>
      </c>
      <c r="M316" s="19">
        <f>TablaCocina[[#This Row],[COSTO UNITARIO]]*TablaCocina[[#This Row],[CANTIDAD ORDENADA]]</f>
        <v>42</v>
      </c>
    </row>
    <row r="317" spans="1:13" x14ac:dyDescent="0.2">
      <c r="A317" s="13">
        <v>118</v>
      </c>
      <c r="B317" s="13">
        <v>13</v>
      </c>
      <c r="C317" s="14" t="s">
        <v>100</v>
      </c>
      <c r="D317" s="14" t="s">
        <v>1162</v>
      </c>
      <c r="E317" s="15">
        <v>16</v>
      </c>
      <c r="F317" s="15">
        <v>27</v>
      </c>
      <c r="G317" s="16">
        <v>2</v>
      </c>
      <c r="H317" s="17">
        <v>3.6111111111111115E-2</v>
      </c>
      <c r="I317" s="18" t="s">
        <v>1151</v>
      </c>
      <c r="J317" s="19">
        <f t="shared" si="12"/>
        <v>22</v>
      </c>
      <c r="K317" s="19">
        <f t="shared" si="13"/>
        <v>54</v>
      </c>
      <c r="L317" s="20">
        <f t="shared" si="14"/>
        <v>0.40740740740740738</v>
      </c>
      <c r="M317" s="19">
        <f>TablaCocina[[#This Row],[COSTO UNITARIO]]*TablaCocina[[#This Row],[CANTIDAD ORDENADA]]</f>
        <v>32</v>
      </c>
    </row>
    <row r="318" spans="1:13" x14ac:dyDescent="0.2">
      <c r="A318" s="13">
        <v>118</v>
      </c>
      <c r="B318" s="13">
        <v>13</v>
      </c>
      <c r="C318" s="14" t="s">
        <v>241</v>
      </c>
      <c r="D318" s="14" t="s">
        <v>1170</v>
      </c>
      <c r="E318" s="15">
        <v>19</v>
      </c>
      <c r="F318" s="15">
        <v>32</v>
      </c>
      <c r="G318" s="16">
        <v>1</v>
      </c>
      <c r="H318" s="17">
        <v>1.5972222222222224E-2</v>
      </c>
      <c r="I318" s="18" t="s">
        <v>1151</v>
      </c>
      <c r="J318" s="19">
        <f t="shared" si="12"/>
        <v>13</v>
      </c>
      <c r="K318" s="19">
        <f t="shared" si="13"/>
        <v>32</v>
      </c>
      <c r="L318" s="20">
        <f t="shared" si="14"/>
        <v>0.40625</v>
      </c>
      <c r="M318" s="19">
        <f>TablaCocina[[#This Row],[COSTO UNITARIO]]*TablaCocina[[#This Row],[CANTIDAD ORDENADA]]</f>
        <v>19</v>
      </c>
    </row>
    <row r="319" spans="1:13" x14ac:dyDescent="0.2">
      <c r="A319" s="13">
        <v>119</v>
      </c>
      <c r="B319" s="13">
        <v>17</v>
      </c>
      <c r="C319" s="14" t="s">
        <v>149</v>
      </c>
      <c r="D319" s="14" t="s">
        <v>1177</v>
      </c>
      <c r="E319" s="15">
        <v>15</v>
      </c>
      <c r="F319" s="15">
        <v>26</v>
      </c>
      <c r="G319" s="16">
        <v>1</v>
      </c>
      <c r="H319" s="17">
        <v>4.8611111111111112E-3</v>
      </c>
      <c r="I319" s="18" t="s">
        <v>1150</v>
      </c>
      <c r="J319" s="19">
        <f t="shared" si="12"/>
        <v>11</v>
      </c>
      <c r="K319" s="19">
        <f t="shared" si="13"/>
        <v>26</v>
      </c>
      <c r="L319" s="20">
        <f t="shared" si="14"/>
        <v>0.42307692307692307</v>
      </c>
      <c r="M319" s="19">
        <f>TablaCocina[[#This Row],[COSTO UNITARIO]]*TablaCocina[[#This Row],[CANTIDAD ORDENADA]]</f>
        <v>15</v>
      </c>
    </row>
    <row r="320" spans="1:13" x14ac:dyDescent="0.2">
      <c r="A320" s="13">
        <v>119</v>
      </c>
      <c r="B320" s="13">
        <v>17</v>
      </c>
      <c r="C320" s="14" t="s">
        <v>67</v>
      </c>
      <c r="D320" s="14" t="s">
        <v>1164</v>
      </c>
      <c r="E320" s="15">
        <v>22</v>
      </c>
      <c r="F320" s="15">
        <v>36</v>
      </c>
      <c r="G320" s="16">
        <v>2</v>
      </c>
      <c r="H320" s="17">
        <v>9.0277777777777787E-3</v>
      </c>
      <c r="I320" s="18" t="s">
        <v>1151</v>
      </c>
      <c r="J320" s="19">
        <f t="shared" si="12"/>
        <v>28</v>
      </c>
      <c r="K320" s="19">
        <f t="shared" si="13"/>
        <v>72</v>
      </c>
      <c r="L320" s="20">
        <f t="shared" si="14"/>
        <v>0.3888888888888889</v>
      </c>
      <c r="M320" s="19">
        <f>TablaCocina[[#This Row],[COSTO UNITARIO]]*TablaCocina[[#This Row],[CANTIDAD ORDENADA]]</f>
        <v>44</v>
      </c>
    </row>
    <row r="321" spans="1:13" x14ac:dyDescent="0.2">
      <c r="A321" s="13">
        <v>119</v>
      </c>
      <c r="B321" s="13">
        <v>17</v>
      </c>
      <c r="C321" s="14" t="s">
        <v>73</v>
      </c>
      <c r="D321" s="14" t="s">
        <v>1176</v>
      </c>
      <c r="E321" s="15">
        <v>10</v>
      </c>
      <c r="F321" s="15">
        <v>18</v>
      </c>
      <c r="G321" s="16">
        <v>2</v>
      </c>
      <c r="H321" s="17">
        <v>2.361111111111111E-2</v>
      </c>
      <c r="I321" s="18" t="s">
        <v>1151</v>
      </c>
      <c r="J321" s="19">
        <f t="shared" si="12"/>
        <v>16</v>
      </c>
      <c r="K321" s="19">
        <f t="shared" si="13"/>
        <v>36</v>
      </c>
      <c r="L321" s="20">
        <f t="shared" si="14"/>
        <v>0.44444444444444442</v>
      </c>
      <c r="M321" s="19">
        <f>TablaCocina[[#This Row],[COSTO UNITARIO]]*TablaCocina[[#This Row],[CANTIDAD ORDENADA]]</f>
        <v>20</v>
      </c>
    </row>
    <row r="322" spans="1:13" x14ac:dyDescent="0.2">
      <c r="A322" s="13">
        <v>120</v>
      </c>
      <c r="B322" s="13">
        <v>4</v>
      </c>
      <c r="C322" s="14" t="s">
        <v>110</v>
      </c>
      <c r="D322" s="14" t="s">
        <v>1161</v>
      </c>
      <c r="E322" s="15">
        <v>19</v>
      </c>
      <c r="F322" s="15">
        <v>31</v>
      </c>
      <c r="G322" s="16">
        <v>3</v>
      </c>
      <c r="H322" s="17">
        <v>3.888888888888889E-2</v>
      </c>
      <c r="I322" s="18" t="s">
        <v>1151</v>
      </c>
      <c r="J322" s="19">
        <f t="shared" si="12"/>
        <v>36</v>
      </c>
      <c r="K322" s="19">
        <f t="shared" si="13"/>
        <v>93</v>
      </c>
      <c r="L322" s="20">
        <f t="shared" si="14"/>
        <v>0.38709677419354838</v>
      </c>
      <c r="M322" s="19">
        <f>TablaCocina[[#This Row],[COSTO UNITARIO]]*TablaCocina[[#This Row],[CANTIDAD ORDENADA]]</f>
        <v>57</v>
      </c>
    </row>
    <row r="323" spans="1:13" x14ac:dyDescent="0.2">
      <c r="A323" s="13">
        <v>120</v>
      </c>
      <c r="B323" s="13">
        <v>4</v>
      </c>
      <c r="C323" s="14" t="s">
        <v>149</v>
      </c>
      <c r="D323" s="14" t="s">
        <v>1177</v>
      </c>
      <c r="E323" s="15">
        <v>15</v>
      </c>
      <c r="F323" s="15">
        <v>26</v>
      </c>
      <c r="G323" s="16">
        <v>2</v>
      </c>
      <c r="H323" s="17">
        <v>2.8472222222222222E-2</v>
      </c>
      <c r="I323" s="18" t="s">
        <v>1151</v>
      </c>
      <c r="J323" s="19">
        <f t="shared" ref="J323:J386" si="15">(F323-E323)*G323</f>
        <v>22</v>
      </c>
      <c r="K323" s="19">
        <f t="shared" ref="K323:K386" si="16">F323*G323</f>
        <v>52</v>
      </c>
      <c r="L323" s="20">
        <f t="shared" ref="L323:L386" si="17">J323/K323</f>
        <v>0.42307692307692307</v>
      </c>
      <c r="M323" s="19">
        <f>TablaCocina[[#This Row],[COSTO UNITARIO]]*TablaCocina[[#This Row],[CANTIDAD ORDENADA]]</f>
        <v>30</v>
      </c>
    </row>
    <row r="324" spans="1:13" x14ac:dyDescent="0.2">
      <c r="A324" s="13">
        <v>121</v>
      </c>
      <c r="B324" s="13">
        <v>5</v>
      </c>
      <c r="C324" s="14" t="s">
        <v>149</v>
      </c>
      <c r="D324" s="14" t="s">
        <v>1177</v>
      </c>
      <c r="E324" s="15">
        <v>15</v>
      </c>
      <c r="F324" s="15">
        <v>26</v>
      </c>
      <c r="G324" s="16">
        <v>2</v>
      </c>
      <c r="H324" s="17">
        <v>2.6388888888888889E-2</v>
      </c>
      <c r="I324" s="18" t="s">
        <v>1150</v>
      </c>
      <c r="J324" s="19">
        <f t="shared" si="15"/>
        <v>22</v>
      </c>
      <c r="K324" s="19">
        <f t="shared" si="16"/>
        <v>52</v>
      </c>
      <c r="L324" s="20">
        <f t="shared" si="17"/>
        <v>0.42307692307692307</v>
      </c>
      <c r="M324" s="19">
        <f>TablaCocina[[#This Row],[COSTO UNITARIO]]*TablaCocina[[#This Row],[CANTIDAD ORDENADA]]</f>
        <v>30</v>
      </c>
    </row>
    <row r="325" spans="1:13" x14ac:dyDescent="0.2">
      <c r="A325" s="13">
        <v>122</v>
      </c>
      <c r="B325" s="13">
        <v>6</v>
      </c>
      <c r="C325" s="14" t="s">
        <v>20</v>
      </c>
      <c r="D325" s="14" t="s">
        <v>1169</v>
      </c>
      <c r="E325" s="15">
        <v>21</v>
      </c>
      <c r="F325" s="15">
        <v>35</v>
      </c>
      <c r="G325" s="16">
        <v>3</v>
      </c>
      <c r="H325" s="17">
        <v>2.2222222222222223E-2</v>
      </c>
      <c r="I325" s="18" t="s">
        <v>1150</v>
      </c>
      <c r="J325" s="19">
        <f t="shared" si="15"/>
        <v>42</v>
      </c>
      <c r="K325" s="19">
        <f t="shared" si="16"/>
        <v>105</v>
      </c>
      <c r="L325" s="20">
        <f t="shared" si="17"/>
        <v>0.4</v>
      </c>
      <c r="M325" s="19">
        <f>TablaCocina[[#This Row],[COSTO UNITARIO]]*TablaCocina[[#This Row],[CANTIDAD ORDENADA]]</f>
        <v>63</v>
      </c>
    </row>
    <row r="326" spans="1:13" x14ac:dyDescent="0.2">
      <c r="A326" s="13">
        <v>123</v>
      </c>
      <c r="B326" s="13">
        <v>16</v>
      </c>
      <c r="C326" s="14" t="s">
        <v>152</v>
      </c>
      <c r="D326" s="14" t="s">
        <v>1159</v>
      </c>
      <c r="E326" s="15">
        <v>14</v>
      </c>
      <c r="F326" s="15">
        <v>24</v>
      </c>
      <c r="G326" s="16">
        <v>1</v>
      </c>
      <c r="H326" s="17">
        <v>2.2916666666666669E-2</v>
      </c>
      <c r="I326" s="18" t="s">
        <v>1151</v>
      </c>
      <c r="J326" s="19">
        <f t="shared" si="15"/>
        <v>10</v>
      </c>
      <c r="K326" s="19">
        <f t="shared" si="16"/>
        <v>24</v>
      </c>
      <c r="L326" s="20">
        <f t="shared" si="17"/>
        <v>0.41666666666666669</v>
      </c>
      <c r="M326" s="19">
        <f>TablaCocina[[#This Row],[COSTO UNITARIO]]*TablaCocina[[#This Row],[CANTIDAD ORDENADA]]</f>
        <v>14</v>
      </c>
    </row>
    <row r="327" spans="1:13" x14ac:dyDescent="0.2">
      <c r="A327" s="13">
        <v>124</v>
      </c>
      <c r="B327" s="13">
        <v>16</v>
      </c>
      <c r="C327" s="14" t="s">
        <v>140</v>
      </c>
      <c r="D327" s="14" t="s">
        <v>1173</v>
      </c>
      <c r="E327" s="15">
        <v>12</v>
      </c>
      <c r="F327" s="15">
        <v>20</v>
      </c>
      <c r="G327" s="16">
        <v>2</v>
      </c>
      <c r="H327" s="17">
        <v>2.9861111111111113E-2</v>
      </c>
      <c r="I327" s="18" t="s">
        <v>1150</v>
      </c>
      <c r="J327" s="19">
        <f t="shared" si="15"/>
        <v>16</v>
      </c>
      <c r="K327" s="19">
        <f t="shared" si="16"/>
        <v>40</v>
      </c>
      <c r="L327" s="20">
        <f t="shared" si="17"/>
        <v>0.4</v>
      </c>
      <c r="M327" s="19">
        <f>TablaCocina[[#This Row],[COSTO UNITARIO]]*TablaCocina[[#This Row],[CANTIDAD ORDENADA]]</f>
        <v>24</v>
      </c>
    </row>
    <row r="328" spans="1:13" x14ac:dyDescent="0.2">
      <c r="A328" s="13">
        <v>124</v>
      </c>
      <c r="B328" s="13">
        <v>16</v>
      </c>
      <c r="C328" s="14" t="s">
        <v>116</v>
      </c>
      <c r="D328" s="14" t="s">
        <v>1178</v>
      </c>
      <c r="E328" s="15">
        <v>15</v>
      </c>
      <c r="F328" s="15">
        <v>25</v>
      </c>
      <c r="G328" s="16">
        <v>1</v>
      </c>
      <c r="H328" s="17">
        <v>1.8749999999999999E-2</v>
      </c>
      <c r="I328" s="18" t="s">
        <v>1151</v>
      </c>
      <c r="J328" s="19">
        <f t="shared" si="15"/>
        <v>10</v>
      </c>
      <c r="K328" s="19">
        <f t="shared" si="16"/>
        <v>25</v>
      </c>
      <c r="L328" s="20">
        <f t="shared" si="17"/>
        <v>0.4</v>
      </c>
      <c r="M328" s="19">
        <f>TablaCocina[[#This Row],[COSTO UNITARIO]]*TablaCocina[[#This Row],[CANTIDAD ORDENADA]]</f>
        <v>15</v>
      </c>
    </row>
    <row r="329" spans="1:13" x14ac:dyDescent="0.2">
      <c r="A329" s="13">
        <v>124</v>
      </c>
      <c r="B329" s="13">
        <v>16</v>
      </c>
      <c r="C329" s="14" t="s">
        <v>255</v>
      </c>
      <c r="D329" s="14" t="s">
        <v>1166</v>
      </c>
      <c r="E329" s="15">
        <v>20</v>
      </c>
      <c r="F329" s="15">
        <v>33</v>
      </c>
      <c r="G329" s="16">
        <v>3</v>
      </c>
      <c r="H329" s="17">
        <v>6.2499999999999995E-3</v>
      </c>
      <c r="I329" s="18" t="s">
        <v>1151</v>
      </c>
      <c r="J329" s="19">
        <f t="shared" si="15"/>
        <v>39</v>
      </c>
      <c r="K329" s="19">
        <f t="shared" si="16"/>
        <v>99</v>
      </c>
      <c r="L329" s="20">
        <f t="shared" si="17"/>
        <v>0.39393939393939392</v>
      </c>
      <c r="M329" s="19">
        <f>TablaCocina[[#This Row],[COSTO UNITARIO]]*TablaCocina[[#This Row],[CANTIDAD ORDENADA]]</f>
        <v>60</v>
      </c>
    </row>
    <row r="330" spans="1:13" x14ac:dyDescent="0.2">
      <c r="A330" s="13">
        <v>124</v>
      </c>
      <c r="B330" s="13">
        <v>16</v>
      </c>
      <c r="C330" s="14" t="s">
        <v>32</v>
      </c>
      <c r="D330" s="14" t="s">
        <v>1165</v>
      </c>
      <c r="E330" s="15">
        <v>17</v>
      </c>
      <c r="F330" s="15">
        <v>29</v>
      </c>
      <c r="G330" s="16">
        <v>2</v>
      </c>
      <c r="H330" s="17">
        <v>4.0972222222222222E-2</v>
      </c>
      <c r="I330" s="18" t="s">
        <v>1151</v>
      </c>
      <c r="J330" s="19">
        <f t="shared" si="15"/>
        <v>24</v>
      </c>
      <c r="K330" s="19">
        <f t="shared" si="16"/>
        <v>58</v>
      </c>
      <c r="L330" s="20">
        <f t="shared" si="17"/>
        <v>0.41379310344827586</v>
      </c>
      <c r="M330" s="19">
        <f>TablaCocina[[#This Row],[COSTO UNITARIO]]*TablaCocina[[#This Row],[CANTIDAD ORDENADA]]</f>
        <v>34</v>
      </c>
    </row>
    <row r="331" spans="1:13" x14ac:dyDescent="0.2">
      <c r="A331" s="13">
        <v>125</v>
      </c>
      <c r="B331" s="13">
        <v>14</v>
      </c>
      <c r="C331" s="14" t="s">
        <v>36</v>
      </c>
      <c r="D331" s="14" t="s">
        <v>1167</v>
      </c>
      <c r="E331" s="15">
        <v>16</v>
      </c>
      <c r="F331" s="15">
        <v>28</v>
      </c>
      <c r="G331" s="16">
        <v>2</v>
      </c>
      <c r="H331" s="17">
        <v>2.6388888888888889E-2</v>
      </c>
      <c r="I331" s="18" t="s">
        <v>1151</v>
      </c>
      <c r="J331" s="19">
        <f t="shared" si="15"/>
        <v>24</v>
      </c>
      <c r="K331" s="19">
        <f t="shared" si="16"/>
        <v>56</v>
      </c>
      <c r="L331" s="20">
        <f t="shared" si="17"/>
        <v>0.42857142857142855</v>
      </c>
      <c r="M331" s="19">
        <f>TablaCocina[[#This Row],[COSTO UNITARIO]]*TablaCocina[[#This Row],[CANTIDAD ORDENADA]]</f>
        <v>32</v>
      </c>
    </row>
    <row r="332" spans="1:13" x14ac:dyDescent="0.2">
      <c r="A332" s="13">
        <v>125</v>
      </c>
      <c r="B332" s="13">
        <v>14</v>
      </c>
      <c r="C332" s="14" t="s">
        <v>49</v>
      </c>
      <c r="D332" s="14" t="s">
        <v>1172</v>
      </c>
      <c r="E332" s="15">
        <v>20</v>
      </c>
      <c r="F332" s="15">
        <v>34</v>
      </c>
      <c r="G332" s="16">
        <v>2</v>
      </c>
      <c r="H332" s="17">
        <v>1.0416666666666666E-2</v>
      </c>
      <c r="I332" s="18" t="s">
        <v>1150</v>
      </c>
      <c r="J332" s="19">
        <f t="shared" si="15"/>
        <v>28</v>
      </c>
      <c r="K332" s="19">
        <f t="shared" si="16"/>
        <v>68</v>
      </c>
      <c r="L332" s="20">
        <f t="shared" si="17"/>
        <v>0.41176470588235292</v>
      </c>
      <c r="M332" s="19">
        <f>TablaCocina[[#This Row],[COSTO UNITARIO]]*TablaCocina[[#This Row],[CANTIDAD ORDENADA]]</f>
        <v>40</v>
      </c>
    </row>
    <row r="333" spans="1:13" x14ac:dyDescent="0.2">
      <c r="A333" s="13">
        <v>125</v>
      </c>
      <c r="B333" s="13">
        <v>14</v>
      </c>
      <c r="C333" s="14" t="s">
        <v>140</v>
      </c>
      <c r="D333" s="14" t="s">
        <v>1173</v>
      </c>
      <c r="E333" s="15">
        <v>12</v>
      </c>
      <c r="F333" s="15">
        <v>20</v>
      </c>
      <c r="G333" s="16">
        <v>3</v>
      </c>
      <c r="H333" s="17">
        <v>2.1527777777777781E-2</v>
      </c>
      <c r="I333" s="18" t="s">
        <v>1150</v>
      </c>
      <c r="J333" s="19">
        <f t="shared" si="15"/>
        <v>24</v>
      </c>
      <c r="K333" s="19">
        <f t="shared" si="16"/>
        <v>60</v>
      </c>
      <c r="L333" s="20">
        <f t="shared" si="17"/>
        <v>0.4</v>
      </c>
      <c r="M333" s="19">
        <f>TablaCocina[[#This Row],[COSTO UNITARIO]]*TablaCocina[[#This Row],[CANTIDAD ORDENADA]]</f>
        <v>36</v>
      </c>
    </row>
    <row r="334" spans="1:13" x14ac:dyDescent="0.2">
      <c r="A334" s="13">
        <v>126</v>
      </c>
      <c r="B334" s="13">
        <v>18</v>
      </c>
      <c r="C334" s="14" t="s">
        <v>36</v>
      </c>
      <c r="D334" s="14" t="s">
        <v>1167</v>
      </c>
      <c r="E334" s="15">
        <v>16</v>
      </c>
      <c r="F334" s="15">
        <v>28</v>
      </c>
      <c r="G334" s="16">
        <v>1</v>
      </c>
      <c r="H334" s="17">
        <v>1.3194444444444444E-2</v>
      </c>
      <c r="I334" s="18" t="s">
        <v>1151</v>
      </c>
      <c r="J334" s="19">
        <f t="shared" si="15"/>
        <v>12</v>
      </c>
      <c r="K334" s="19">
        <f t="shared" si="16"/>
        <v>28</v>
      </c>
      <c r="L334" s="20">
        <f t="shared" si="17"/>
        <v>0.42857142857142855</v>
      </c>
      <c r="M334" s="19">
        <f>TablaCocina[[#This Row],[COSTO UNITARIO]]*TablaCocina[[#This Row],[CANTIDAD ORDENADA]]</f>
        <v>16</v>
      </c>
    </row>
    <row r="335" spans="1:13" x14ac:dyDescent="0.2">
      <c r="A335" s="13">
        <v>126</v>
      </c>
      <c r="B335" s="13">
        <v>18</v>
      </c>
      <c r="C335" s="14" t="s">
        <v>20</v>
      </c>
      <c r="D335" s="14" t="s">
        <v>1169</v>
      </c>
      <c r="E335" s="15">
        <v>21</v>
      </c>
      <c r="F335" s="15">
        <v>35</v>
      </c>
      <c r="G335" s="16">
        <v>1</v>
      </c>
      <c r="H335" s="17">
        <v>2.7777777777777776E-2</v>
      </c>
      <c r="I335" s="18" t="s">
        <v>1151</v>
      </c>
      <c r="J335" s="19">
        <f t="shared" si="15"/>
        <v>14</v>
      </c>
      <c r="K335" s="19">
        <f t="shared" si="16"/>
        <v>35</v>
      </c>
      <c r="L335" s="20">
        <f t="shared" si="17"/>
        <v>0.4</v>
      </c>
      <c r="M335" s="19">
        <f>TablaCocina[[#This Row],[COSTO UNITARIO]]*TablaCocina[[#This Row],[CANTIDAD ORDENADA]]</f>
        <v>21</v>
      </c>
    </row>
    <row r="336" spans="1:13" x14ac:dyDescent="0.2">
      <c r="A336" s="13">
        <v>126</v>
      </c>
      <c r="B336" s="13">
        <v>18</v>
      </c>
      <c r="C336" s="14" t="s">
        <v>152</v>
      </c>
      <c r="D336" s="14" t="s">
        <v>1159</v>
      </c>
      <c r="E336" s="15">
        <v>14</v>
      </c>
      <c r="F336" s="15">
        <v>24</v>
      </c>
      <c r="G336" s="16">
        <v>3</v>
      </c>
      <c r="H336" s="17">
        <v>1.8749999999999999E-2</v>
      </c>
      <c r="I336" s="18" t="s">
        <v>1150</v>
      </c>
      <c r="J336" s="19">
        <f t="shared" si="15"/>
        <v>30</v>
      </c>
      <c r="K336" s="19">
        <f t="shared" si="16"/>
        <v>72</v>
      </c>
      <c r="L336" s="20">
        <f t="shared" si="17"/>
        <v>0.41666666666666669</v>
      </c>
      <c r="M336" s="19">
        <f>TablaCocina[[#This Row],[COSTO UNITARIO]]*TablaCocina[[#This Row],[CANTIDAD ORDENADA]]</f>
        <v>42</v>
      </c>
    </row>
    <row r="337" spans="1:13" x14ac:dyDescent="0.2">
      <c r="A337" s="13">
        <v>126</v>
      </c>
      <c r="B337" s="13">
        <v>18</v>
      </c>
      <c r="C337" s="14" t="s">
        <v>62</v>
      </c>
      <c r="D337" s="14" t="s">
        <v>1160</v>
      </c>
      <c r="E337" s="15">
        <v>18</v>
      </c>
      <c r="F337" s="15">
        <v>30</v>
      </c>
      <c r="G337" s="16">
        <v>1</v>
      </c>
      <c r="H337" s="17">
        <v>3.6805555555555557E-2</v>
      </c>
      <c r="I337" s="18" t="s">
        <v>1150</v>
      </c>
      <c r="J337" s="19">
        <f t="shared" si="15"/>
        <v>12</v>
      </c>
      <c r="K337" s="19">
        <f t="shared" si="16"/>
        <v>30</v>
      </c>
      <c r="L337" s="20">
        <f t="shared" si="17"/>
        <v>0.4</v>
      </c>
      <c r="M337" s="19">
        <f>TablaCocina[[#This Row],[COSTO UNITARIO]]*TablaCocina[[#This Row],[CANTIDAD ORDENADA]]</f>
        <v>18</v>
      </c>
    </row>
    <row r="338" spans="1:13" x14ac:dyDescent="0.2">
      <c r="A338" s="13">
        <v>127</v>
      </c>
      <c r="B338" s="13">
        <v>6</v>
      </c>
      <c r="C338" s="14" t="s">
        <v>67</v>
      </c>
      <c r="D338" s="14" t="s">
        <v>1164</v>
      </c>
      <c r="E338" s="15">
        <v>22</v>
      </c>
      <c r="F338" s="15">
        <v>36</v>
      </c>
      <c r="G338" s="16">
        <v>2</v>
      </c>
      <c r="H338" s="17">
        <v>2.0833333333333332E-2</v>
      </c>
      <c r="I338" s="18" t="s">
        <v>1151</v>
      </c>
      <c r="J338" s="19">
        <f t="shared" si="15"/>
        <v>28</v>
      </c>
      <c r="K338" s="19">
        <f t="shared" si="16"/>
        <v>72</v>
      </c>
      <c r="L338" s="20">
        <f t="shared" si="17"/>
        <v>0.3888888888888889</v>
      </c>
      <c r="M338" s="19">
        <f>TablaCocina[[#This Row],[COSTO UNITARIO]]*TablaCocina[[#This Row],[CANTIDAD ORDENADA]]</f>
        <v>44</v>
      </c>
    </row>
    <row r="339" spans="1:13" x14ac:dyDescent="0.2">
      <c r="A339" s="13">
        <v>128</v>
      </c>
      <c r="B339" s="13">
        <v>2</v>
      </c>
      <c r="C339" s="14" t="s">
        <v>116</v>
      </c>
      <c r="D339" s="14" t="s">
        <v>1178</v>
      </c>
      <c r="E339" s="15">
        <v>15</v>
      </c>
      <c r="F339" s="15">
        <v>25</v>
      </c>
      <c r="G339" s="16">
        <v>3</v>
      </c>
      <c r="H339" s="17">
        <v>3.6805555555555557E-2</v>
      </c>
      <c r="I339" s="18" t="s">
        <v>1150</v>
      </c>
      <c r="J339" s="19">
        <f t="shared" si="15"/>
        <v>30</v>
      </c>
      <c r="K339" s="19">
        <f t="shared" si="16"/>
        <v>75</v>
      </c>
      <c r="L339" s="20">
        <f t="shared" si="17"/>
        <v>0.4</v>
      </c>
      <c r="M339" s="19">
        <f>TablaCocina[[#This Row],[COSTO UNITARIO]]*TablaCocina[[#This Row],[CANTIDAD ORDENADA]]</f>
        <v>45</v>
      </c>
    </row>
    <row r="340" spans="1:13" x14ac:dyDescent="0.2">
      <c r="A340" s="13">
        <v>128</v>
      </c>
      <c r="B340" s="13">
        <v>2</v>
      </c>
      <c r="C340" s="14" t="s">
        <v>73</v>
      </c>
      <c r="D340" s="14" t="s">
        <v>1176</v>
      </c>
      <c r="E340" s="15">
        <v>10</v>
      </c>
      <c r="F340" s="15">
        <v>18</v>
      </c>
      <c r="G340" s="16">
        <v>3</v>
      </c>
      <c r="H340" s="17">
        <v>3.4722222222222224E-2</v>
      </c>
      <c r="I340" s="18" t="s">
        <v>1151</v>
      </c>
      <c r="J340" s="19">
        <f t="shared" si="15"/>
        <v>24</v>
      </c>
      <c r="K340" s="19">
        <f t="shared" si="16"/>
        <v>54</v>
      </c>
      <c r="L340" s="20">
        <f t="shared" si="17"/>
        <v>0.44444444444444442</v>
      </c>
      <c r="M340" s="19">
        <f>TablaCocina[[#This Row],[COSTO UNITARIO]]*TablaCocina[[#This Row],[CANTIDAD ORDENADA]]</f>
        <v>30</v>
      </c>
    </row>
    <row r="341" spans="1:13" x14ac:dyDescent="0.2">
      <c r="A341" s="13">
        <v>128</v>
      </c>
      <c r="B341" s="13">
        <v>2</v>
      </c>
      <c r="C341" s="14" t="s">
        <v>152</v>
      </c>
      <c r="D341" s="14" t="s">
        <v>1159</v>
      </c>
      <c r="E341" s="15">
        <v>14</v>
      </c>
      <c r="F341" s="15">
        <v>24</v>
      </c>
      <c r="G341" s="16">
        <v>2</v>
      </c>
      <c r="H341" s="17">
        <v>2.4305555555555556E-2</v>
      </c>
      <c r="I341" s="18" t="s">
        <v>1151</v>
      </c>
      <c r="J341" s="19">
        <f t="shared" si="15"/>
        <v>20</v>
      </c>
      <c r="K341" s="19">
        <f t="shared" si="16"/>
        <v>48</v>
      </c>
      <c r="L341" s="20">
        <f t="shared" si="17"/>
        <v>0.41666666666666669</v>
      </c>
      <c r="M341" s="19">
        <f>TablaCocina[[#This Row],[COSTO UNITARIO]]*TablaCocina[[#This Row],[CANTIDAD ORDENADA]]</f>
        <v>28</v>
      </c>
    </row>
    <row r="342" spans="1:13" x14ac:dyDescent="0.2">
      <c r="A342" s="13">
        <v>128</v>
      </c>
      <c r="B342" s="13">
        <v>2</v>
      </c>
      <c r="C342" s="14" t="s">
        <v>110</v>
      </c>
      <c r="D342" s="14" t="s">
        <v>1161</v>
      </c>
      <c r="E342" s="15">
        <v>19</v>
      </c>
      <c r="F342" s="15">
        <v>31</v>
      </c>
      <c r="G342" s="16">
        <v>2</v>
      </c>
      <c r="H342" s="17">
        <v>2.361111111111111E-2</v>
      </c>
      <c r="I342" s="18" t="s">
        <v>1151</v>
      </c>
      <c r="J342" s="19">
        <f t="shared" si="15"/>
        <v>24</v>
      </c>
      <c r="K342" s="19">
        <f t="shared" si="16"/>
        <v>62</v>
      </c>
      <c r="L342" s="20">
        <f t="shared" si="17"/>
        <v>0.38709677419354838</v>
      </c>
      <c r="M342" s="19">
        <f>TablaCocina[[#This Row],[COSTO UNITARIO]]*TablaCocina[[#This Row],[CANTIDAD ORDENADA]]</f>
        <v>38</v>
      </c>
    </row>
    <row r="343" spans="1:13" x14ac:dyDescent="0.2">
      <c r="A343" s="13">
        <v>129</v>
      </c>
      <c r="B343" s="13">
        <v>16</v>
      </c>
      <c r="C343" s="14" t="s">
        <v>106</v>
      </c>
      <c r="D343" s="14" t="s">
        <v>1168</v>
      </c>
      <c r="E343" s="15">
        <v>11</v>
      </c>
      <c r="F343" s="15">
        <v>19</v>
      </c>
      <c r="G343" s="16">
        <v>3</v>
      </c>
      <c r="H343" s="17">
        <v>4.1666666666666666E-3</v>
      </c>
      <c r="I343" s="18" t="s">
        <v>1151</v>
      </c>
      <c r="J343" s="19">
        <f t="shared" si="15"/>
        <v>24</v>
      </c>
      <c r="K343" s="19">
        <f t="shared" si="16"/>
        <v>57</v>
      </c>
      <c r="L343" s="20">
        <f t="shared" si="17"/>
        <v>0.42105263157894735</v>
      </c>
      <c r="M343" s="19">
        <f>TablaCocina[[#This Row],[COSTO UNITARIO]]*TablaCocina[[#This Row],[CANTIDAD ORDENADA]]</f>
        <v>33</v>
      </c>
    </row>
    <row r="344" spans="1:13" x14ac:dyDescent="0.2">
      <c r="A344" s="13">
        <v>129</v>
      </c>
      <c r="B344" s="13">
        <v>16</v>
      </c>
      <c r="C344" s="14" t="s">
        <v>140</v>
      </c>
      <c r="D344" s="14" t="s">
        <v>1173</v>
      </c>
      <c r="E344" s="15">
        <v>12</v>
      </c>
      <c r="F344" s="15">
        <v>20</v>
      </c>
      <c r="G344" s="16">
        <v>1</v>
      </c>
      <c r="H344" s="17">
        <v>1.6666666666666666E-2</v>
      </c>
      <c r="I344" s="18" t="s">
        <v>1150</v>
      </c>
      <c r="J344" s="19">
        <f t="shared" si="15"/>
        <v>8</v>
      </c>
      <c r="K344" s="19">
        <f t="shared" si="16"/>
        <v>20</v>
      </c>
      <c r="L344" s="20">
        <f t="shared" si="17"/>
        <v>0.4</v>
      </c>
      <c r="M344" s="19">
        <f>TablaCocina[[#This Row],[COSTO UNITARIO]]*TablaCocina[[#This Row],[CANTIDAD ORDENADA]]</f>
        <v>12</v>
      </c>
    </row>
    <row r="345" spans="1:13" x14ac:dyDescent="0.2">
      <c r="A345" s="13">
        <v>129</v>
      </c>
      <c r="B345" s="13">
        <v>16</v>
      </c>
      <c r="C345" s="14" t="s">
        <v>32</v>
      </c>
      <c r="D345" s="14" t="s">
        <v>1165</v>
      </c>
      <c r="E345" s="15">
        <v>17</v>
      </c>
      <c r="F345" s="15">
        <v>29</v>
      </c>
      <c r="G345" s="16">
        <v>1</v>
      </c>
      <c r="H345" s="17">
        <v>3.4722222222222224E-2</v>
      </c>
      <c r="I345" s="18" t="s">
        <v>1150</v>
      </c>
      <c r="J345" s="19">
        <f t="shared" si="15"/>
        <v>12</v>
      </c>
      <c r="K345" s="19">
        <f t="shared" si="16"/>
        <v>29</v>
      </c>
      <c r="L345" s="20">
        <f t="shared" si="17"/>
        <v>0.41379310344827586</v>
      </c>
      <c r="M345" s="19">
        <f>TablaCocina[[#This Row],[COSTO UNITARIO]]*TablaCocina[[#This Row],[CANTIDAD ORDENADA]]</f>
        <v>17</v>
      </c>
    </row>
    <row r="346" spans="1:13" x14ac:dyDescent="0.2">
      <c r="A346" s="13">
        <v>130</v>
      </c>
      <c r="B346" s="13">
        <v>10</v>
      </c>
      <c r="C346" s="14" t="s">
        <v>20</v>
      </c>
      <c r="D346" s="14" t="s">
        <v>1169</v>
      </c>
      <c r="E346" s="15">
        <v>21</v>
      </c>
      <c r="F346" s="15">
        <v>35</v>
      </c>
      <c r="G346" s="16">
        <v>1</v>
      </c>
      <c r="H346" s="17">
        <v>1.7361111111111112E-2</v>
      </c>
      <c r="I346" s="18" t="s">
        <v>1151</v>
      </c>
      <c r="J346" s="19">
        <f t="shared" si="15"/>
        <v>14</v>
      </c>
      <c r="K346" s="19">
        <f t="shared" si="16"/>
        <v>35</v>
      </c>
      <c r="L346" s="20">
        <f t="shared" si="17"/>
        <v>0.4</v>
      </c>
      <c r="M346" s="19">
        <f>TablaCocina[[#This Row],[COSTO UNITARIO]]*TablaCocina[[#This Row],[CANTIDAD ORDENADA]]</f>
        <v>21</v>
      </c>
    </row>
    <row r="347" spans="1:13" x14ac:dyDescent="0.2">
      <c r="A347" s="13">
        <v>131</v>
      </c>
      <c r="B347" s="13">
        <v>7</v>
      </c>
      <c r="C347" s="14" t="s">
        <v>42</v>
      </c>
      <c r="D347" s="14" t="s">
        <v>1163</v>
      </c>
      <c r="E347" s="15">
        <v>25</v>
      </c>
      <c r="F347" s="15">
        <v>40</v>
      </c>
      <c r="G347" s="16">
        <v>1</v>
      </c>
      <c r="H347" s="17">
        <v>2.9861111111111113E-2</v>
      </c>
      <c r="I347" s="18" t="s">
        <v>1151</v>
      </c>
      <c r="J347" s="19">
        <f t="shared" si="15"/>
        <v>15</v>
      </c>
      <c r="K347" s="19">
        <f t="shared" si="16"/>
        <v>40</v>
      </c>
      <c r="L347" s="20">
        <f t="shared" si="17"/>
        <v>0.375</v>
      </c>
      <c r="M347" s="19">
        <f>TablaCocina[[#This Row],[COSTO UNITARIO]]*TablaCocina[[#This Row],[CANTIDAD ORDENADA]]</f>
        <v>25</v>
      </c>
    </row>
    <row r="348" spans="1:13" x14ac:dyDescent="0.2">
      <c r="A348" s="13">
        <v>131</v>
      </c>
      <c r="B348" s="13">
        <v>7</v>
      </c>
      <c r="C348" s="14" t="s">
        <v>73</v>
      </c>
      <c r="D348" s="14" t="s">
        <v>1176</v>
      </c>
      <c r="E348" s="15">
        <v>10</v>
      </c>
      <c r="F348" s="15">
        <v>18</v>
      </c>
      <c r="G348" s="16">
        <v>3</v>
      </c>
      <c r="H348" s="17">
        <v>1.3888888888888888E-2</v>
      </c>
      <c r="I348" s="18" t="s">
        <v>1150</v>
      </c>
      <c r="J348" s="19">
        <f t="shared" si="15"/>
        <v>24</v>
      </c>
      <c r="K348" s="19">
        <f t="shared" si="16"/>
        <v>54</v>
      </c>
      <c r="L348" s="20">
        <f t="shared" si="17"/>
        <v>0.44444444444444442</v>
      </c>
      <c r="M348" s="19">
        <f>TablaCocina[[#This Row],[COSTO UNITARIO]]*TablaCocina[[#This Row],[CANTIDAD ORDENADA]]</f>
        <v>30</v>
      </c>
    </row>
    <row r="349" spans="1:13" x14ac:dyDescent="0.2">
      <c r="A349" s="13">
        <v>131</v>
      </c>
      <c r="B349" s="13">
        <v>7</v>
      </c>
      <c r="C349" s="14" t="s">
        <v>64</v>
      </c>
      <c r="D349" s="14" t="s">
        <v>1175</v>
      </c>
      <c r="E349" s="15">
        <v>13</v>
      </c>
      <c r="F349" s="15">
        <v>21</v>
      </c>
      <c r="G349" s="16">
        <v>3</v>
      </c>
      <c r="H349" s="17">
        <v>3.9583333333333331E-2</v>
      </c>
      <c r="I349" s="18" t="s">
        <v>1151</v>
      </c>
      <c r="J349" s="19">
        <f t="shared" si="15"/>
        <v>24</v>
      </c>
      <c r="K349" s="19">
        <f t="shared" si="16"/>
        <v>63</v>
      </c>
      <c r="L349" s="20">
        <f t="shared" si="17"/>
        <v>0.38095238095238093</v>
      </c>
      <c r="M349" s="19">
        <f>TablaCocina[[#This Row],[COSTO UNITARIO]]*TablaCocina[[#This Row],[CANTIDAD ORDENADA]]</f>
        <v>39</v>
      </c>
    </row>
    <row r="350" spans="1:13" x14ac:dyDescent="0.2">
      <c r="A350" s="13">
        <v>132</v>
      </c>
      <c r="B350" s="13">
        <v>9</v>
      </c>
      <c r="C350" s="14" t="s">
        <v>194</v>
      </c>
      <c r="D350" s="14" t="s">
        <v>1174</v>
      </c>
      <c r="E350" s="15">
        <v>14</v>
      </c>
      <c r="F350" s="15">
        <v>23</v>
      </c>
      <c r="G350" s="16">
        <v>1</v>
      </c>
      <c r="H350" s="17">
        <v>4.1666666666666666E-3</v>
      </c>
      <c r="I350" s="18" t="s">
        <v>1151</v>
      </c>
      <c r="J350" s="19">
        <f t="shared" si="15"/>
        <v>9</v>
      </c>
      <c r="K350" s="19">
        <f t="shared" si="16"/>
        <v>23</v>
      </c>
      <c r="L350" s="20">
        <f t="shared" si="17"/>
        <v>0.39130434782608697</v>
      </c>
      <c r="M350" s="19">
        <f>TablaCocina[[#This Row],[COSTO UNITARIO]]*TablaCocina[[#This Row],[CANTIDAD ORDENADA]]</f>
        <v>14</v>
      </c>
    </row>
    <row r="351" spans="1:13" x14ac:dyDescent="0.2">
      <c r="A351" s="13">
        <v>132</v>
      </c>
      <c r="B351" s="13">
        <v>9</v>
      </c>
      <c r="C351" s="14" t="s">
        <v>67</v>
      </c>
      <c r="D351" s="14" t="s">
        <v>1164</v>
      </c>
      <c r="E351" s="15">
        <v>22</v>
      </c>
      <c r="F351" s="15">
        <v>36</v>
      </c>
      <c r="G351" s="16">
        <v>1</v>
      </c>
      <c r="H351" s="17">
        <v>1.2499999999999999E-2</v>
      </c>
      <c r="I351" s="18" t="s">
        <v>1150</v>
      </c>
      <c r="J351" s="19">
        <f t="shared" si="15"/>
        <v>14</v>
      </c>
      <c r="K351" s="19">
        <f t="shared" si="16"/>
        <v>36</v>
      </c>
      <c r="L351" s="20">
        <f t="shared" si="17"/>
        <v>0.3888888888888889</v>
      </c>
      <c r="M351" s="19">
        <f>TablaCocina[[#This Row],[COSTO UNITARIO]]*TablaCocina[[#This Row],[CANTIDAD ORDENADA]]</f>
        <v>22</v>
      </c>
    </row>
    <row r="352" spans="1:13" x14ac:dyDescent="0.2">
      <c r="A352" s="13">
        <v>132</v>
      </c>
      <c r="B352" s="13">
        <v>9</v>
      </c>
      <c r="C352" s="14" t="s">
        <v>64</v>
      </c>
      <c r="D352" s="14" t="s">
        <v>1175</v>
      </c>
      <c r="E352" s="15">
        <v>13</v>
      </c>
      <c r="F352" s="15">
        <v>21</v>
      </c>
      <c r="G352" s="16">
        <v>2</v>
      </c>
      <c r="H352" s="17">
        <v>3.6805555555555557E-2</v>
      </c>
      <c r="I352" s="18" t="s">
        <v>1150</v>
      </c>
      <c r="J352" s="19">
        <f t="shared" si="15"/>
        <v>16</v>
      </c>
      <c r="K352" s="19">
        <f t="shared" si="16"/>
        <v>42</v>
      </c>
      <c r="L352" s="20">
        <f t="shared" si="17"/>
        <v>0.38095238095238093</v>
      </c>
      <c r="M352" s="19">
        <f>TablaCocina[[#This Row],[COSTO UNITARIO]]*TablaCocina[[#This Row],[CANTIDAD ORDENADA]]</f>
        <v>26</v>
      </c>
    </row>
    <row r="353" spans="1:13" x14ac:dyDescent="0.2">
      <c r="A353" s="13">
        <v>132</v>
      </c>
      <c r="B353" s="13">
        <v>9</v>
      </c>
      <c r="C353" s="14" t="s">
        <v>20</v>
      </c>
      <c r="D353" s="14" t="s">
        <v>1169</v>
      </c>
      <c r="E353" s="15">
        <v>21</v>
      </c>
      <c r="F353" s="15">
        <v>35</v>
      </c>
      <c r="G353" s="16">
        <v>3</v>
      </c>
      <c r="H353" s="17">
        <v>1.7361111111111112E-2</v>
      </c>
      <c r="I353" s="18" t="s">
        <v>1151</v>
      </c>
      <c r="J353" s="19">
        <f t="shared" si="15"/>
        <v>42</v>
      </c>
      <c r="K353" s="19">
        <f t="shared" si="16"/>
        <v>105</v>
      </c>
      <c r="L353" s="20">
        <f t="shared" si="17"/>
        <v>0.4</v>
      </c>
      <c r="M353" s="19">
        <f>TablaCocina[[#This Row],[COSTO UNITARIO]]*TablaCocina[[#This Row],[CANTIDAD ORDENADA]]</f>
        <v>63</v>
      </c>
    </row>
    <row r="354" spans="1:13" x14ac:dyDescent="0.2">
      <c r="A354" s="13">
        <v>133</v>
      </c>
      <c r="B354" s="13">
        <v>20</v>
      </c>
      <c r="C354" s="14" t="s">
        <v>241</v>
      </c>
      <c r="D354" s="14" t="s">
        <v>1170</v>
      </c>
      <c r="E354" s="15">
        <v>19</v>
      </c>
      <c r="F354" s="15">
        <v>32</v>
      </c>
      <c r="G354" s="16">
        <v>1</v>
      </c>
      <c r="H354" s="17">
        <v>3.472222222222222E-3</v>
      </c>
      <c r="I354" s="18" t="s">
        <v>1150</v>
      </c>
      <c r="J354" s="19">
        <f t="shared" si="15"/>
        <v>13</v>
      </c>
      <c r="K354" s="19">
        <f t="shared" si="16"/>
        <v>32</v>
      </c>
      <c r="L354" s="20">
        <f t="shared" si="17"/>
        <v>0.40625</v>
      </c>
      <c r="M354" s="19">
        <f>TablaCocina[[#This Row],[COSTO UNITARIO]]*TablaCocina[[#This Row],[CANTIDAD ORDENADA]]</f>
        <v>19</v>
      </c>
    </row>
    <row r="355" spans="1:13" x14ac:dyDescent="0.2">
      <c r="A355" s="13">
        <v>133</v>
      </c>
      <c r="B355" s="13">
        <v>20</v>
      </c>
      <c r="C355" s="14" t="s">
        <v>49</v>
      </c>
      <c r="D355" s="14" t="s">
        <v>1172</v>
      </c>
      <c r="E355" s="15">
        <v>20</v>
      </c>
      <c r="F355" s="15">
        <v>34</v>
      </c>
      <c r="G355" s="16">
        <v>1</v>
      </c>
      <c r="H355" s="17">
        <v>3.125E-2</v>
      </c>
      <c r="I355" s="18" t="s">
        <v>1151</v>
      </c>
      <c r="J355" s="19">
        <f t="shared" si="15"/>
        <v>14</v>
      </c>
      <c r="K355" s="19">
        <f t="shared" si="16"/>
        <v>34</v>
      </c>
      <c r="L355" s="20">
        <f t="shared" si="17"/>
        <v>0.41176470588235292</v>
      </c>
      <c r="M355" s="19">
        <f>TablaCocina[[#This Row],[COSTO UNITARIO]]*TablaCocina[[#This Row],[CANTIDAD ORDENADA]]</f>
        <v>20</v>
      </c>
    </row>
    <row r="356" spans="1:13" x14ac:dyDescent="0.2">
      <c r="A356" s="13">
        <v>133</v>
      </c>
      <c r="B356" s="13">
        <v>20</v>
      </c>
      <c r="C356" s="14" t="s">
        <v>110</v>
      </c>
      <c r="D356" s="14" t="s">
        <v>1161</v>
      </c>
      <c r="E356" s="15">
        <v>19</v>
      </c>
      <c r="F356" s="15">
        <v>31</v>
      </c>
      <c r="G356" s="16">
        <v>2</v>
      </c>
      <c r="H356" s="17">
        <v>3.1944444444444449E-2</v>
      </c>
      <c r="I356" s="18" t="s">
        <v>1150</v>
      </c>
      <c r="J356" s="19">
        <f t="shared" si="15"/>
        <v>24</v>
      </c>
      <c r="K356" s="19">
        <f t="shared" si="16"/>
        <v>62</v>
      </c>
      <c r="L356" s="20">
        <f t="shared" si="17"/>
        <v>0.38709677419354838</v>
      </c>
      <c r="M356" s="19">
        <f>TablaCocina[[#This Row],[COSTO UNITARIO]]*TablaCocina[[#This Row],[CANTIDAD ORDENADA]]</f>
        <v>38</v>
      </c>
    </row>
    <row r="357" spans="1:13" x14ac:dyDescent="0.2">
      <c r="A357" s="13">
        <v>133</v>
      </c>
      <c r="B357" s="13">
        <v>20</v>
      </c>
      <c r="C357" s="14" t="s">
        <v>73</v>
      </c>
      <c r="D357" s="14" t="s">
        <v>1176</v>
      </c>
      <c r="E357" s="15">
        <v>10</v>
      </c>
      <c r="F357" s="15">
        <v>18</v>
      </c>
      <c r="G357" s="16">
        <v>3</v>
      </c>
      <c r="H357" s="17">
        <v>7.6388888888888886E-3</v>
      </c>
      <c r="I357" s="18" t="s">
        <v>1150</v>
      </c>
      <c r="J357" s="19">
        <f t="shared" si="15"/>
        <v>24</v>
      </c>
      <c r="K357" s="19">
        <f t="shared" si="16"/>
        <v>54</v>
      </c>
      <c r="L357" s="20">
        <f t="shared" si="17"/>
        <v>0.44444444444444442</v>
      </c>
      <c r="M357" s="19">
        <f>TablaCocina[[#This Row],[COSTO UNITARIO]]*TablaCocina[[#This Row],[CANTIDAD ORDENADA]]</f>
        <v>30</v>
      </c>
    </row>
    <row r="358" spans="1:13" x14ac:dyDescent="0.2">
      <c r="A358" s="13">
        <v>134</v>
      </c>
      <c r="B358" s="13">
        <v>3</v>
      </c>
      <c r="C358" s="14" t="s">
        <v>152</v>
      </c>
      <c r="D358" s="14" t="s">
        <v>1159</v>
      </c>
      <c r="E358" s="15">
        <v>14</v>
      </c>
      <c r="F358" s="15">
        <v>24</v>
      </c>
      <c r="G358" s="16">
        <v>1</v>
      </c>
      <c r="H358" s="17">
        <v>1.3194444444444444E-2</v>
      </c>
      <c r="I358" s="18" t="s">
        <v>1150</v>
      </c>
      <c r="J358" s="19">
        <f t="shared" si="15"/>
        <v>10</v>
      </c>
      <c r="K358" s="19">
        <f t="shared" si="16"/>
        <v>24</v>
      </c>
      <c r="L358" s="20">
        <f t="shared" si="17"/>
        <v>0.41666666666666669</v>
      </c>
      <c r="M358" s="19">
        <f>TablaCocina[[#This Row],[COSTO UNITARIO]]*TablaCocina[[#This Row],[CANTIDAD ORDENADA]]</f>
        <v>14</v>
      </c>
    </row>
    <row r="359" spans="1:13" x14ac:dyDescent="0.2">
      <c r="A359" s="13">
        <v>134</v>
      </c>
      <c r="B359" s="13">
        <v>3</v>
      </c>
      <c r="C359" s="14" t="s">
        <v>241</v>
      </c>
      <c r="D359" s="14" t="s">
        <v>1170</v>
      </c>
      <c r="E359" s="15">
        <v>19</v>
      </c>
      <c r="F359" s="15">
        <v>32</v>
      </c>
      <c r="G359" s="16">
        <v>3</v>
      </c>
      <c r="H359" s="17">
        <v>2.013888888888889E-2</v>
      </c>
      <c r="I359" s="18" t="s">
        <v>1150</v>
      </c>
      <c r="J359" s="19">
        <f t="shared" si="15"/>
        <v>39</v>
      </c>
      <c r="K359" s="19">
        <f t="shared" si="16"/>
        <v>96</v>
      </c>
      <c r="L359" s="20">
        <f t="shared" si="17"/>
        <v>0.40625</v>
      </c>
      <c r="M359" s="19">
        <f>TablaCocina[[#This Row],[COSTO UNITARIO]]*TablaCocina[[#This Row],[CANTIDAD ORDENADA]]</f>
        <v>57</v>
      </c>
    </row>
    <row r="360" spans="1:13" x14ac:dyDescent="0.2">
      <c r="A360" s="13">
        <v>135</v>
      </c>
      <c r="B360" s="13">
        <v>11</v>
      </c>
      <c r="C360" s="14" t="s">
        <v>110</v>
      </c>
      <c r="D360" s="14" t="s">
        <v>1161</v>
      </c>
      <c r="E360" s="15">
        <v>19</v>
      </c>
      <c r="F360" s="15">
        <v>31</v>
      </c>
      <c r="G360" s="16">
        <v>3</v>
      </c>
      <c r="H360" s="17">
        <v>1.1805555555555555E-2</v>
      </c>
      <c r="I360" s="18" t="s">
        <v>1150</v>
      </c>
      <c r="J360" s="19">
        <f t="shared" si="15"/>
        <v>36</v>
      </c>
      <c r="K360" s="19">
        <f t="shared" si="16"/>
        <v>93</v>
      </c>
      <c r="L360" s="20">
        <f t="shared" si="17"/>
        <v>0.38709677419354838</v>
      </c>
      <c r="M360" s="19">
        <f>TablaCocina[[#This Row],[COSTO UNITARIO]]*TablaCocina[[#This Row],[CANTIDAD ORDENADA]]</f>
        <v>57</v>
      </c>
    </row>
    <row r="361" spans="1:13" x14ac:dyDescent="0.2">
      <c r="A361" s="13">
        <v>135</v>
      </c>
      <c r="B361" s="13">
        <v>11</v>
      </c>
      <c r="C361" s="14" t="s">
        <v>42</v>
      </c>
      <c r="D361" s="14" t="s">
        <v>1163</v>
      </c>
      <c r="E361" s="15">
        <v>25</v>
      </c>
      <c r="F361" s="15">
        <v>40</v>
      </c>
      <c r="G361" s="16">
        <v>2</v>
      </c>
      <c r="H361" s="17">
        <v>2.9166666666666664E-2</v>
      </c>
      <c r="I361" s="18" t="s">
        <v>1150</v>
      </c>
      <c r="J361" s="19">
        <f t="shared" si="15"/>
        <v>30</v>
      </c>
      <c r="K361" s="19">
        <f t="shared" si="16"/>
        <v>80</v>
      </c>
      <c r="L361" s="20">
        <f t="shared" si="17"/>
        <v>0.375</v>
      </c>
      <c r="M361" s="19">
        <f>TablaCocina[[#This Row],[COSTO UNITARIO]]*TablaCocina[[#This Row],[CANTIDAD ORDENADA]]</f>
        <v>50</v>
      </c>
    </row>
    <row r="362" spans="1:13" x14ac:dyDescent="0.2">
      <c r="A362" s="13">
        <v>135</v>
      </c>
      <c r="B362" s="13">
        <v>11</v>
      </c>
      <c r="C362" s="14" t="s">
        <v>32</v>
      </c>
      <c r="D362" s="14" t="s">
        <v>1165</v>
      </c>
      <c r="E362" s="15">
        <v>17</v>
      </c>
      <c r="F362" s="15">
        <v>29</v>
      </c>
      <c r="G362" s="16">
        <v>3</v>
      </c>
      <c r="H362" s="17">
        <v>2.013888888888889E-2</v>
      </c>
      <c r="I362" s="18" t="s">
        <v>1151</v>
      </c>
      <c r="J362" s="19">
        <f t="shared" si="15"/>
        <v>36</v>
      </c>
      <c r="K362" s="19">
        <f t="shared" si="16"/>
        <v>87</v>
      </c>
      <c r="L362" s="20">
        <f t="shared" si="17"/>
        <v>0.41379310344827586</v>
      </c>
      <c r="M362" s="19">
        <f>TablaCocina[[#This Row],[COSTO UNITARIO]]*TablaCocina[[#This Row],[CANTIDAD ORDENADA]]</f>
        <v>51</v>
      </c>
    </row>
    <row r="363" spans="1:13" x14ac:dyDescent="0.2">
      <c r="A363" s="13">
        <v>136</v>
      </c>
      <c r="B363" s="13">
        <v>6</v>
      </c>
      <c r="C363" s="14" t="s">
        <v>42</v>
      </c>
      <c r="D363" s="14" t="s">
        <v>1163</v>
      </c>
      <c r="E363" s="15">
        <v>25</v>
      </c>
      <c r="F363" s="15">
        <v>40</v>
      </c>
      <c r="G363" s="16">
        <v>2</v>
      </c>
      <c r="H363" s="17">
        <v>9.0277777777777787E-3</v>
      </c>
      <c r="I363" s="18" t="s">
        <v>1151</v>
      </c>
      <c r="J363" s="19">
        <f t="shared" si="15"/>
        <v>30</v>
      </c>
      <c r="K363" s="19">
        <f t="shared" si="16"/>
        <v>80</v>
      </c>
      <c r="L363" s="20">
        <f t="shared" si="17"/>
        <v>0.375</v>
      </c>
      <c r="M363" s="19">
        <f>TablaCocina[[#This Row],[COSTO UNITARIO]]*TablaCocina[[#This Row],[CANTIDAD ORDENADA]]</f>
        <v>50</v>
      </c>
    </row>
    <row r="364" spans="1:13" x14ac:dyDescent="0.2">
      <c r="A364" s="13">
        <v>137</v>
      </c>
      <c r="B364" s="13">
        <v>13</v>
      </c>
      <c r="C364" s="14" t="s">
        <v>64</v>
      </c>
      <c r="D364" s="14" t="s">
        <v>1175</v>
      </c>
      <c r="E364" s="15">
        <v>13</v>
      </c>
      <c r="F364" s="15">
        <v>21</v>
      </c>
      <c r="G364" s="16">
        <v>3</v>
      </c>
      <c r="H364" s="17">
        <v>2.8472222222222222E-2</v>
      </c>
      <c r="I364" s="18" t="s">
        <v>1151</v>
      </c>
      <c r="J364" s="19">
        <f t="shared" si="15"/>
        <v>24</v>
      </c>
      <c r="K364" s="19">
        <f t="shared" si="16"/>
        <v>63</v>
      </c>
      <c r="L364" s="20">
        <f t="shared" si="17"/>
        <v>0.38095238095238093</v>
      </c>
      <c r="M364" s="19">
        <f>TablaCocina[[#This Row],[COSTO UNITARIO]]*TablaCocina[[#This Row],[CANTIDAD ORDENADA]]</f>
        <v>39</v>
      </c>
    </row>
    <row r="365" spans="1:13" x14ac:dyDescent="0.2">
      <c r="A365" s="13">
        <v>138</v>
      </c>
      <c r="B365" s="13">
        <v>6</v>
      </c>
      <c r="C365" s="14" t="s">
        <v>110</v>
      </c>
      <c r="D365" s="14" t="s">
        <v>1161</v>
      </c>
      <c r="E365" s="15">
        <v>19</v>
      </c>
      <c r="F365" s="15">
        <v>31</v>
      </c>
      <c r="G365" s="16">
        <v>2</v>
      </c>
      <c r="H365" s="17">
        <v>2.7777777777777776E-2</v>
      </c>
      <c r="I365" s="18" t="s">
        <v>1150</v>
      </c>
      <c r="J365" s="19">
        <f t="shared" si="15"/>
        <v>24</v>
      </c>
      <c r="K365" s="19">
        <f t="shared" si="16"/>
        <v>62</v>
      </c>
      <c r="L365" s="20">
        <f t="shared" si="17"/>
        <v>0.38709677419354838</v>
      </c>
      <c r="M365" s="19">
        <f>TablaCocina[[#This Row],[COSTO UNITARIO]]*TablaCocina[[#This Row],[CANTIDAD ORDENADA]]</f>
        <v>38</v>
      </c>
    </row>
    <row r="366" spans="1:13" x14ac:dyDescent="0.2">
      <c r="A366" s="13">
        <v>138</v>
      </c>
      <c r="B366" s="13">
        <v>6</v>
      </c>
      <c r="C366" s="14" t="s">
        <v>106</v>
      </c>
      <c r="D366" s="14" t="s">
        <v>1168</v>
      </c>
      <c r="E366" s="15">
        <v>11</v>
      </c>
      <c r="F366" s="15">
        <v>19</v>
      </c>
      <c r="G366" s="16">
        <v>2</v>
      </c>
      <c r="H366" s="17">
        <v>4.1666666666666666E-3</v>
      </c>
      <c r="I366" s="18" t="s">
        <v>1150</v>
      </c>
      <c r="J366" s="19">
        <f t="shared" si="15"/>
        <v>16</v>
      </c>
      <c r="K366" s="19">
        <f t="shared" si="16"/>
        <v>38</v>
      </c>
      <c r="L366" s="20">
        <f t="shared" si="17"/>
        <v>0.42105263157894735</v>
      </c>
      <c r="M366" s="19">
        <f>TablaCocina[[#This Row],[COSTO UNITARIO]]*TablaCocina[[#This Row],[CANTIDAD ORDENADA]]</f>
        <v>22</v>
      </c>
    </row>
    <row r="367" spans="1:13" x14ac:dyDescent="0.2">
      <c r="A367" s="13">
        <v>138</v>
      </c>
      <c r="B367" s="13">
        <v>6</v>
      </c>
      <c r="C367" s="14" t="s">
        <v>149</v>
      </c>
      <c r="D367" s="14" t="s">
        <v>1177</v>
      </c>
      <c r="E367" s="15">
        <v>15</v>
      </c>
      <c r="F367" s="15">
        <v>26</v>
      </c>
      <c r="G367" s="16">
        <v>3</v>
      </c>
      <c r="H367" s="17">
        <v>4.8611111111111112E-3</v>
      </c>
      <c r="I367" s="18" t="s">
        <v>1151</v>
      </c>
      <c r="J367" s="19">
        <f t="shared" si="15"/>
        <v>33</v>
      </c>
      <c r="K367" s="19">
        <f t="shared" si="16"/>
        <v>78</v>
      </c>
      <c r="L367" s="20">
        <f t="shared" si="17"/>
        <v>0.42307692307692307</v>
      </c>
      <c r="M367" s="19">
        <f>TablaCocina[[#This Row],[COSTO UNITARIO]]*TablaCocina[[#This Row],[CANTIDAD ORDENADA]]</f>
        <v>45</v>
      </c>
    </row>
    <row r="368" spans="1:13" x14ac:dyDescent="0.2">
      <c r="A368" s="13">
        <v>138</v>
      </c>
      <c r="B368" s="13">
        <v>6</v>
      </c>
      <c r="C368" s="14" t="s">
        <v>62</v>
      </c>
      <c r="D368" s="14" t="s">
        <v>1160</v>
      </c>
      <c r="E368" s="15">
        <v>18</v>
      </c>
      <c r="F368" s="15">
        <v>30</v>
      </c>
      <c r="G368" s="16">
        <v>2</v>
      </c>
      <c r="H368" s="17">
        <v>3.0555555555555555E-2</v>
      </c>
      <c r="I368" s="18" t="s">
        <v>1151</v>
      </c>
      <c r="J368" s="19">
        <f t="shared" si="15"/>
        <v>24</v>
      </c>
      <c r="K368" s="19">
        <f t="shared" si="16"/>
        <v>60</v>
      </c>
      <c r="L368" s="20">
        <f t="shared" si="17"/>
        <v>0.4</v>
      </c>
      <c r="M368" s="19">
        <f>TablaCocina[[#This Row],[COSTO UNITARIO]]*TablaCocina[[#This Row],[CANTIDAD ORDENADA]]</f>
        <v>36</v>
      </c>
    </row>
    <row r="369" spans="1:13" x14ac:dyDescent="0.2">
      <c r="A369" s="13">
        <v>139</v>
      </c>
      <c r="B369" s="13">
        <v>16</v>
      </c>
      <c r="C369" s="14" t="s">
        <v>20</v>
      </c>
      <c r="D369" s="14" t="s">
        <v>1169</v>
      </c>
      <c r="E369" s="15">
        <v>21</v>
      </c>
      <c r="F369" s="15">
        <v>35</v>
      </c>
      <c r="G369" s="16">
        <v>1</v>
      </c>
      <c r="H369" s="17">
        <v>1.8055555555555557E-2</v>
      </c>
      <c r="I369" s="18" t="s">
        <v>1150</v>
      </c>
      <c r="J369" s="19">
        <f t="shared" si="15"/>
        <v>14</v>
      </c>
      <c r="K369" s="19">
        <f t="shared" si="16"/>
        <v>35</v>
      </c>
      <c r="L369" s="20">
        <f t="shared" si="17"/>
        <v>0.4</v>
      </c>
      <c r="M369" s="19">
        <f>TablaCocina[[#This Row],[COSTO UNITARIO]]*TablaCocina[[#This Row],[CANTIDAD ORDENADA]]</f>
        <v>21</v>
      </c>
    </row>
    <row r="370" spans="1:13" x14ac:dyDescent="0.2">
      <c r="A370" s="13">
        <v>140</v>
      </c>
      <c r="B370" s="13">
        <v>11</v>
      </c>
      <c r="C370" s="14" t="s">
        <v>116</v>
      </c>
      <c r="D370" s="14" t="s">
        <v>1178</v>
      </c>
      <c r="E370" s="15">
        <v>15</v>
      </c>
      <c r="F370" s="15">
        <v>25</v>
      </c>
      <c r="G370" s="16">
        <v>2</v>
      </c>
      <c r="H370" s="17">
        <v>2.4305555555555556E-2</v>
      </c>
      <c r="I370" s="18" t="s">
        <v>1150</v>
      </c>
      <c r="J370" s="19">
        <f t="shared" si="15"/>
        <v>20</v>
      </c>
      <c r="K370" s="19">
        <f t="shared" si="16"/>
        <v>50</v>
      </c>
      <c r="L370" s="20">
        <f t="shared" si="17"/>
        <v>0.4</v>
      </c>
      <c r="M370" s="19">
        <f>TablaCocina[[#This Row],[COSTO UNITARIO]]*TablaCocina[[#This Row],[CANTIDAD ORDENADA]]</f>
        <v>30</v>
      </c>
    </row>
    <row r="371" spans="1:13" x14ac:dyDescent="0.2">
      <c r="A371" s="13">
        <v>140</v>
      </c>
      <c r="B371" s="13">
        <v>11</v>
      </c>
      <c r="C371" s="14" t="s">
        <v>20</v>
      </c>
      <c r="D371" s="14" t="s">
        <v>1169</v>
      </c>
      <c r="E371" s="15">
        <v>21</v>
      </c>
      <c r="F371" s="15">
        <v>35</v>
      </c>
      <c r="G371" s="16">
        <v>3</v>
      </c>
      <c r="H371" s="17">
        <v>2.4305555555555556E-2</v>
      </c>
      <c r="I371" s="18" t="s">
        <v>1151</v>
      </c>
      <c r="J371" s="19">
        <f t="shared" si="15"/>
        <v>42</v>
      </c>
      <c r="K371" s="19">
        <f t="shared" si="16"/>
        <v>105</v>
      </c>
      <c r="L371" s="20">
        <f t="shared" si="17"/>
        <v>0.4</v>
      </c>
      <c r="M371" s="19">
        <f>TablaCocina[[#This Row],[COSTO UNITARIO]]*TablaCocina[[#This Row],[CANTIDAD ORDENADA]]</f>
        <v>63</v>
      </c>
    </row>
    <row r="372" spans="1:13" x14ac:dyDescent="0.2">
      <c r="A372" s="13">
        <v>140</v>
      </c>
      <c r="B372" s="13">
        <v>11</v>
      </c>
      <c r="C372" s="14" t="s">
        <v>73</v>
      </c>
      <c r="D372" s="14" t="s">
        <v>1176</v>
      </c>
      <c r="E372" s="15">
        <v>10</v>
      </c>
      <c r="F372" s="15">
        <v>18</v>
      </c>
      <c r="G372" s="16">
        <v>2</v>
      </c>
      <c r="H372" s="17">
        <v>3.3333333333333333E-2</v>
      </c>
      <c r="I372" s="18" t="s">
        <v>1151</v>
      </c>
      <c r="J372" s="19">
        <f t="shared" si="15"/>
        <v>16</v>
      </c>
      <c r="K372" s="19">
        <f t="shared" si="16"/>
        <v>36</v>
      </c>
      <c r="L372" s="20">
        <f t="shared" si="17"/>
        <v>0.44444444444444442</v>
      </c>
      <c r="M372" s="19">
        <f>TablaCocina[[#This Row],[COSTO UNITARIO]]*TablaCocina[[#This Row],[CANTIDAD ORDENADA]]</f>
        <v>20</v>
      </c>
    </row>
    <row r="373" spans="1:13" x14ac:dyDescent="0.2">
      <c r="A373" s="13">
        <v>141</v>
      </c>
      <c r="B373" s="13">
        <v>4</v>
      </c>
      <c r="C373" s="14" t="s">
        <v>64</v>
      </c>
      <c r="D373" s="14" t="s">
        <v>1175</v>
      </c>
      <c r="E373" s="15">
        <v>13</v>
      </c>
      <c r="F373" s="15">
        <v>21</v>
      </c>
      <c r="G373" s="16">
        <v>1</v>
      </c>
      <c r="H373" s="17">
        <v>1.9444444444444445E-2</v>
      </c>
      <c r="I373" s="18" t="s">
        <v>1151</v>
      </c>
      <c r="J373" s="19">
        <f t="shared" si="15"/>
        <v>8</v>
      </c>
      <c r="K373" s="19">
        <f t="shared" si="16"/>
        <v>21</v>
      </c>
      <c r="L373" s="20">
        <f t="shared" si="17"/>
        <v>0.38095238095238093</v>
      </c>
      <c r="M373" s="19">
        <f>TablaCocina[[#This Row],[COSTO UNITARIO]]*TablaCocina[[#This Row],[CANTIDAD ORDENADA]]</f>
        <v>13</v>
      </c>
    </row>
    <row r="374" spans="1:13" x14ac:dyDescent="0.2">
      <c r="A374" s="13">
        <v>142</v>
      </c>
      <c r="B374" s="13">
        <v>14</v>
      </c>
      <c r="C374" s="14" t="s">
        <v>152</v>
      </c>
      <c r="D374" s="14" t="s">
        <v>1159</v>
      </c>
      <c r="E374" s="15">
        <v>14</v>
      </c>
      <c r="F374" s="15">
        <v>24</v>
      </c>
      <c r="G374" s="16">
        <v>3</v>
      </c>
      <c r="H374" s="17">
        <v>2.5694444444444447E-2</v>
      </c>
      <c r="I374" s="18" t="s">
        <v>1150</v>
      </c>
      <c r="J374" s="19">
        <f t="shared" si="15"/>
        <v>30</v>
      </c>
      <c r="K374" s="19">
        <f t="shared" si="16"/>
        <v>72</v>
      </c>
      <c r="L374" s="20">
        <f t="shared" si="17"/>
        <v>0.41666666666666669</v>
      </c>
      <c r="M374" s="19">
        <f>TablaCocina[[#This Row],[COSTO UNITARIO]]*TablaCocina[[#This Row],[CANTIDAD ORDENADA]]</f>
        <v>42</v>
      </c>
    </row>
    <row r="375" spans="1:13" x14ac:dyDescent="0.2">
      <c r="A375" s="13">
        <v>142</v>
      </c>
      <c r="B375" s="13">
        <v>14</v>
      </c>
      <c r="C375" s="14" t="s">
        <v>194</v>
      </c>
      <c r="D375" s="14" t="s">
        <v>1174</v>
      </c>
      <c r="E375" s="15">
        <v>14</v>
      </c>
      <c r="F375" s="15">
        <v>23</v>
      </c>
      <c r="G375" s="16">
        <v>3</v>
      </c>
      <c r="H375" s="17">
        <v>7.6388888888888886E-3</v>
      </c>
      <c r="I375" s="18" t="s">
        <v>1151</v>
      </c>
      <c r="J375" s="19">
        <f t="shared" si="15"/>
        <v>27</v>
      </c>
      <c r="K375" s="19">
        <f t="shared" si="16"/>
        <v>69</v>
      </c>
      <c r="L375" s="20">
        <f t="shared" si="17"/>
        <v>0.39130434782608697</v>
      </c>
      <c r="M375" s="19">
        <f>TablaCocina[[#This Row],[COSTO UNITARIO]]*TablaCocina[[#This Row],[CANTIDAD ORDENADA]]</f>
        <v>42</v>
      </c>
    </row>
    <row r="376" spans="1:13" x14ac:dyDescent="0.2">
      <c r="A376" s="13">
        <v>142</v>
      </c>
      <c r="B376" s="13">
        <v>14</v>
      </c>
      <c r="C376" s="14" t="s">
        <v>42</v>
      </c>
      <c r="D376" s="14" t="s">
        <v>1163</v>
      </c>
      <c r="E376" s="15">
        <v>25</v>
      </c>
      <c r="F376" s="15">
        <v>40</v>
      </c>
      <c r="G376" s="16">
        <v>1</v>
      </c>
      <c r="H376" s="17">
        <v>1.5277777777777777E-2</v>
      </c>
      <c r="I376" s="18" t="s">
        <v>1150</v>
      </c>
      <c r="J376" s="19">
        <f t="shared" si="15"/>
        <v>15</v>
      </c>
      <c r="K376" s="19">
        <f t="shared" si="16"/>
        <v>40</v>
      </c>
      <c r="L376" s="20">
        <f t="shared" si="17"/>
        <v>0.375</v>
      </c>
      <c r="M376" s="19">
        <f>TablaCocina[[#This Row],[COSTO UNITARIO]]*TablaCocina[[#This Row],[CANTIDAD ORDENADA]]</f>
        <v>25</v>
      </c>
    </row>
    <row r="377" spans="1:13" x14ac:dyDescent="0.2">
      <c r="A377" s="13">
        <v>143</v>
      </c>
      <c r="B377" s="13">
        <v>9</v>
      </c>
      <c r="C377" s="14" t="s">
        <v>116</v>
      </c>
      <c r="D377" s="14" t="s">
        <v>1178</v>
      </c>
      <c r="E377" s="15">
        <v>15</v>
      </c>
      <c r="F377" s="15">
        <v>25</v>
      </c>
      <c r="G377" s="16">
        <v>2</v>
      </c>
      <c r="H377" s="17">
        <v>1.1111111111111112E-2</v>
      </c>
      <c r="I377" s="18" t="s">
        <v>1151</v>
      </c>
      <c r="J377" s="19">
        <f t="shared" si="15"/>
        <v>20</v>
      </c>
      <c r="K377" s="19">
        <f t="shared" si="16"/>
        <v>50</v>
      </c>
      <c r="L377" s="20">
        <f t="shared" si="17"/>
        <v>0.4</v>
      </c>
      <c r="M377" s="19">
        <f>TablaCocina[[#This Row],[COSTO UNITARIO]]*TablaCocina[[#This Row],[CANTIDAD ORDENADA]]</f>
        <v>30</v>
      </c>
    </row>
    <row r="378" spans="1:13" x14ac:dyDescent="0.2">
      <c r="A378" s="13">
        <v>144</v>
      </c>
      <c r="B378" s="13">
        <v>18</v>
      </c>
      <c r="C378" s="14" t="s">
        <v>67</v>
      </c>
      <c r="D378" s="14" t="s">
        <v>1164</v>
      </c>
      <c r="E378" s="15">
        <v>22</v>
      </c>
      <c r="F378" s="15">
        <v>36</v>
      </c>
      <c r="G378" s="16">
        <v>1</v>
      </c>
      <c r="H378" s="17">
        <v>1.8749999999999999E-2</v>
      </c>
      <c r="I378" s="18" t="s">
        <v>1151</v>
      </c>
      <c r="J378" s="19">
        <f t="shared" si="15"/>
        <v>14</v>
      </c>
      <c r="K378" s="19">
        <f t="shared" si="16"/>
        <v>36</v>
      </c>
      <c r="L378" s="20">
        <f t="shared" si="17"/>
        <v>0.3888888888888889</v>
      </c>
      <c r="M378" s="19">
        <f>TablaCocina[[#This Row],[COSTO UNITARIO]]*TablaCocina[[#This Row],[CANTIDAD ORDENADA]]</f>
        <v>22</v>
      </c>
    </row>
    <row r="379" spans="1:13" x14ac:dyDescent="0.2">
      <c r="A379" s="13">
        <v>144</v>
      </c>
      <c r="B379" s="13">
        <v>18</v>
      </c>
      <c r="C379" s="14" t="s">
        <v>106</v>
      </c>
      <c r="D379" s="14" t="s">
        <v>1168</v>
      </c>
      <c r="E379" s="15">
        <v>11</v>
      </c>
      <c r="F379" s="15">
        <v>19</v>
      </c>
      <c r="G379" s="16">
        <v>3</v>
      </c>
      <c r="H379" s="17">
        <v>3.5416666666666666E-2</v>
      </c>
      <c r="I379" s="18" t="s">
        <v>1150</v>
      </c>
      <c r="J379" s="19">
        <f t="shared" si="15"/>
        <v>24</v>
      </c>
      <c r="K379" s="19">
        <f t="shared" si="16"/>
        <v>57</v>
      </c>
      <c r="L379" s="20">
        <f t="shared" si="17"/>
        <v>0.42105263157894735</v>
      </c>
      <c r="M379" s="19">
        <f>TablaCocina[[#This Row],[COSTO UNITARIO]]*TablaCocina[[#This Row],[CANTIDAD ORDENADA]]</f>
        <v>33</v>
      </c>
    </row>
    <row r="380" spans="1:13" x14ac:dyDescent="0.2">
      <c r="A380" s="13">
        <v>144</v>
      </c>
      <c r="B380" s="13">
        <v>18</v>
      </c>
      <c r="C380" s="14" t="s">
        <v>32</v>
      </c>
      <c r="D380" s="14" t="s">
        <v>1165</v>
      </c>
      <c r="E380" s="15">
        <v>17</v>
      </c>
      <c r="F380" s="15">
        <v>29</v>
      </c>
      <c r="G380" s="16">
        <v>2</v>
      </c>
      <c r="H380" s="17">
        <v>2.6388888888888889E-2</v>
      </c>
      <c r="I380" s="18" t="s">
        <v>1150</v>
      </c>
      <c r="J380" s="19">
        <f t="shared" si="15"/>
        <v>24</v>
      </c>
      <c r="K380" s="19">
        <f t="shared" si="16"/>
        <v>58</v>
      </c>
      <c r="L380" s="20">
        <f t="shared" si="17"/>
        <v>0.41379310344827586</v>
      </c>
      <c r="M380" s="19">
        <f>TablaCocina[[#This Row],[COSTO UNITARIO]]*TablaCocina[[#This Row],[CANTIDAD ORDENADA]]</f>
        <v>34</v>
      </c>
    </row>
    <row r="381" spans="1:13" x14ac:dyDescent="0.2">
      <c r="A381" s="13">
        <v>144</v>
      </c>
      <c r="B381" s="13">
        <v>18</v>
      </c>
      <c r="C381" s="14" t="s">
        <v>49</v>
      </c>
      <c r="D381" s="14" t="s">
        <v>1172</v>
      </c>
      <c r="E381" s="15">
        <v>20</v>
      </c>
      <c r="F381" s="15">
        <v>34</v>
      </c>
      <c r="G381" s="16">
        <v>1</v>
      </c>
      <c r="H381" s="17">
        <v>2.361111111111111E-2</v>
      </c>
      <c r="I381" s="18" t="s">
        <v>1151</v>
      </c>
      <c r="J381" s="19">
        <f t="shared" si="15"/>
        <v>14</v>
      </c>
      <c r="K381" s="19">
        <f t="shared" si="16"/>
        <v>34</v>
      </c>
      <c r="L381" s="20">
        <f t="shared" si="17"/>
        <v>0.41176470588235292</v>
      </c>
      <c r="M381" s="19">
        <f>TablaCocina[[#This Row],[COSTO UNITARIO]]*TablaCocina[[#This Row],[CANTIDAD ORDENADA]]</f>
        <v>20</v>
      </c>
    </row>
    <row r="382" spans="1:13" x14ac:dyDescent="0.2">
      <c r="A382" s="13">
        <v>145</v>
      </c>
      <c r="B382" s="13">
        <v>2</v>
      </c>
      <c r="C382" s="14" t="s">
        <v>197</v>
      </c>
      <c r="D382" s="14" t="s">
        <v>1171</v>
      </c>
      <c r="E382" s="15">
        <v>13</v>
      </c>
      <c r="F382" s="15">
        <v>22</v>
      </c>
      <c r="G382" s="16">
        <v>3</v>
      </c>
      <c r="H382" s="17">
        <v>4.0972222222222222E-2</v>
      </c>
      <c r="I382" s="18" t="s">
        <v>1150</v>
      </c>
      <c r="J382" s="19">
        <f t="shared" si="15"/>
        <v>27</v>
      </c>
      <c r="K382" s="19">
        <f t="shared" si="16"/>
        <v>66</v>
      </c>
      <c r="L382" s="20">
        <f t="shared" si="17"/>
        <v>0.40909090909090912</v>
      </c>
      <c r="M382" s="19">
        <f>TablaCocina[[#This Row],[COSTO UNITARIO]]*TablaCocina[[#This Row],[CANTIDAD ORDENADA]]</f>
        <v>39</v>
      </c>
    </row>
    <row r="383" spans="1:13" x14ac:dyDescent="0.2">
      <c r="A383" s="13">
        <v>145</v>
      </c>
      <c r="B383" s="13">
        <v>2</v>
      </c>
      <c r="C383" s="14" t="s">
        <v>62</v>
      </c>
      <c r="D383" s="14" t="s">
        <v>1160</v>
      </c>
      <c r="E383" s="15">
        <v>18</v>
      </c>
      <c r="F383" s="15">
        <v>30</v>
      </c>
      <c r="G383" s="16">
        <v>2</v>
      </c>
      <c r="H383" s="17">
        <v>3.2638888888888891E-2</v>
      </c>
      <c r="I383" s="18" t="s">
        <v>1151</v>
      </c>
      <c r="J383" s="19">
        <f t="shared" si="15"/>
        <v>24</v>
      </c>
      <c r="K383" s="19">
        <f t="shared" si="16"/>
        <v>60</v>
      </c>
      <c r="L383" s="20">
        <f t="shared" si="17"/>
        <v>0.4</v>
      </c>
      <c r="M383" s="19">
        <f>TablaCocina[[#This Row],[COSTO UNITARIO]]*TablaCocina[[#This Row],[CANTIDAD ORDENADA]]</f>
        <v>36</v>
      </c>
    </row>
    <row r="384" spans="1:13" x14ac:dyDescent="0.2">
      <c r="A384" s="13">
        <v>146</v>
      </c>
      <c r="B384" s="13">
        <v>8</v>
      </c>
      <c r="C384" s="14" t="s">
        <v>110</v>
      </c>
      <c r="D384" s="14" t="s">
        <v>1161</v>
      </c>
      <c r="E384" s="15">
        <v>19</v>
      </c>
      <c r="F384" s="15">
        <v>31</v>
      </c>
      <c r="G384" s="16">
        <v>2</v>
      </c>
      <c r="H384" s="17">
        <v>3.2638888888888891E-2</v>
      </c>
      <c r="I384" s="18" t="s">
        <v>1151</v>
      </c>
      <c r="J384" s="19">
        <f t="shared" si="15"/>
        <v>24</v>
      </c>
      <c r="K384" s="19">
        <f t="shared" si="16"/>
        <v>62</v>
      </c>
      <c r="L384" s="20">
        <f t="shared" si="17"/>
        <v>0.38709677419354838</v>
      </c>
      <c r="M384" s="19">
        <f>TablaCocina[[#This Row],[COSTO UNITARIO]]*TablaCocina[[#This Row],[CANTIDAD ORDENADA]]</f>
        <v>38</v>
      </c>
    </row>
    <row r="385" spans="1:13" x14ac:dyDescent="0.2">
      <c r="A385" s="13">
        <v>147</v>
      </c>
      <c r="B385" s="13">
        <v>5</v>
      </c>
      <c r="C385" s="14" t="s">
        <v>42</v>
      </c>
      <c r="D385" s="14" t="s">
        <v>1163</v>
      </c>
      <c r="E385" s="15">
        <v>25</v>
      </c>
      <c r="F385" s="15">
        <v>40</v>
      </c>
      <c r="G385" s="16">
        <v>1</v>
      </c>
      <c r="H385" s="17">
        <v>9.0277777777777787E-3</v>
      </c>
      <c r="I385" s="18" t="s">
        <v>1151</v>
      </c>
      <c r="J385" s="19">
        <f t="shared" si="15"/>
        <v>15</v>
      </c>
      <c r="K385" s="19">
        <f t="shared" si="16"/>
        <v>40</v>
      </c>
      <c r="L385" s="20">
        <f t="shared" si="17"/>
        <v>0.375</v>
      </c>
      <c r="M385" s="19">
        <f>TablaCocina[[#This Row],[COSTO UNITARIO]]*TablaCocina[[#This Row],[CANTIDAD ORDENADA]]</f>
        <v>25</v>
      </c>
    </row>
    <row r="386" spans="1:13" x14ac:dyDescent="0.2">
      <c r="A386" s="13">
        <v>147</v>
      </c>
      <c r="B386" s="13">
        <v>5</v>
      </c>
      <c r="C386" s="14" t="s">
        <v>197</v>
      </c>
      <c r="D386" s="14" t="s">
        <v>1171</v>
      </c>
      <c r="E386" s="15">
        <v>13</v>
      </c>
      <c r="F386" s="15">
        <v>22</v>
      </c>
      <c r="G386" s="16">
        <v>2</v>
      </c>
      <c r="H386" s="17">
        <v>1.3888888888888888E-2</v>
      </c>
      <c r="I386" s="18" t="s">
        <v>1150</v>
      </c>
      <c r="J386" s="19">
        <f t="shared" si="15"/>
        <v>18</v>
      </c>
      <c r="K386" s="19">
        <f t="shared" si="16"/>
        <v>44</v>
      </c>
      <c r="L386" s="20">
        <f t="shared" si="17"/>
        <v>0.40909090909090912</v>
      </c>
      <c r="M386" s="19">
        <f>TablaCocina[[#This Row],[COSTO UNITARIO]]*TablaCocina[[#This Row],[CANTIDAD ORDENADA]]</f>
        <v>26</v>
      </c>
    </row>
    <row r="387" spans="1:13" x14ac:dyDescent="0.2">
      <c r="A387" s="13">
        <v>148</v>
      </c>
      <c r="B387" s="13">
        <v>10</v>
      </c>
      <c r="C387" s="14" t="s">
        <v>32</v>
      </c>
      <c r="D387" s="14" t="s">
        <v>1165</v>
      </c>
      <c r="E387" s="15">
        <v>17</v>
      </c>
      <c r="F387" s="15">
        <v>29</v>
      </c>
      <c r="G387" s="16">
        <v>2</v>
      </c>
      <c r="H387" s="17">
        <v>2.1527777777777781E-2</v>
      </c>
      <c r="I387" s="18" t="s">
        <v>1150</v>
      </c>
      <c r="J387" s="19">
        <f t="shared" ref="J387:J450" si="18">(F387-E387)*G387</f>
        <v>24</v>
      </c>
      <c r="K387" s="19">
        <f t="shared" ref="K387:K450" si="19">F387*G387</f>
        <v>58</v>
      </c>
      <c r="L387" s="20">
        <f t="shared" ref="L387:L450" si="20">J387/K387</f>
        <v>0.41379310344827586</v>
      </c>
      <c r="M387" s="19">
        <f>TablaCocina[[#This Row],[COSTO UNITARIO]]*TablaCocina[[#This Row],[CANTIDAD ORDENADA]]</f>
        <v>34</v>
      </c>
    </row>
    <row r="388" spans="1:13" x14ac:dyDescent="0.2">
      <c r="A388" s="13">
        <v>148</v>
      </c>
      <c r="B388" s="13">
        <v>10</v>
      </c>
      <c r="C388" s="14" t="s">
        <v>49</v>
      </c>
      <c r="D388" s="14" t="s">
        <v>1172</v>
      </c>
      <c r="E388" s="15">
        <v>20</v>
      </c>
      <c r="F388" s="15">
        <v>34</v>
      </c>
      <c r="G388" s="16">
        <v>2</v>
      </c>
      <c r="H388" s="17">
        <v>3.9583333333333331E-2</v>
      </c>
      <c r="I388" s="18" t="s">
        <v>1150</v>
      </c>
      <c r="J388" s="19">
        <f t="shared" si="18"/>
        <v>28</v>
      </c>
      <c r="K388" s="19">
        <f t="shared" si="19"/>
        <v>68</v>
      </c>
      <c r="L388" s="20">
        <f t="shared" si="20"/>
        <v>0.41176470588235292</v>
      </c>
      <c r="M388" s="19">
        <f>TablaCocina[[#This Row],[COSTO UNITARIO]]*TablaCocina[[#This Row],[CANTIDAD ORDENADA]]</f>
        <v>40</v>
      </c>
    </row>
    <row r="389" spans="1:13" x14ac:dyDescent="0.2">
      <c r="A389" s="13">
        <v>148</v>
      </c>
      <c r="B389" s="13">
        <v>10</v>
      </c>
      <c r="C389" s="14" t="s">
        <v>140</v>
      </c>
      <c r="D389" s="14" t="s">
        <v>1173</v>
      </c>
      <c r="E389" s="15">
        <v>12</v>
      </c>
      <c r="F389" s="15">
        <v>20</v>
      </c>
      <c r="G389" s="16">
        <v>3</v>
      </c>
      <c r="H389" s="17">
        <v>3.1944444444444449E-2</v>
      </c>
      <c r="I389" s="18" t="s">
        <v>1150</v>
      </c>
      <c r="J389" s="19">
        <f t="shared" si="18"/>
        <v>24</v>
      </c>
      <c r="K389" s="19">
        <f t="shared" si="19"/>
        <v>60</v>
      </c>
      <c r="L389" s="20">
        <f t="shared" si="20"/>
        <v>0.4</v>
      </c>
      <c r="M389" s="19">
        <f>TablaCocina[[#This Row],[COSTO UNITARIO]]*TablaCocina[[#This Row],[CANTIDAD ORDENADA]]</f>
        <v>36</v>
      </c>
    </row>
    <row r="390" spans="1:13" x14ac:dyDescent="0.2">
      <c r="A390" s="13">
        <v>148</v>
      </c>
      <c r="B390" s="13">
        <v>10</v>
      </c>
      <c r="C390" s="14" t="s">
        <v>149</v>
      </c>
      <c r="D390" s="14" t="s">
        <v>1177</v>
      </c>
      <c r="E390" s="15">
        <v>15</v>
      </c>
      <c r="F390" s="15">
        <v>26</v>
      </c>
      <c r="G390" s="16">
        <v>1</v>
      </c>
      <c r="H390" s="17">
        <v>1.7361111111111112E-2</v>
      </c>
      <c r="I390" s="18" t="s">
        <v>1150</v>
      </c>
      <c r="J390" s="19">
        <f t="shared" si="18"/>
        <v>11</v>
      </c>
      <c r="K390" s="19">
        <f t="shared" si="19"/>
        <v>26</v>
      </c>
      <c r="L390" s="20">
        <f t="shared" si="20"/>
        <v>0.42307692307692307</v>
      </c>
      <c r="M390" s="19">
        <f>TablaCocina[[#This Row],[COSTO UNITARIO]]*TablaCocina[[#This Row],[CANTIDAD ORDENADA]]</f>
        <v>15</v>
      </c>
    </row>
    <row r="391" spans="1:13" x14ac:dyDescent="0.2">
      <c r="A391" s="13">
        <v>149</v>
      </c>
      <c r="B391" s="13">
        <v>18</v>
      </c>
      <c r="C391" s="14" t="s">
        <v>49</v>
      </c>
      <c r="D391" s="14" t="s">
        <v>1172</v>
      </c>
      <c r="E391" s="15">
        <v>20</v>
      </c>
      <c r="F391" s="15">
        <v>34</v>
      </c>
      <c r="G391" s="16">
        <v>3</v>
      </c>
      <c r="H391" s="17">
        <v>1.9444444444444445E-2</v>
      </c>
      <c r="I391" s="18" t="s">
        <v>1151</v>
      </c>
      <c r="J391" s="19">
        <f t="shared" si="18"/>
        <v>42</v>
      </c>
      <c r="K391" s="19">
        <f t="shared" si="19"/>
        <v>102</v>
      </c>
      <c r="L391" s="20">
        <f t="shared" si="20"/>
        <v>0.41176470588235292</v>
      </c>
      <c r="M391" s="19">
        <f>TablaCocina[[#This Row],[COSTO UNITARIO]]*TablaCocina[[#This Row],[CANTIDAD ORDENADA]]</f>
        <v>60</v>
      </c>
    </row>
    <row r="392" spans="1:13" x14ac:dyDescent="0.2">
      <c r="A392" s="13">
        <v>149</v>
      </c>
      <c r="B392" s="13">
        <v>18</v>
      </c>
      <c r="C392" s="14" t="s">
        <v>62</v>
      </c>
      <c r="D392" s="14" t="s">
        <v>1160</v>
      </c>
      <c r="E392" s="15">
        <v>18</v>
      </c>
      <c r="F392" s="15">
        <v>30</v>
      </c>
      <c r="G392" s="16">
        <v>1</v>
      </c>
      <c r="H392" s="17">
        <v>2.6388888888888889E-2</v>
      </c>
      <c r="I392" s="18" t="s">
        <v>1151</v>
      </c>
      <c r="J392" s="19">
        <f t="shared" si="18"/>
        <v>12</v>
      </c>
      <c r="K392" s="19">
        <f t="shared" si="19"/>
        <v>30</v>
      </c>
      <c r="L392" s="20">
        <f t="shared" si="20"/>
        <v>0.4</v>
      </c>
      <c r="M392" s="19">
        <f>TablaCocina[[#This Row],[COSTO UNITARIO]]*TablaCocina[[#This Row],[CANTIDAD ORDENADA]]</f>
        <v>18</v>
      </c>
    </row>
    <row r="393" spans="1:13" x14ac:dyDescent="0.2">
      <c r="A393" s="13">
        <v>149</v>
      </c>
      <c r="B393" s="13">
        <v>18</v>
      </c>
      <c r="C393" s="14" t="s">
        <v>73</v>
      </c>
      <c r="D393" s="14" t="s">
        <v>1176</v>
      </c>
      <c r="E393" s="15">
        <v>10</v>
      </c>
      <c r="F393" s="15">
        <v>18</v>
      </c>
      <c r="G393" s="16">
        <v>2</v>
      </c>
      <c r="H393" s="17">
        <v>1.7361111111111112E-2</v>
      </c>
      <c r="I393" s="18" t="s">
        <v>1150</v>
      </c>
      <c r="J393" s="19">
        <f t="shared" si="18"/>
        <v>16</v>
      </c>
      <c r="K393" s="19">
        <f t="shared" si="19"/>
        <v>36</v>
      </c>
      <c r="L393" s="20">
        <f t="shared" si="20"/>
        <v>0.44444444444444442</v>
      </c>
      <c r="M393" s="19">
        <f>TablaCocina[[#This Row],[COSTO UNITARIO]]*TablaCocina[[#This Row],[CANTIDAD ORDENADA]]</f>
        <v>20</v>
      </c>
    </row>
    <row r="394" spans="1:13" x14ac:dyDescent="0.2">
      <c r="A394" s="13">
        <v>149</v>
      </c>
      <c r="B394" s="13">
        <v>18</v>
      </c>
      <c r="C394" s="14" t="s">
        <v>32</v>
      </c>
      <c r="D394" s="14" t="s">
        <v>1165</v>
      </c>
      <c r="E394" s="15">
        <v>17</v>
      </c>
      <c r="F394" s="15">
        <v>29</v>
      </c>
      <c r="G394" s="16">
        <v>2</v>
      </c>
      <c r="H394" s="17">
        <v>3.3333333333333333E-2</v>
      </c>
      <c r="I394" s="18" t="s">
        <v>1151</v>
      </c>
      <c r="J394" s="19">
        <f t="shared" si="18"/>
        <v>24</v>
      </c>
      <c r="K394" s="19">
        <f t="shared" si="19"/>
        <v>58</v>
      </c>
      <c r="L394" s="20">
        <f t="shared" si="20"/>
        <v>0.41379310344827586</v>
      </c>
      <c r="M394" s="19">
        <f>TablaCocina[[#This Row],[COSTO UNITARIO]]*TablaCocina[[#This Row],[CANTIDAD ORDENADA]]</f>
        <v>34</v>
      </c>
    </row>
    <row r="395" spans="1:13" x14ac:dyDescent="0.2">
      <c r="A395" s="13">
        <v>150</v>
      </c>
      <c r="B395" s="13">
        <v>18</v>
      </c>
      <c r="C395" s="14" t="s">
        <v>197</v>
      </c>
      <c r="D395" s="14" t="s">
        <v>1171</v>
      </c>
      <c r="E395" s="15">
        <v>13</v>
      </c>
      <c r="F395" s="15">
        <v>22</v>
      </c>
      <c r="G395" s="16">
        <v>2</v>
      </c>
      <c r="H395" s="17">
        <v>1.3194444444444444E-2</v>
      </c>
      <c r="I395" s="18" t="s">
        <v>1150</v>
      </c>
      <c r="J395" s="19">
        <f t="shared" si="18"/>
        <v>18</v>
      </c>
      <c r="K395" s="19">
        <f t="shared" si="19"/>
        <v>44</v>
      </c>
      <c r="L395" s="20">
        <f t="shared" si="20"/>
        <v>0.40909090909090912</v>
      </c>
      <c r="M395" s="19">
        <f>TablaCocina[[#This Row],[COSTO UNITARIO]]*TablaCocina[[#This Row],[CANTIDAD ORDENADA]]</f>
        <v>26</v>
      </c>
    </row>
    <row r="396" spans="1:13" x14ac:dyDescent="0.2">
      <c r="A396" s="13">
        <v>150</v>
      </c>
      <c r="B396" s="13">
        <v>18</v>
      </c>
      <c r="C396" s="14" t="s">
        <v>255</v>
      </c>
      <c r="D396" s="14" t="s">
        <v>1166</v>
      </c>
      <c r="E396" s="15">
        <v>20</v>
      </c>
      <c r="F396" s="15">
        <v>33</v>
      </c>
      <c r="G396" s="16">
        <v>2</v>
      </c>
      <c r="H396" s="17">
        <v>3.9583333333333331E-2</v>
      </c>
      <c r="I396" s="18" t="s">
        <v>1151</v>
      </c>
      <c r="J396" s="19">
        <f t="shared" si="18"/>
        <v>26</v>
      </c>
      <c r="K396" s="19">
        <f t="shared" si="19"/>
        <v>66</v>
      </c>
      <c r="L396" s="20">
        <f t="shared" si="20"/>
        <v>0.39393939393939392</v>
      </c>
      <c r="M396" s="19">
        <f>TablaCocina[[#This Row],[COSTO UNITARIO]]*TablaCocina[[#This Row],[CANTIDAD ORDENADA]]</f>
        <v>40</v>
      </c>
    </row>
    <row r="397" spans="1:13" x14ac:dyDescent="0.2">
      <c r="A397" s="13">
        <v>150</v>
      </c>
      <c r="B397" s="13">
        <v>18</v>
      </c>
      <c r="C397" s="14" t="s">
        <v>140</v>
      </c>
      <c r="D397" s="14" t="s">
        <v>1173</v>
      </c>
      <c r="E397" s="15">
        <v>12</v>
      </c>
      <c r="F397" s="15">
        <v>20</v>
      </c>
      <c r="G397" s="16">
        <v>2</v>
      </c>
      <c r="H397" s="17">
        <v>2.0833333333333332E-2</v>
      </c>
      <c r="I397" s="18" t="s">
        <v>1151</v>
      </c>
      <c r="J397" s="19">
        <f t="shared" si="18"/>
        <v>16</v>
      </c>
      <c r="K397" s="19">
        <f t="shared" si="19"/>
        <v>40</v>
      </c>
      <c r="L397" s="20">
        <f t="shared" si="20"/>
        <v>0.4</v>
      </c>
      <c r="M397" s="19">
        <f>TablaCocina[[#This Row],[COSTO UNITARIO]]*TablaCocina[[#This Row],[CANTIDAD ORDENADA]]</f>
        <v>24</v>
      </c>
    </row>
    <row r="398" spans="1:13" x14ac:dyDescent="0.2">
      <c r="A398" s="13">
        <v>151</v>
      </c>
      <c r="B398" s="13">
        <v>6</v>
      </c>
      <c r="C398" s="14" t="s">
        <v>194</v>
      </c>
      <c r="D398" s="14" t="s">
        <v>1174</v>
      </c>
      <c r="E398" s="15">
        <v>14</v>
      </c>
      <c r="F398" s="15">
        <v>23</v>
      </c>
      <c r="G398" s="16">
        <v>3</v>
      </c>
      <c r="H398" s="17">
        <v>9.0277777777777787E-3</v>
      </c>
      <c r="I398" s="18" t="s">
        <v>1150</v>
      </c>
      <c r="J398" s="19">
        <f t="shared" si="18"/>
        <v>27</v>
      </c>
      <c r="K398" s="19">
        <f t="shared" si="19"/>
        <v>69</v>
      </c>
      <c r="L398" s="20">
        <f t="shared" si="20"/>
        <v>0.39130434782608697</v>
      </c>
      <c r="M398" s="19">
        <f>TablaCocina[[#This Row],[COSTO UNITARIO]]*TablaCocina[[#This Row],[CANTIDAD ORDENADA]]</f>
        <v>42</v>
      </c>
    </row>
    <row r="399" spans="1:13" x14ac:dyDescent="0.2">
      <c r="A399" s="13">
        <v>151</v>
      </c>
      <c r="B399" s="13">
        <v>6</v>
      </c>
      <c r="C399" s="14" t="s">
        <v>64</v>
      </c>
      <c r="D399" s="14" t="s">
        <v>1175</v>
      </c>
      <c r="E399" s="15">
        <v>13</v>
      </c>
      <c r="F399" s="15">
        <v>21</v>
      </c>
      <c r="G399" s="16">
        <v>3</v>
      </c>
      <c r="H399" s="17">
        <v>4.1666666666666666E-3</v>
      </c>
      <c r="I399" s="18" t="s">
        <v>1150</v>
      </c>
      <c r="J399" s="19">
        <f t="shared" si="18"/>
        <v>24</v>
      </c>
      <c r="K399" s="19">
        <f t="shared" si="19"/>
        <v>63</v>
      </c>
      <c r="L399" s="20">
        <f t="shared" si="20"/>
        <v>0.38095238095238093</v>
      </c>
      <c r="M399" s="19">
        <f>TablaCocina[[#This Row],[COSTO UNITARIO]]*TablaCocina[[#This Row],[CANTIDAD ORDENADA]]</f>
        <v>39</v>
      </c>
    </row>
    <row r="400" spans="1:13" x14ac:dyDescent="0.2">
      <c r="A400" s="13">
        <v>152</v>
      </c>
      <c r="B400" s="13">
        <v>5</v>
      </c>
      <c r="C400" s="14" t="s">
        <v>36</v>
      </c>
      <c r="D400" s="14" t="s">
        <v>1167</v>
      </c>
      <c r="E400" s="15">
        <v>16</v>
      </c>
      <c r="F400" s="15">
        <v>28</v>
      </c>
      <c r="G400" s="16">
        <v>2</v>
      </c>
      <c r="H400" s="17">
        <v>8.3333333333333332E-3</v>
      </c>
      <c r="I400" s="18" t="s">
        <v>1150</v>
      </c>
      <c r="J400" s="19">
        <f t="shared" si="18"/>
        <v>24</v>
      </c>
      <c r="K400" s="19">
        <f t="shared" si="19"/>
        <v>56</v>
      </c>
      <c r="L400" s="20">
        <f t="shared" si="20"/>
        <v>0.42857142857142855</v>
      </c>
      <c r="M400" s="19">
        <f>TablaCocina[[#This Row],[COSTO UNITARIO]]*TablaCocina[[#This Row],[CANTIDAD ORDENADA]]</f>
        <v>32</v>
      </c>
    </row>
    <row r="401" spans="1:13" x14ac:dyDescent="0.2">
      <c r="A401" s="13">
        <v>153</v>
      </c>
      <c r="B401" s="13">
        <v>10</v>
      </c>
      <c r="C401" s="14" t="s">
        <v>255</v>
      </c>
      <c r="D401" s="14" t="s">
        <v>1166</v>
      </c>
      <c r="E401" s="15">
        <v>20</v>
      </c>
      <c r="F401" s="15">
        <v>33</v>
      </c>
      <c r="G401" s="16">
        <v>3</v>
      </c>
      <c r="H401" s="17">
        <v>6.9444444444444441E-3</v>
      </c>
      <c r="I401" s="18" t="s">
        <v>1151</v>
      </c>
      <c r="J401" s="19">
        <f t="shared" si="18"/>
        <v>39</v>
      </c>
      <c r="K401" s="19">
        <f t="shared" si="19"/>
        <v>99</v>
      </c>
      <c r="L401" s="20">
        <f t="shared" si="20"/>
        <v>0.39393939393939392</v>
      </c>
      <c r="M401" s="19">
        <f>TablaCocina[[#This Row],[COSTO UNITARIO]]*TablaCocina[[#This Row],[CANTIDAD ORDENADA]]</f>
        <v>60</v>
      </c>
    </row>
    <row r="402" spans="1:13" x14ac:dyDescent="0.2">
      <c r="A402" s="13">
        <v>153</v>
      </c>
      <c r="B402" s="13">
        <v>10</v>
      </c>
      <c r="C402" s="14" t="s">
        <v>152</v>
      </c>
      <c r="D402" s="14" t="s">
        <v>1159</v>
      </c>
      <c r="E402" s="15">
        <v>14</v>
      </c>
      <c r="F402" s="15">
        <v>24</v>
      </c>
      <c r="G402" s="16">
        <v>1</v>
      </c>
      <c r="H402" s="17">
        <v>3.6805555555555557E-2</v>
      </c>
      <c r="I402" s="18" t="s">
        <v>1151</v>
      </c>
      <c r="J402" s="19">
        <f t="shared" si="18"/>
        <v>10</v>
      </c>
      <c r="K402" s="19">
        <f t="shared" si="19"/>
        <v>24</v>
      </c>
      <c r="L402" s="20">
        <f t="shared" si="20"/>
        <v>0.41666666666666669</v>
      </c>
      <c r="M402" s="19">
        <f>TablaCocina[[#This Row],[COSTO UNITARIO]]*TablaCocina[[#This Row],[CANTIDAD ORDENADA]]</f>
        <v>14</v>
      </c>
    </row>
    <row r="403" spans="1:13" x14ac:dyDescent="0.2">
      <c r="A403" s="13">
        <v>153</v>
      </c>
      <c r="B403" s="13">
        <v>10</v>
      </c>
      <c r="C403" s="14" t="s">
        <v>42</v>
      </c>
      <c r="D403" s="14" t="s">
        <v>1163</v>
      </c>
      <c r="E403" s="15">
        <v>25</v>
      </c>
      <c r="F403" s="15">
        <v>40</v>
      </c>
      <c r="G403" s="16">
        <v>2</v>
      </c>
      <c r="H403" s="17">
        <v>1.8055555555555557E-2</v>
      </c>
      <c r="I403" s="18" t="s">
        <v>1150</v>
      </c>
      <c r="J403" s="19">
        <f t="shared" si="18"/>
        <v>30</v>
      </c>
      <c r="K403" s="19">
        <f t="shared" si="19"/>
        <v>80</v>
      </c>
      <c r="L403" s="20">
        <f t="shared" si="20"/>
        <v>0.375</v>
      </c>
      <c r="M403" s="19">
        <f>TablaCocina[[#This Row],[COSTO UNITARIO]]*TablaCocina[[#This Row],[CANTIDAD ORDENADA]]</f>
        <v>50</v>
      </c>
    </row>
    <row r="404" spans="1:13" x14ac:dyDescent="0.2">
      <c r="A404" s="13">
        <v>154</v>
      </c>
      <c r="B404" s="13">
        <v>11</v>
      </c>
      <c r="C404" s="14" t="s">
        <v>67</v>
      </c>
      <c r="D404" s="14" t="s">
        <v>1164</v>
      </c>
      <c r="E404" s="15">
        <v>22</v>
      </c>
      <c r="F404" s="15">
        <v>36</v>
      </c>
      <c r="G404" s="16">
        <v>3</v>
      </c>
      <c r="H404" s="17">
        <v>3.6111111111111115E-2</v>
      </c>
      <c r="I404" s="18" t="s">
        <v>1150</v>
      </c>
      <c r="J404" s="19">
        <f t="shared" si="18"/>
        <v>42</v>
      </c>
      <c r="K404" s="19">
        <f t="shared" si="19"/>
        <v>108</v>
      </c>
      <c r="L404" s="20">
        <f t="shared" si="20"/>
        <v>0.3888888888888889</v>
      </c>
      <c r="M404" s="19">
        <f>TablaCocina[[#This Row],[COSTO UNITARIO]]*TablaCocina[[#This Row],[CANTIDAD ORDENADA]]</f>
        <v>66</v>
      </c>
    </row>
    <row r="405" spans="1:13" x14ac:dyDescent="0.2">
      <c r="A405" s="13">
        <v>154</v>
      </c>
      <c r="B405" s="13">
        <v>11</v>
      </c>
      <c r="C405" s="14" t="s">
        <v>73</v>
      </c>
      <c r="D405" s="14" t="s">
        <v>1176</v>
      </c>
      <c r="E405" s="15">
        <v>10</v>
      </c>
      <c r="F405" s="15">
        <v>18</v>
      </c>
      <c r="G405" s="16">
        <v>2</v>
      </c>
      <c r="H405" s="17">
        <v>2.0833333333333332E-2</v>
      </c>
      <c r="I405" s="18" t="s">
        <v>1150</v>
      </c>
      <c r="J405" s="19">
        <f t="shared" si="18"/>
        <v>16</v>
      </c>
      <c r="K405" s="19">
        <f t="shared" si="19"/>
        <v>36</v>
      </c>
      <c r="L405" s="20">
        <f t="shared" si="20"/>
        <v>0.44444444444444442</v>
      </c>
      <c r="M405" s="19">
        <f>TablaCocina[[#This Row],[COSTO UNITARIO]]*TablaCocina[[#This Row],[CANTIDAD ORDENADA]]</f>
        <v>20</v>
      </c>
    </row>
    <row r="406" spans="1:13" x14ac:dyDescent="0.2">
      <c r="A406" s="13">
        <v>155</v>
      </c>
      <c r="B406" s="13">
        <v>7</v>
      </c>
      <c r="C406" s="14" t="s">
        <v>100</v>
      </c>
      <c r="D406" s="14" t="s">
        <v>1162</v>
      </c>
      <c r="E406" s="15">
        <v>16</v>
      </c>
      <c r="F406" s="15">
        <v>27</v>
      </c>
      <c r="G406" s="16">
        <v>2</v>
      </c>
      <c r="H406" s="17">
        <v>1.6666666666666666E-2</v>
      </c>
      <c r="I406" s="18" t="s">
        <v>1151</v>
      </c>
      <c r="J406" s="19">
        <f t="shared" si="18"/>
        <v>22</v>
      </c>
      <c r="K406" s="19">
        <f t="shared" si="19"/>
        <v>54</v>
      </c>
      <c r="L406" s="20">
        <f t="shared" si="20"/>
        <v>0.40740740740740738</v>
      </c>
      <c r="M406" s="19">
        <f>TablaCocina[[#This Row],[COSTO UNITARIO]]*TablaCocina[[#This Row],[CANTIDAD ORDENADA]]</f>
        <v>32</v>
      </c>
    </row>
    <row r="407" spans="1:13" x14ac:dyDescent="0.2">
      <c r="A407" s="13">
        <v>155</v>
      </c>
      <c r="B407" s="13">
        <v>7</v>
      </c>
      <c r="C407" s="14" t="s">
        <v>110</v>
      </c>
      <c r="D407" s="14" t="s">
        <v>1161</v>
      </c>
      <c r="E407" s="15">
        <v>19</v>
      </c>
      <c r="F407" s="15">
        <v>31</v>
      </c>
      <c r="G407" s="16">
        <v>2</v>
      </c>
      <c r="H407" s="17">
        <v>2.9861111111111113E-2</v>
      </c>
      <c r="I407" s="18" t="s">
        <v>1150</v>
      </c>
      <c r="J407" s="19">
        <f t="shared" si="18"/>
        <v>24</v>
      </c>
      <c r="K407" s="19">
        <f t="shared" si="19"/>
        <v>62</v>
      </c>
      <c r="L407" s="20">
        <f t="shared" si="20"/>
        <v>0.38709677419354838</v>
      </c>
      <c r="M407" s="19">
        <f>TablaCocina[[#This Row],[COSTO UNITARIO]]*TablaCocina[[#This Row],[CANTIDAD ORDENADA]]</f>
        <v>38</v>
      </c>
    </row>
    <row r="408" spans="1:13" x14ac:dyDescent="0.2">
      <c r="A408" s="13">
        <v>155</v>
      </c>
      <c r="B408" s="13">
        <v>7</v>
      </c>
      <c r="C408" s="14" t="s">
        <v>140</v>
      </c>
      <c r="D408" s="14" t="s">
        <v>1173</v>
      </c>
      <c r="E408" s="15">
        <v>12</v>
      </c>
      <c r="F408" s="15">
        <v>20</v>
      </c>
      <c r="G408" s="16">
        <v>1</v>
      </c>
      <c r="H408" s="17">
        <v>2.2916666666666669E-2</v>
      </c>
      <c r="I408" s="18" t="s">
        <v>1151</v>
      </c>
      <c r="J408" s="19">
        <f t="shared" si="18"/>
        <v>8</v>
      </c>
      <c r="K408" s="19">
        <f t="shared" si="19"/>
        <v>20</v>
      </c>
      <c r="L408" s="20">
        <f t="shared" si="20"/>
        <v>0.4</v>
      </c>
      <c r="M408" s="19">
        <f>TablaCocina[[#This Row],[COSTO UNITARIO]]*TablaCocina[[#This Row],[CANTIDAD ORDENADA]]</f>
        <v>12</v>
      </c>
    </row>
    <row r="409" spans="1:13" x14ac:dyDescent="0.2">
      <c r="A409" s="13">
        <v>156</v>
      </c>
      <c r="B409" s="13">
        <v>6</v>
      </c>
      <c r="C409" s="14" t="s">
        <v>36</v>
      </c>
      <c r="D409" s="14" t="s">
        <v>1167</v>
      </c>
      <c r="E409" s="15">
        <v>16</v>
      </c>
      <c r="F409" s="15">
        <v>28</v>
      </c>
      <c r="G409" s="16">
        <v>2</v>
      </c>
      <c r="H409" s="17">
        <v>4.1666666666666666E-3</v>
      </c>
      <c r="I409" s="18" t="s">
        <v>1150</v>
      </c>
      <c r="J409" s="19">
        <f t="shared" si="18"/>
        <v>24</v>
      </c>
      <c r="K409" s="19">
        <f t="shared" si="19"/>
        <v>56</v>
      </c>
      <c r="L409" s="20">
        <f t="shared" si="20"/>
        <v>0.42857142857142855</v>
      </c>
      <c r="M409" s="19">
        <f>TablaCocina[[#This Row],[COSTO UNITARIO]]*TablaCocina[[#This Row],[CANTIDAD ORDENADA]]</f>
        <v>32</v>
      </c>
    </row>
    <row r="410" spans="1:13" x14ac:dyDescent="0.2">
      <c r="A410" s="13">
        <v>157</v>
      </c>
      <c r="B410" s="13">
        <v>13</v>
      </c>
      <c r="C410" s="14" t="s">
        <v>116</v>
      </c>
      <c r="D410" s="14" t="s">
        <v>1178</v>
      </c>
      <c r="E410" s="15">
        <v>15</v>
      </c>
      <c r="F410" s="15">
        <v>25</v>
      </c>
      <c r="G410" s="16">
        <v>3</v>
      </c>
      <c r="H410" s="17">
        <v>3.3333333333333333E-2</v>
      </c>
      <c r="I410" s="18" t="s">
        <v>1151</v>
      </c>
      <c r="J410" s="19">
        <f t="shared" si="18"/>
        <v>30</v>
      </c>
      <c r="K410" s="19">
        <f t="shared" si="19"/>
        <v>75</v>
      </c>
      <c r="L410" s="20">
        <f t="shared" si="20"/>
        <v>0.4</v>
      </c>
      <c r="M410" s="19">
        <f>TablaCocina[[#This Row],[COSTO UNITARIO]]*TablaCocina[[#This Row],[CANTIDAD ORDENADA]]</f>
        <v>45</v>
      </c>
    </row>
    <row r="411" spans="1:13" x14ac:dyDescent="0.2">
      <c r="A411" s="13">
        <v>157</v>
      </c>
      <c r="B411" s="13">
        <v>13</v>
      </c>
      <c r="C411" s="14" t="s">
        <v>36</v>
      </c>
      <c r="D411" s="14" t="s">
        <v>1167</v>
      </c>
      <c r="E411" s="15">
        <v>16</v>
      </c>
      <c r="F411" s="15">
        <v>28</v>
      </c>
      <c r="G411" s="16">
        <v>1</v>
      </c>
      <c r="H411" s="17">
        <v>3.7499999999999999E-2</v>
      </c>
      <c r="I411" s="18" t="s">
        <v>1151</v>
      </c>
      <c r="J411" s="19">
        <f t="shared" si="18"/>
        <v>12</v>
      </c>
      <c r="K411" s="19">
        <f t="shared" si="19"/>
        <v>28</v>
      </c>
      <c r="L411" s="20">
        <f t="shared" si="20"/>
        <v>0.42857142857142855</v>
      </c>
      <c r="M411" s="19">
        <f>TablaCocina[[#This Row],[COSTO UNITARIO]]*TablaCocina[[#This Row],[CANTIDAD ORDENADA]]</f>
        <v>16</v>
      </c>
    </row>
    <row r="412" spans="1:13" x14ac:dyDescent="0.2">
      <c r="A412" s="13">
        <v>157</v>
      </c>
      <c r="B412" s="13">
        <v>13</v>
      </c>
      <c r="C412" s="14" t="s">
        <v>62</v>
      </c>
      <c r="D412" s="14" t="s">
        <v>1160</v>
      </c>
      <c r="E412" s="15">
        <v>18</v>
      </c>
      <c r="F412" s="15">
        <v>30</v>
      </c>
      <c r="G412" s="16">
        <v>2</v>
      </c>
      <c r="H412" s="17">
        <v>1.8749999999999999E-2</v>
      </c>
      <c r="I412" s="18" t="s">
        <v>1150</v>
      </c>
      <c r="J412" s="19">
        <f t="shared" si="18"/>
        <v>24</v>
      </c>
      <c r="K412" s="19">
        <f t="shared" si="19"/>
        <v>60</v>
      </c>
      <c r="L412" s="20">
        <f t="shared" si="20"/>
        <v>0.4</v>
      </c>
      <c r="M412" s="19">
        <f>TablaCocina[[#This Row],[COSTO UNITARIO]]*TablaCocina[[#This Row],[CANTIDAD ORDENADA]]</f>
        <v>36</v>
      </c>
    </row>
    <row r="413" spans="1:13" x14ac:dyDescent="0.2">
      <c r="A413" s="13">
        <v>157</v>
      </c>
      <c r="B413" s="13">
        <v>13</v>
      </c>
      <c r="C413" s="14" t="s">
        <v>67</v>
      </c>
      <c r="D413" s="14" t="s">
        <v>1164</v>
      </c>
      <c r="E413" s="15">
        <v>22</v>
      </c>
      <c r="F413" s="15">
        <v>36</v>
      </c>
      <c r="G413" s="16">
        <v>3</v>
      </c>
      <c r="H413" s="17">
        <v>1.4583333333333332E-2</v>
      </c>
      <c r="I413" s="18" t="s">
        <v>1150</v>
      </c>
      <c r="J413" s="19">
        <f t="shared" si="18"/>
        <v>42</v>
      </c>
      <c r="K413" s="19">
        <f t="shared" si="19"/>
        <v>108</v>
      </c>
      <c r="L413" s="20">
        <f t="shared" si="20"/>
        <v>0.3888888888888889</v>
      </c>
      <c r="M413" s="19">
        <f>TablaCocina[[#This Row],[COSTO UNITARIO]]*TablaCocina[[#This Row],[CANTIDAD ORDENADA]]</f>
        <v>66</v>
      </c>
    </row>
    <row r="414" spans="1:13" x14ac:dyDescent="0.2">
      <c r="A414" s="13">
        <v>158</v>
      </c>
      <c r="B414" s="13">
        <v>5</v>
      </c>
      <c r="C414" s="14" t="s">
        <v>106</v>
      </c>
      <c r="D414" s="14" t="s">
        <v>1168</v>
      </c>
      <c r="E414" s="15">
        <v>11</v>
      </c>
      <c r="F414" s="15">
        <v>19</v>
      </c>
      <c r="G414" s="16">
        <v>1</v>
      </c>
      <c r="H414" s="17">
        <v>3.9583333333333331E-2</v>
      </c>
      <c r="I414" s="18" t="s">
        <v>1150</v>
      </c>
      <c r="J414" s="19">
        <f t="shared" si="18"/>
        <v>8</v>
      </c>
      <c r="K414" s="19">
        <f t="shared" si="19"/>
        <v>19</v>
      </c>
      <c r="L414" s="20">
        <f t="shared" si="20"/>
        <v>0.42105263157894735</v>
      </c>
      <c r="M414" s="19">
        <f>TablaCocina[[#This Row],[COSTO UNITARIO]]*TablaCocina[[#This Row],[CANTIDAD ORDENADA]]</f>
        <v>11</v>
      </c>
    </row>
    <row r="415" spans="1:13" x14ac:dyDescent="0.2">
      <c r="A415" s="13">
        <v>158</v>
      </c>
      <c r="B415" s="13">
        <v>5</v>
      </c>
      <c r="C415" s="14" t="s">
        <v>149</v>
      </c>
      <c r="D415" s="14" t="s">
        <v>1177</v>
      </c>
      <c r="E415" s="15">
        <v>15</v>
      </c>
      <c r="F415" s="15">
        <v>26</v>
      </c>
      <c r="G415" s="16">
        <v>3</v>
      </c>
      <c r="H415" s="17">
        <v>3.8194444444444441E-2</v>
      </c>
      <c r="I415" s="18" t="s">
        <v>1150</v>
      </c>
      <c r="J415" s="19">
        <f t="shared" si="18"/>
        <v>33</v>
      </c>
      <c r="K415" s="19">
        <f t="shared" si="19"/>
        <v>78</v>
      </c>
      <c r="L415" s="20">
        <f t="shared" si="20"/>
        <v>0.42307692307692307</v>
      </c>
      <c r="M415" s="19">
        <f>TablaCocina[[#This Row],[COSTO UNITARIO]]*TablaCocina[[#This Row],[CANTIDAD ORDENADA]]</f>
        <v>45</v>
      </c>
    </row>
    <row r="416" spans="1:13" x14ac:dyDescent="0.2">
      <c r="A416" s="13">
        <v>158</v>
      </c>
      <c r="B416" s="13">
        <v>5</v>
      </c>
      <c r="C416" s="14" t="s">
        <v>67</v>
      </c>
      <c r="D416" s="14" t="s">
        <v>1164</v>
      </c>
      <c r="E416" s="15">
        <v>22</v>
      </c>
      <c r="F416" s="15">
        <v>36</v>
      </c>
      <c r="G416" s="16">
        <v>3</v>
      </c>
      <c r="H416" s="17">
        <v>4.8611111111111112E-3</v>
      </c>
      <c r="I416" s="18" t="s">
        <v>1150</v>
      </c>
      <c r="J416" s="19">
        <f t="shared" si="18"/>
        <v>42</v>
      </c>
      <c r="K416" s="19">
        <f t="shared" si="19"/>
        <v>108</v>
      </c>
      <c r="L416" s="20">
        <f t="shared" si="20"/>
        <v>0.3888888888888889</v>
      </c>
      <c r="M416" s="19">
        <f>TablaCocina[[#This Row],[COSTO UNITARIO]]*TablaCocina[[#This Row],[CANTIDAD ORDENADA]]</f>
        <v>66</v>
      </c>
    </row>
    <row r="417" spans="1:13" x14ac:dyDescent="0.2">
      <c r="A417" s="13">
        <v>158</v>
      </c>
      <c r="B417" s="13">
        <v>5</v>
      </c>
      <c r="C417" s="14" t="s">
        <v>20</v>
      </c>
      <c r="D417" s="14" t="s">
        <v>1169</v>
      </c>
      <c r="E417" s="15">
        <v>21</v>
      </c>
      <c r="F417" s="15">
        <v>35</v>
      </c>
      <c r="G417" s="16">
        <v>3</v>
      </c>
      <c r="H417" s="17">
        <v>1.1111111111111112E-2</v>
      </c>
      <c r="I417" s="18" t="s">
        <v>1151</v>
      </c>
      <c r="J417" s="19">
        <f t="shared" si="18"/>
        <v>42</v>
      </c>
      <c r="K417" s="19">
        <f t="shared" si="19"/>
        <v>105</v>
      </c>
      <c r="L417" s="20">
        <f t="shared" si="20"/>
        <v>0.4</v>
      </c>
      <c r="M417" s="19">
        <f>TablaCocina[[#This Row],[COSTO UNITARIO]]*TablaCocina[[#This Row],[CANTIDAD ORDENADA]]</f>
        <v>63</v>
      </c>
    </row>
    <row r="418" spans="1:13" x14ac:dyDescent="0.2">
      <c r="A418" s="13">
        <v>159</v>
      </c>
      <c r="B418" s="13">
        <v>16</v>
      </c>
      <c r="C418" s="14" t="s">
        <v>32</v>
      </c>
      <c r="D418" s="14" t="s">
        <v>1165</v>
      </c>
      <c r="E418" s="15">
        <v>17</v>
      </c>
      <c r="F418" s="15">
        <v>29</v>
      </c>
      <c r="G418" s="16">
        <v>3</v>
      </c>
      <c r="H418" s="17">
        <v>1.5972222222222224E-2</v>
      </c>
      <c r="I418" s="18" t="s">
        <v>1151</v>
      </c>
      <c r="J418" s="19">
        <f t="shared" si="18"/>
        <v>36</v>
      </c>
      <c r="K418" s="19">
        <f t="shared" si="19"/>
        <v>87</v>
      </c>
      <c r="L418" s="20">
        <f t="shared" si="20"/>
        <v>0.41379310344827586</v>
      </c>
      <c r="M418" s="19">
        <f>TablaCocina[[#This Row],[COSTO UNITARIO]]*TablaCocina[[#This Row],[CANTIDAD ORDENADA]]</f>
        <v>51</v>
      </c>
    </row>
    <row r="419" spans="1:13" x14ac:dyDescent="0.2">
      <c r="A419" s="13">
        <v>159</v>
      </c>
      <c r="B419" s="13">
        <v>16</v>
      </c>
      <c r="C419" s="14" t="s">
        <v>110</v>
      </c>
      <c r="D419" s="14" t="s">
        <v>1161</v>
      </c>
      <c r="E419" s="15">
        <v>19</v>
      </c>
      <c r="F419" s="15">
        <v>31</v>
      </c>
      <c r="G419" s="16">
        <v>1</v>
      </c>
      <c r="H419" s="17">
        <v>3.472222222222222E-3</v>
      </c>
      <c r="I419" s="18" t="s">
        <v>1150</v>
      </c>
      <c r="J419" s="19">
        <f t="shared" si="18"/>
        <v>12</v>
      </c>
      <c r="K419" s="19">
        <f t="shared" si="19"/>
        <v>31</v>
      </c>
      <c r="L419" s="20">
        <f t="shared" si="20"/>
        <v>0.38709677419354838</v>
      </c>
      <c r="M419" s="19">
        <f>TablaCocina[[#This Row],[COSTO UNITARIO]]*TablaCocina[[#This Row],[CANTIDAD ORDENADA]]</f>
        <v>19</v>
      </c>
    </row>
    <row r="420" spans="1:13" x14ac:dyDescent="0.2">
      <c r="A420" s="13">
        <v>159</v>
      </c>
      <c r="B420" s="13">
        <v>16</v>
      </c>
      <c r="C420" s="14" t="s">
        <v>73</v>
      </c>
      <c r="D420" s="14" t="s">
        <v>1176</v>
      </c>
      <c r="E420" s="15">
        <v>10</v>
      </c>
      <c r="F420" s="15">
        <v>18</v>
      </c>
      <c r="G420" s="16">
        <v>2</v>
      </c>
      <c r="H420" s="17">
        <v>4.1666666666666666E-3</v>
      </c>
      <c r="I420" s="18" t="s">
        <v>1150</v>
      </c>
      <c r="J420" s="19">
        <f t="shared" si="18"/>
        <v>16</v>
      </c>
      <c r="K420" s="19">
        <f t="shared" si="19"/>
        <v>36</v>
      </c>
      <c r="L420" s="20">
        <f t="shared" si="20"/>
        <v>0.44444444444444442</v>
      </c>
      <c r="M420" s="19">
        <f>TablaCocina[[#This Row],[COSTO UNITARIO]]*TablaCocina[[#This Row],[CANTIDAD ORDENADA]]</f>
        <v>20</v>
      </c>
    </row>
    <row r="421" spans="1:13" x14ac:dyDescent="0.2">
      <c r="A421" s="13">
        <v>159</v>
      </c>
      <c r="B421" s="13">
        <v>16</v>
      </c>
      <c r="C421" s="14" t="s">
        <v>255</v>
      </c>
      <c r="D421" s="14" t="s">
        <v>1166</v>
      </c>
      <c r="E421" s="15">
        <v>20</v>
      </c>
      <c r="F421" s="15">
        <v>33</v>
      </c>
      <c r="G421" s="16">
        <v>3</v>
      </c>
      <c r="H421" s="17">
        <v>2.7777777777777776E-2</v>
      </c>
      <c r="I421" s="18" t="s">
        <v>1150</v>
      </c>
      <c r="J421" s="19">
        <f t="shared" si="18"/>
        <v>39</v>
      </c>
      <c r="K421" s="19">
        <f t="shared" si="19"/>
        <v>99</v>
      </c>
      <c r="L421" s="20">
        <f t="shared" si="20"/>
        <v>0.39393939393939392</v>
      </c>
      <c r="M421" s="19">
        <f>TablaCocina[[#This Row],[COSTO UNITARIO]]*TablaCocina[[#This Row],[CANTIDAD ORDENADA]]</f>
        <v>60</v>
      </c>
    </row>
    <row r="422" spans="1:13" x14ac:dyDescent="0.2">
      <c r="A422" s="13">
        <v>160</v>
      </c>
      <c r="B422" s="13">
        <v>19</v>
      </c>
      <c r="C422" s="14" t="s">
        <v>67</v>
      </c>
      <c r="D422" s="14" t="s">
        <v>1164</v>
      </c>
      <c r="E422" s="15">
        <v>22</v>
      </c>
      <c r="F422" s="15">
        <v>36</v>
      </c>
      <c r="G422" s="16">
        <v>3</v>
      </c>
      <c r="H422" s="17">
        <v>1.3888888888888888E-2</v>
      </c>
      <c r="I422" s="18" t="s">
        <v>1150</v>
      </c>
      <c r="J422" s="19">
        <f t="shared" si="18"/>
        <v>42</v>
      </c>
      <c r="K422" s="19">
        <f t="shared" si="19"/>
        <v>108</v>
      </c>
      <c r="L422" s="20">
        <f t="shared" si="20"/>
        <v>0.3888888888888889</v>
      </c>
      <c r="M422" s="19">
        <f>TablaCocina[[#This Row],[COSTO UNITARIO]]*TablaCocina[[#This Row],[CANTIDAD ORDENADA]]</f>
        <v>66</v>
      </c>
    </row>
    <row r="423" spans="1:13" x14ac:dyDescent="0.2">
      <c r="A423" s="13">
        <v>160</v>
      </c>
      <c r="B423" s="13">
        <v>19</v>
      </c>
      <c r="C423" s="14" t="s">
        <v>152</v>
      </c>
      <c r="D423" s="14" t="s">
        <v>1159</v>
      </c>
      <c r="E423" s="15">
        <v>14</v>
      </c>
      <c r="F423" s="15">
        <v>24</v>
      </c>
      <c r="G423" s="16">
        <v>2</v>
      </c>
      <c r="H423" s="17">
        <v>3.2638888888888891E-2</v>
      </c>
      <c r="I423" s="18" t="s">
        <v>1150</v>
      </c>
      <c r="J423" s="19">
        <f t="shared" si="18"/>
        <v>20</v>
      </c>
      <c r="K423" s="19">
        <f t="shared" si="19"/>
        <v>48</v>
      </c>
      <c r="L423" s="20">
        <f t="shared" si="20"/>
        <v>0.41666666666666669</v>
      </c>
      <c r="M423" s="19">
        <f>TablaCocina[[#This Row],[COSTO UNITARIO]]*TablaCocina[[#This Row],[CANTIDAD ORDENADA]]</f>
        <v>28</v>
      </c>
    </row>
    <row r="424" spans="1:13" x14ac:dyDescent="0.2">
      <c r="A424" s="13">
        <v>161</v>
      </c>
      <c r="B424" s="13">
        <v>13</v>
      </c>
      <c r="C424" s="14" t="s">
        <v>36</v>
      </c>
      <c r="D424" s="14" t="s">
        <v>1167</v>
      </c>
      <c r="E424" s="15">
        <v>16</v>
      </c>
      <c r="F424" s="15">
        <v>28</v>
      </c>
      <c r="G424" s="16">
        <v>3</v>
      </c>
      <c r="H424" s="17">
        <v>3.9583333333333331E-2</v>
      </c>
      <c r="I424" s="18" t="s">
        <v>1150</v>
      </c>
      <c r="J424" s="19">
        <f t="shared" si="18"/>
        <v>36</v>
      </c>
      <c r="K424" s="19">
        <f t="shared" si="19"/>
        <v>84</v>
      </c>
      <c r="L424" s="20">
        <f t="shared" si="20"/>
        <v>0.42857142857142855</v>
      </c>
      <c r="M424" s="19">
        <f>TablaCocina[[#This Row],[COSTO UNITARIO]]*TablaCocina[[#This Row],[CANTIDAD ORDENADA]]</f>
        <v>48</v>
      </c>
    </row>
    <row r="425" spans="1:13" x14ac:dyDescent="0.2">
      <c r="A425" s="13">
        <v>162</v>
      </c>
      <c r="B425" s="13">
        <v>14</v>
      </c>
      <c r="C425" s="14" t="s">
        <v>152</v>
      </c>
      <c r="D425" s="14" t="s">
        <v>1159</v>
      </c>
      <c r="E425" s="15">
        <v>14</v>
      </c>
      <c r="F425" s="15">
        <v>24</v>
      </c>
      <c r="G425" s="16">
        <v>3</v>
      </c>
      <c r="H425" s="17">
        <v>1.7361111111111112E-2</v>
      </c>
      <c r="I425" s="18" t="s">
        <v>1150</v>
      </c>
      <c r="J425" s="19">
        <f t="shared" si="18"/>
        <v>30</v>
      </c>
      <c r="K425" s="19">
        <f t="shared" si="19"/>
        <v>72</v>
      </c>
      <c r="L425" s="20">
        <f t="shared" si="20"/>
        <v>0.41666666666666669</v>
      </c>
      <c r="M425" s="19">
        <f>TablaCocina[[#This Row],[COSTO UNITARIO]]*TablaCocina[[#This Row],[CANTIDAD ORDENADA]]</f>
        <v>42</v>
      </c>
    </row>
    <row r="426" spans="1:13" x14ac:dyDescent="0.2">
      <c r="A426" s="13">
        <v>163</v>
      </c>
      <c r="B426" s="13">
        <v>6</v>
      </c>
      <c r="C426" s="14" t="s">
        <v>110</v>
      </c>
      <c r="D426" s="14" t="s">
        <v>1161</v>
      </c>
      <c r="E426" s="15">
        <v>19</v>
      </c>
      <c r="F426" s="15">
        <v>31</v>
      </c>
      <c r="G426" s="16">
        <v>3</v>
      </c>
      <c r="H426" s="17">
        <v>5.5555555555555558E-3</v>
      </c>
      <c r="I426" s="18" t="s">
        <v>1151</v>
      </c>
      <c r="J426" s="19">
        <f t="shared" si="18"/>
        <v>36</v>
      </c>
      <c r="K426" s="19">
        <f t="shared" si="19"/>
        <v>93</v>
      </c>
      <c r="L426" s="20">
        <f t="shared" si="20"/>
        <v>0.38709677419354838</v>
      </c>
      <c r="M426" s="19">
        <f>TablaCocina[[#This Row],[COSTO UNITARIO]]*TablaCocina[[#This Row],[CANTIDAD ORDENADA]]</f>
        <v>57</v>
      </c>
    </row>
    <row r="427" spans="1:13" x14ac:dyDescent="0.2">
      <c r="A427" s="13">
        <v>163</v>
      </c>
      <c r="B427" s="13">
        <v>6</v>
      </c>
      <c r="C427" s="14" t="s">
        <v>62</v>
      </c>
      <c r="D427" s="14" t="s">
        <v>1160</v>
      </c>
      <c r="E427" s="15">
        <v>18</v>
      </c>
      <c r="F427" s="15">
        <v>30</v>
      </c>
      <c r="G427" s="16">
        <v>3</v>
      </c>
      <c r="H427" s="17">
        <v>1.1111111111111112E-2</v>
      </c>
      <c r="I427" s="18" t="s">
        <v>1151</v>
      </c>
      <c r="J427" s="19">
        <f t="shared" si="18"/>
        <v>36</v>
      </c>
      <c r="K427" s="19">
        <f t="shared" si="19"/>
        <v>90</v>
      </c>
      <c r="L427" s="20">
        <f t="shared" si="20"/>
        <v>0.4</v>
      </c>
      <c r="M427" s="19">
        <f>TablaCocina[[#This Row],[COSTO UNITARIO]]*TablaCocina[[#This Row],[CANTIDAD ORDENADA]]</f>
        <v>54</v>
      </c>
    </row>
    <row r="428" spans="1:13" x14ac:dyDescent="0.2">
      <c r="A428" s="13">
        <v>163</v>
      </c>
      <c r="B428" s="13">
        <v>6</v>
      </c>
      <c r="C428" s="14" t="s">
        <v>255</v>
      </c>
      <c r="D428" s="14" t="s">
        <v>1166</v>
      </c>
      <c r="E428" s="15">
        <v>20</v>
      </c>
      <c r="F428" s="15">
        <v>33</v>
      </c>
      <c r="G428" s="16">
        <v>2</v>
      </c>
      <c r="H428" s="17">
        <v>2.7777777777777776E-2</v>
      </c>
      <c r="I428" s="18" t="s">
        <v>1151</v>
      </c>
      <c r="J428" s="19">
        <f t="shared" si="18"/>
        <v>26</v>
      </c>
      <c r="K428" s="19">
        <f t="shared" si="19"/>
        <v>66</v>
      </c>
      <c r="L428" s="20">
        <f t="shared" si="20"/>
        <v>0.39393939393939392</v>
      </c>
      <c r="M428" s="19">
        <f>TablaCocina[[#This Row],[COSTO UNITARIO]]*TablaCocina[[#This Row],[CANTIDAD ORDENADA]]</f>
        <v>40</v>
      </c>
    </row>
    <row r="429" spans="1:13" x14ac:dyDescent="0.2">
      <c r="A429" s="13">
        <v>163</v>
      </c>
      <c r="B429" s="13">
        <v>6</v>
      </c>
      <c r="C429" s="14" t="s">
        <v>197</v>
      </c>
      <c r="D429" s="14" t="s">
        <v>1171</v>
      </c>
      <c r="E429" s="15">
        <v>13</v>
      </c>
      <c r="F429" s="15">
        <v>22</v>
      </c>
      <c r="G429" s="16">
        <v>1</v>
      </c>
      <c r="H429" s="17">
        <v>4.8611111111111112E-3</v>
      </c>
      <c r="I429" s="18" t="s">
        <v>1150</v>
      </c>
      <c r="J429" s="19">
        <f t="shared" si="18"/>
        <v>9</v>
      </c>
      <c r="K429" s="19">
        <f t="shared" si="19"/>
        <v>22</v>
      </c>
      <c r="L429" s="20">
        <f t="shared" si="20"/>
        <v>0.40909090909090912</v>
      </c>
      <c r="M429" s="19">
        <f>TablaCocina[[#This Row],[COSTO UNITARIO]]*TablaCocina[[#This Row],[CANTIDAD ORDENADA]]</f>
        <v>13</v>
      </c>
    </row>
    <row r="430" spans="1:13" x14ac:dyDescent="0.2">
      <c r="A430" s="13">
        <v>164</v>
      </c>
      <c r="B430" s="13">
        <v>8</v>
      </c>
      <c r="C430" s="14" t="s">
        <v>197</v>
      </c>
      <c r="D430" s="14" t="s">
        <v>1171</v>
      </c>
      <c r="E430" s="15">
        <v>13</v>
      </c>
      <c r="F430" s="15">
        <v>22</v>
      </c>
      <c r="G430" s="16">
        <v>1</v>
      </c>
      <c r="H430" s="17">
        <v>2.9861111111111113E-2</v>
      </c>
      <c r="I430" s="18" t="s">
        <v>1151</v>
      </c>
      <c r="J430" s="19">
        <f t="shared" si="18"/>
        <v>9</v>
      </c>
      <c r="K430" s="19">
        <f t="shared" si="19"/>
        <v>22</v>
      </c>
      <c r="L430" s="20">
        <f t="shared" si="20"/>
        <v>0.40909090909090912</v>
      </c>
      <c r="M430" s="19">
        <f>TablaCocina[[#This Row],[COSTO UNITARIO]]*TablaCocina[[#This Row],[CANTIDAD ORDENADA]]</f>
        <v>13</v>
      </c>
    </row>
    <row r="431" spans="1:13" x14ac:dyDescent="0.2">
      <c r="A431" s="13">
        <v>164</v>
      </c>
      <c r="B431" s="13">
        <v>8</v>
      </c>
      <c r="C431" s="14" t="s">
        <v>67</v>
      </c>
      <c r="D431" s="14" t="s">
        <v>1164</v>
      </c>
      <c r="E431" s="15">
        <v>22</v>
      </c>
      <c r="F431" s="15">
        <v>36</v>
      </c>
      <c r="G431" s="16">
        <v>1</v>
      </c>
      <c r="H431" s="17">
        <v>4.8611111111111112E-3</v>
      </c>
      <c r="I431" s="18" t="s">
        <v>1150</v>
      </c>
      <c r="J431" s="19">
        <f t="shared" si="18"/>
        <v>14</v>
      </c>
      <c r="K431" s="19">
        <f t="shared" si="19"/>
        <v>36</v>
      </c>
      <c r="L431" s="20">
        <f t="shared" si="20"/>
        <v>0.3888888888888889</v>
      </c>
      <c r="M431" s="19">
        <f>TablaCocina[[#This Row],[COSTO UNITARIO]]*TablaCocina[[#This Row],[CANTIDAD ORDENADA]]</f>
        <v>22</v>
      </c>
    </row>
    <row r="432" spans="1:13" x14ac:dyDescent="0.2">
      <c r="A432" s="13">
        <v>164</v>
      </c>
      <c r="B432" s="13">
        <v>8</v>
      </c>
      <c r="C432" s="14" t="s">
        <v>241</v>
      </c>
      <c r="D432" s="14" t="s">
        <v>1170</v>
      </c>
      <c r="E432" s="15">
        <v>19</v>
      </c>
      <c r="F432" s="15">
        <v>32</v>
      </c>
      <c r="G432" s="16">
        <v>2</v>
      </c>
      <c r="H432" s="17">
        <v>1.3888888888888888E-2</v>
      </c>
      <c r="I432" s="18" t="s">
        <v>1150</v>
      </c>
      <c r="J432" s="19">
        <f t="shared" si="18"/>
        <v>26</v>
      </c>
      <c r="K432" s="19">
        <f t="shared" si="19"/>
        <v>64</v>
      </c>
      <c r="L432" s="20">
        <f t="shared" si="20"/>
        <v>0.40625</v>
      </c>
      <c r="M432" s="19">
        <f>TablaCocina[[#This Row],[COSTO UNITARIO]]*TablaCocina[[#This Row],[CANTIDAD ORDENADA]]</f>
        <v>38</v>
      </c>
    </row>
    <row r="433" spans="1:13" x14ac:dyDescent="0.2">
      <c r="A433" s="13">
        <v>164</v>
      </c>
      <c r="B433" s="13">
        <v>8</v>
      </c>
      <c r="C433" s="14" t="s">
        <v>152</v>
      </c>
      <c r="D433" s="14" t="s">
        <v>1159</v>
      </c>
      <c r="E433" s="15">
        <v>14</v>
      </c>
      <c r="F433" s="15">
        <v>24</v>
      </c>
      <c r="G433" s="16">
        <v>2</v>
      </c>
      <c r="H433" s="17">
        <v>2.4305555555555556E-2</v>
      </c>
      <c r="I433" s="18" t="s">
        <v>1150</v>
      </c>
      <c r="J433" s="19">
        <f t="shared" si="18"/>
        <v>20</v>
      </c>
      <c r="K433" s="19">
        <f t="shared" si="19"/>
        <v>48</v>
      </c>
      <c r="L433" s="20">
        <f t="shared" si="20"/>
        <v>0.41666666666666669</v>
      </c>
      <c r="M433" s="19">
        <f>TablaCocina[[#This Row],[COSTO UNITARIO]]*TablaCocina[[#This Row],[CANTIDAD ORDENADA]]</f>
        <v>28</v>
      </c>
    </row>
    <row r="434" spans="1:13" x14ac:dyDescent="0.2">
      <c r="A434" s="13">
        <v>165</v>
      </c>
      <c r="B434" s="13">
        <v>10</v>
      </c>
      <c r="C434" s="14" t="s">
        <v>152</v>
      </c>
      <c r="D434" s="14" t="s">
        <v>1159</v>
      </c>
      <c r="E434" s="15">
        <v>14</v>
      </c>
      <c r="F434" s="15">
        <v>24</v>
      </c>
      <c r="G434" s="16">
        <v>2</v>
      </c>
      <c r="H434" s="17">
        <v>1.0416666666666666E-2</v>
      </c>
      <c r="I434" s="18" t="s">
        <v>1151</v>
      </c>
      <c r="J434" s="19">
        <f t="shared" si="18"/>
        <v>20</v>
      </c>
      <c r="K434" s="19">
        <f t="shared" si="19"/>
        <v>48</v>
      </c>
      <c r="L434" s="20">
        <f t="shared" si="20"/>
        <v>0.41666666666666669</v>
      </c>
      <c r="M434" s="19">
        <f>TablaCocina[[#This Row],[COSTO UNITARIO]]*TablaCocina[[#This Row],[CANTIDAD ORDENADA]]</f>
        <v>28</v>
      </c>
    </row>
    <row r="435" spans="1:13" x14ac:dyDescent="0.2">
      <c r="A435" s="13">
        <v>165</v>
      </c>
      <c r="B435" s="13">
        <v>10</v>
      </c>
      <c r="C435" s="14" t="s">
        <v>64</v>
      </c>
      <c r="D435" s="14" t="s">
        <v>1175</v>
      </c>
      <c r="E435" s="15">
        <v>13</v>
      </c>
      <c r="F435" s="15">
        <v>21</v>
      </c>
      <c r="G435" s="16">
        <v>2</v>
      </c>
      <c r="H435" s="17">
        <v>2.8472222222222222E-2</v>
      </c>
      <c r="I435" s="18" t="s">
        <v>1150</v>
      </c>
      <c r="J435" s="19">
        <f t="shared" si="18"/>
        <v>16</v>
      </c>
      <c r="K435" s="19">
        <f t="shared" si="19"/>
        <v>42</v>
      </c>
      <c r="L435" s="20">
        <f t="shared" si="20"/>
        <v>0.38095238095238093</v>
      </c>
      <c r="M435" s="19">
        <f>TablaCocina[[#This Row],[COSTO UNITARIO]]*TablaCocina[[#This Row],[CANTIDAD ORDENADA]]</f>
        <v>26</v>
      </c>
    </row>
    <row r="436" spans="1:13" x14ac:dyDescent="0.2">
      <c r="A436" s="13">
        <v>166</v>
      </c>
      <c r="B436" s="13">
        <v>12</v>
      </c>
      <c r="C436" s="14" t="s">
        <v>194</v>
      </c>
      <c r="D436" s="14" t="s">
        <v>1174</v>
      </c>
      <c r="E436" s="15">
        <v>14</v>
      </c>
      <c r="F436" s="15">
        <v>23</v>
      </c>
      <c r="G436" s="16">
        <v>2</v>
      </c>
      <c r="H436" s="17">
        <v>1.5277777777777777E-2</v>
      </c>
      <c r="I436" s="18" t="s">
        <v>1151</v>
      </c>
      <c r="J436" s="19">
        <f t="shared" si="18"/>
        <v>18</v>
      </c>
      <c r="K436" s="19">
        <f t="shared" si="19"/>
        <v>46</v>
      </c>
      <c r="L436" s="20">
        <f t="shared" si="20"/>
        <v>0.39130434782608697</v>
      </c>
      <c r="M436" s="19">
        <f>TablaCocina[[#This Row],[COSTO UNITARIO]]*TablaCocina[[#This Row],[CANTIDAD ORDENADA]]</f>
        <v>28</v>
      </c>
    </row>
    <row r="437" spans="1:13" x14ac:dyDescent="0.2">
      <c r="A437" s="13">
        <v>167</v>
      </c>
      <c r="B437" s="13">
        <v>5</v>
      </c>
      <c r="C437" s="14" t="s">
        <v>106</v>
      </c>
      <c r="D437" s="14" t="s">
        <v>1168</v>
      </c>
      <c r="E437" s="15">
        <v>11</v>
      </c>
      <c r="F437" s="15">
        <v>19</v>
      </c>
      <c r="G437" s="16">
        <v>1</v>
      </c>
      <c r="H437" s="17">
        <v>2.013888888888889E-2</v>
      </c>
      <c r="I437" s="18" t="s">
        <v>1150</v>
      </c>
      <c r="J437" s="19">
        <f t="shared" si="18"/>
        <v>8</v>
      </c>
      <c r="K437" s="19">
        <f t="shared" si="19"/>
        <v>19</v>
      </c>
      <c r="L437" s="20">
        <f t="shared" si="20"/>
        <v>0.42105263157894735</v>
      </c>
      <c r="M437" s="19">
        <f>TablaCocina[[#This Row],[COSTO UNITARIO]]*TablaCocina[[#This Row],[CANTIDAD ORDENADA]]</f>
        <v>11</v>
      </c>
    </row>
    <row r="438" spans="1:13" x14ac:dyDescent="0.2">
      <c r="A438" s="13">
        <v>167</v>
      </c>
      <c r="B438" s="13">
        <v>5</v>
      </c>
      <c r="C438" s="14" t="s">
        <v>49</v>
      </c>
      <c r="D438" s="14" t="s">
        <v>1172</v>
      </c>
      <c r="E438" s="15">
        <v>20</v>
      </c>
      <c r="F438" s="15">
        <v>34</v>
      </c>
      <c r="G438" s="16">
        <v>3</v>
      </c>
      <c r="H438" s="17">
        <v>7.6388888888888886E-3</v>
      </c>
      <c r="I438" s="18" t="s">
        <v>1150</v>
      </c>
      <c r="J438" s="19">
        <f t="shared" si="18"/>
        <v>42</v>
      </c>
      <c r="K438" s="19">
        <f t="shared" si="19"/>
        <v>102</v>
      </c>
      <c r="L438" s="20">
        <f t="shared" si="20"/>
        <v>0.41176470588235292</v>
      </c>
      <c r="M438" s="19">
        <f>TablaCocina[[#This Row],[COSTO UNITARIO]]*TablaCocina[[#This Row],[CANTIDAD ORDENADA]]</f>
        <v>60</v>
      </c>
    </row>
    <row r="439" spans="1:13" x14ac:dyDescent="0.2">
      <c r="A439" s="13">
        <v>167</v>
      </c>
      <c r="B439" s="13">
        <v>5</v>
      </c>
      <c r="C439" s="14" t="s">
        <v>110</v>
      </c>
      <c r="D439" s="14" t="s">
        <v>1161</v>
      </c>
      <c r="E439" s="15">
        <v>19</v>
      </c>
      <c r="F439" s="15">
        <v>31</v>
      </c>
      <c r="G439" s="16">
        <v>1</v>
      </c>
      <c r="H439" s="17">
        <v>2.4999999999999998E-2</v>
      </c>
      <c r="I439" s="18" t="s">
        <v>1151</v>
      </c>
      <c r="J439" s="19">
        <f t="shared" si="18"/>
        <v>12</v>
      </c>
      <c r="K439" s="19">
        <f t="shared" si="19"/>
        <v>31</v>
      </c>
      <c r="L439" s="20">
        <f t="shared" si="20"/>
        <v>0.38709677419354838</v>
      </c>
      <c r="M439" s="19">
        <f>TablaCocina[[#This Row],[COSTO UNITARIO]]*TablaCocina[[#This Row],[CANTIDAD ORDENADA]]</f>
        <v>19</v>
      </c>
    </row>
    <row r="440" spans="1:13" x14ac:dyDescent="0.2">
      <c r="A440" s="13">
        <v>168</v>
      </c>
      <c r="B440" s="13">
        <v>17</v>
      </c>
      <c r="C440" s="14" t="s">
        <v>197</v>
      </c>
      <c r="D440" s="14" t="s">
        <v>1171</v>
      </c>
      <c r="E440" s="15">
        <v>13</v>
      </c>
      <c r="F440" s="15">
        <v>22</v>
      </c>
      <c r="G440" s="16">
        <v>2</v>
      </c>
      <c r="H440" s="17">
        <v>4.8611111111111112E-3</v>
      </c>
      <c r="I440" s="18" t="s">
        <v>1151</v>
      </c>
      <c r="J440" s="19">
        <f t="shared" si="18"/>
        <v>18</v>
      </c>
      <c r="K440" s="19">
        <f t="shared" si="19"/>
        <v>44</v>
      </c>
      <c r="L440" s="20">
        <f t="shared" si="20"/>
        <v>0.40909090909090912</v>
      </c>
      <c r="M440" s="19">
        <f>TablaCocina[[#This Row],[COSTO UNITARIO]]*TablaCocina[[#This Row],[CANTIDAD ORDENADA]]</f>
        <v>26</v>
      </c>
    </row>
    <row r="441" spans="1:13" x14ac:dyDescent="0.2">
      <c r="A441" s="13">
        <v>169</v>
      </c>
      <c r="B441" s="13">
        <v>19</v>
      </c>
      <c r="C441" s="14" t="s">
        <v>64</v>
      </c>
      <c r="D441" s="14" t="s">
        <v>1175</v>
      </c>
      <c r="E441" s="15">
        <v>13</v>
      </c>
      <c r="F441" s="15">
        <v>21</v>
      </c>
      <c r="G441" s="16">
        <v>2</v>
      </c>
      <c r="H441" s="17">
        <v>3.0555555555555555E-2</v>
      </c>
      <c r="I441" s="18" t="s">
        <v>1151</v>
      </c>
      <c r="J441" s="19">
        <f t="shared" si="18"/>
        <v>16</v>
      </c>
      <c r="K441" s="19">
        <f t="shared" si="19"/>
        <v>42</v>
      </c>
      <c r="L441" s="20">
        <f t="shared" si="20"/>
        <v>0.38095238095238093</v>
      </c>
      <c r="M441" s="19">
        <f>TablaCocina[[#This Row],[COSTO UNITARIO]]*TablaCocina[[#This Row],[CANTIDAD ORDENADA]]</f>
        <v>26</v>
      </c>
    </row>
    <row r="442" spans="1:13" x14ac:dyDescent="0.2">
      <c r="A442" s="13">
        <v>169</v>
      </c>
      <c r="B442" s="13">
        <v>19</v>
      </c>
      <c r="C442" s="14" t="s">
        <v>49</v>
      </c>
      <c r="D442" s="14" t="s">
        <v>1172</v>
      </c>
      <c r="E442" s="15">
        <v>20</v>
      </c>
      <c r="F442" s="15">
        <v>34</v>
      </c>
      <c r="G442" s="16">
        <v>2</v>
      </c>
      <c r="H442" s="17">
        <v>4.0972222222222222E-2</v>
      </c>
      <c r="I442" s="18" t="s">
        <v>1151</v>
      </c>
      <c r="J442" s="19">
        <f t="shared" si="18"/>
        <v>28</v>
      </c>
      <c r="K442" s="19">
        <f t="shared" si="19"/>
        <v>68</v>
      </c>
      <c r="L442" s="20">
        <f t="shared" si="20"/>
        <v>0.41176470588235292</v>
      </c>
      <c r="M442" s="19">
        <f>TablaCocina[[#This Row],[COSTO UNITARIO]]*TablaCocina[[#This Row],[CANTIDAD ORDENADA]]</f>
        <v>40</v>
      </c>
    </row>
    <row r="443" spans="1:13" x14ac:dyDescent="0.2">
      <c r="A443" s="13">
        <v>169</v>
      </c>
      <c r="B443" s="13">
        <v>19</v>
      </c>
      <c r="C443" s="14" t="s">
        <v>197</v>
      </c>
      <c r="D443" s="14" t="s">
        <v>1171</v>
      </c>
      <c r="E443" s="15">
        <v>13</v>
      </c>
      <c r="F443" s="15">
        <v>22</v>
      </c>
      <c r="G443" s="16">
        <v>2</v>
      </c>
      <c r="H443" s="17">
        <v>4.8611111111111112E-3</v>
      </c>
      <c r="I443" s="18" t="s">
        <v>1150</v>
      </c>
      <c r="J443" s="19">
        <f t="shared" si="18"/>
        <v>18</v>
      </c>
      <c r="K443" s="19">
        <f t="shared" si="19"/>
        <v>44</v>
      </c>
      <c r="L443" s="20">
        <f t="shared" si="20"/>
        <v>0.40909090909090912</v>
      </c>
      <c r="M443" s="19">
        <f>TablaCocina[[#This Row],[COSTO UNITARIO]]*TablaCocina[[#This Row],[CANTIDAD ORDENADA]]</f>
        <v>26</v>
      </c>
    </row>
    <row r="444" spans="1:13" x14ac:dyDescent="0.2">
      <c r="A444" s="13">
        <v>170</v>
      </c>
      <c r="B444" s="13">
        <v>12</v>
      </c>
      <c r="C444" s="14" t="s">
        <v>140</v>
      </c>
      <c r="D444" s="14" t="s">
        <v>1173</v>
      </c>
      <c r="E444" s="15">
        <v>12</v>
      </c>
      <c r="F444" s="15">
        <v>20</v>
      </c>
      <c r="G444" s="16">
        <v>3</v>
      </c>
      <c r="H444" s="17">
        <v>1.1111111111111112E-2</v>
      </c>
      <c r="I444" s="18" t="s">
        <v>1150</v>
      </c>
      <c r="J444" s="19">
        <f t="shared" si="18"/>
        <v>24</v>
      </c>
      <c r="K444" s="19">
        <f t="shared" si="19"/>
        <v>60</v>
      </c>
      <c r="L444" s="20">
        <f t="shared" si="20"/>
        <v>0.4</v>
      </c>
      <c r="M444" s="19">
        <f>TablaCocina[[#This Row],[COSTO UNITARIO]]*TablaCocina[[#This Row],[CANTIDAD ORDENADA]]</f>
        <v>36</v>
      </c>
    </row>
    <row r="445" spans="1:13" x14ac:dyDescent="0.2">
      <c r="A445" s="13">
        <v>170</v>
      </c>
      <c r="B445" s="13">
        <v>12</v>
      </c>
      <c r="C445" s="14" t="s">
        <v>32</v>
      </c>
      <c r="D445" s="14" t="s">
        <v>1165</v>
      </c>
      <c r="E445" s="15">
        <v>17</v>
      </c>
      <c r="F445" s="15">
        <v>29</v>
      </c>
      <c r="G445" s="16">
        <v>3</v>
      </c>
      <c r="H445" s="17">
        <v>1.1111111111111112E-2</v>
      </c>
      <c r="I445" s="18" t="s">
        <v>1150</v>
      </c>
      <c r="J445" s="19">
        <f t="shared" si="18"/>
        <v>36</v>
      </c>
      <c r="K445" s="19">
        <f t="shared" si="19"/>
        <v>87</v>
      </c>
      <c r="L445" s="20">
        <f t="shared" si="20"/>
        <v>0.41379310344827586</v>
      </c>
      <c r="M445" s="19">
        <f>TablaCocina[[#This Row],[COSTO UNITARIO]]*TablaCocina[[#This Row],[CANTIDAD ORDENADA]]</f>
        <v>51</v>
      </c>
    </row>
    <row r="446" spans="1:13" x14ac:dyDescent="0.2">
      <c r="A446" s="13">
        <v>170</v>
      </c>
      <c r="B446" s="13">
        <v>12</v>
      </c>
      <c r="C446" s="14" t="s">
        <v>67</v>
      </c>
      <c r="D446" s="14" t="s">
        <v>1164</v>
      </c>
      <c r="E446" s="15">
        <v>22</v>
      </c>
      <c r="F446" s="15">
        <v>36</v>
      </c>
      <c r="G446" s="16">
        <v>1</v>
      </c>
      <c r="H446" s="17">
        <v>2.2916666666666669E-2</v>
      </c>
      <c r="I446" s="18" t="s">
        <v>1151</v>
      </c>
      <c r="J446" s="19">
        <f t="shared" si="18"/>
        <v>14</v>
      </c>
      <c r="K446" s="19">
        <f t="shared" si="19"/>
        <v>36</v>
      </c>
      <c r="L446" s="20">
        <f t="shared" si="20"/>
        <v>0.3888888888888889</v>
      </c>
      <c r="M446" s="19">
        <f>TablaCocina[[#This Row],[COSTO UNITARIO]]*TablaCocina[[#This Row],[CANTIDAD ORDENADA]]</f>
        <v>22</v>
      </c>
    </row>
    <row r="447" spans="1:13" x14ac:dyDescent="0.2">
      <c r="A447" s="13">
        <v>170</v>
      </c>
      <c r="B447" s="13">
        <v>12</v>
      </c>
      <c r="C447" s="14" t="s">
        <v>62</v>
      </c>
      <c r="D447" s="14" t="s">
        <v>1160</v>
      </c>
      <c r="E447" s="15">
        <v>18</v>
      </c>
      <c r="F447" s="15">
        <v>30</v>
      </c>
      <c r="G447" s="16">
        <v>2</v>
      </c>
      <c r="H447" s="17">
        <v>5.5555555555555558E-3</v>
      </c>
      <c r="I447" s="18" t="s">
        <v>1151</v>
      </c>
      <c r="J447" s="19">
        <f t="shared" si="18"/>
        <v>24</v>
      </c>
      <c r="K447" s="19">
        <f t="shared" si="19"/>
        <v>60</v>
      </c>
      <c r="L447" s="20">
        <f t="shared" si="20"/>
        <v>0.4</v>
      </c>
      <c r="M447" s="19">
        <f>TablaCocina[[#This Row],[COSTO UNITARIO]]*TablaCocina[[#This Row],[CANTIDAD ORDENADA]]</f>
        <v>36</v>
      </c>
    </row>
    <row r="448" spans="1:13" x14ac:dyDescent="0.2">
      <c r="A448" s="13">
        <v>171</v>
      </c>
      <c r="B448" s="13">
        <v>16</v>
      </c>
      <c r="C448" s="14" t="s">
        <v>149</v>
      </c>
      <c r="D448" s="14" t="s">
        <v>1177</v>
      </c>
      <c r="E448" s="15">
        <v>15</v>
      </c>
      <c r="F448" s="15">
        <v>26</v>
      </c>
      <c r="G448" s="16">
        <v>2</v>
      </c>
      <c r="H448" s="17">
        <v>2.013888888888889E-2</v>
      </c>
      <c r="I448" s="18" t="s">
        <v>1150</v>
      </c>
      <c r="J448" s="19">
        <f t="shared" si="18"/>
        <v>22</v>
      </c>
      <c r="K448" s="19">
        <f t="shared" si="19"/>
        <v>52</v>
      </c>
      <c r="L448" s="20">
        <f t="shared" si="20"/>
        <v>0.42307692307692307</v>
      </c>
      <c r="M448" s="19">
        <f>TablaCocina[[#This Row],[COSTO UNITARIO]]*TablaCocina[[#This Row],[CANTIDAD ORDENADA]]</f>
        <v>30</v>
      </c>
    </row>
    <row r="449" spans="1:13" x14ac:dyDescent="0.2">
      <c r="A449" s="13">
        <v>171</v>
      </c>
      <c r="B449" s="13">
        <v>16</v>
      </c>
      <c r="C449" s="14" t="s">
        <v>32</v>
      </c>
      <c r="D449" s="14" t="s">
        <v>1165</v>
      </c>
      <c r="E449" s="15">
        <v>17</v>
      </c>
      <c r="F449" s="15">
        <v>29</v>
      </c>
      <c r="G449" s="16">
        <v>3</v>
      </c>
      <c r="H449" s="17">
        <v>1.5277777777777777E-2</v>
      </c>
      <c r="I449" s="18" t="s">
        <v>1151</v>
      </c>
      <c r="J449" s="19">
        <f t="shared" si="18"/>
        <v>36</v>
      </c>
      <c r="K449" s="19">
        <f t="shared" si="19"/>
        <v>87</v>
      </c>
      <c r="L449" s="20">
        <f t="shared" si="20"/>
        <v>0.41379310344827586</v>
      </c>
      <c r="M449" s="19">
        <f>TablaCocina[[#This Row],[COSTO UNITARIO]]*TablaCocina[[#This Row],[CANTIDAD ORDENADA]]</f>
        <v>51</v>
      </c>
    </row>
    <row r="450" spans="1:13" x14ac:dyDescent="0.2">
      <c r="A450" s="13">
        <v>172</v>
      </c>
      <c r="B450" s="13">
        <v>12</v>
      </c>
      <c r="C450" s="14" t="s">
        <v>49</v>
      </c>
      <c r="D450" s="14" t="s">
        <v>1172</v>
      </c>
      <c r="E450" s="15">
        <v>20</v>
      </c>
      <c r="F450" s="15">
        <v>34</v>
      </c>
      <c r="G450" s="16">
        <v>2</v>
      </c>
      <c r="H450" s="17">
        <v>1.8749999999999999E-2</v>
      </c>
      <c r="I450" s="18" t="s">
        <v>1151</v>
      </c>
      <c r="J450" s="19">
        <f t="shared" si="18"/>
        <v>28</v>
      </c>
      <c r="K450" s="19">
        <f t="shared" si="19"/>
        <v>68</v>
      </c>
      <c r="L450" s="20">
        <f t="shared" si="20"/>
        <v>0.41176470588235292</v>
      </c>
      <c r="M450" s="19">
        <f>TablaCocina[[#This Row],[COSTO UNITARIO]]*TablaCocina[[#This Row],[CANTIDAD ORDENADA]]</f>
        <v>40</v>
      </c>
    </row>
    <row r="451" spans="1:13" x14ac:dyDescent="0.2">
      <c r="A451" s="13">
        <v>173</v>
      </c>
      <c r="B451" s="13">
        <v>11</v>
      </c>
      <c r="C451" s="14" t="s">
        <v>100</v>
      </c>
      <c r="D451" s="14" t="s">
        <v>1162</v>
      </c>
      <c r="E451" s="15">
        <v>16</v>
      </c>
      <c r="F451" s="15">
        <v>27</v>
      </c>
      <c r="G451" s="16">
        <v>3</v>
      </c>
      <c r="H451" s="17">
        <v>1.0416666666666666E-2</v>
      </c>
      <c r="I451" s="18" t="s">
        <v>1151</v>
      </c>
      <c r="J451" s="19">
        <f t="shared" ref="J451:J514" si="21">(F451-E451)*G451</f>
        <v>33</v>
      </c>
      <c r="K451" s="19">
        <f t="shared" ref="K451:K514" si="22">F451*G451</f>
        <v>81</v>
      </c>
      <c r="L451" s="20">
        <f t="shared" ref="L451:L514" si="23">J451/K451</f>
        <v>0.40740740740740738</v>
      </c>
      <c r="M451" s="19">
        <f>TablaCocina[[#This Row],[COSTO UNITARIO]]*TablaCocina[[#This Row],[CANTIDAD ORDENADA]]</f>
        <v>48</v>
      </c>
    </row>
    <row r="452" spans="1:13" x14ac:dyDescent="0.2">
      <c r="A452" s="13">
        <v>173</v>
      </c>
      <c r="B452" s="13">
        <v>11</v>
      </c>
      <c r="C452" s="14" t="s">
        <v>241</v>
      </c>
      <c r="D452" s="14" t="s">
        <v>1170</v>
      </c>
      <c r="E452" s="15">
        <v>19</v>
      </c>
      <c r="F452" s="15">
        <v>32</v>
      </c>
      <c r="G452" s="16">
        <v>3</v>
      </c>
      <c r="H452" s="17">
        <v>3.6111111111111115E-2</v>
      </c>
      <c r="I452" s="18" t="s">
        <v>1151</v>
      </c>
      <c r="J452" s="19">
        <f t="shared" si="21"/>
        <v>39</v>
      </c>
      <c r="K452" s="19">
        <f t="shared" si="22"/>
        <v>96</v>
      </c>
      <c r="L452" s="20">
        <f t="shared" si="23"/>
        <v>0.40625</v>
      </c>
      <c r="M452" s="19">
        <f>TablaCocina[[#This Row],[COSTO UNITARIO]]*TablaCocina[[#This Row],[CANTIDAD ORDENADA]]</f>
        <v>57</v>
      </c>
    </row>
    <row r="453" spans="1:13" x14ac:dyDescent="0.2">
      <c r="A453" s="13">
        <v>174</v>
      </c>
      <c r="B453" s="13">
        <v>10</v>
      </c>
      <c r="C453" s="14" t="s">
        <v>62</v>
      </c>
      <c r="D453" s="14" t="s">
        <v>1160</v>
      </c>
      <c r="E453" s="15">
        <v>18</v>
      </c>
      <c r="F453" s="15">
        <v>30</v>
      </c>
      <c r="G453" s="16">
        <v>2</v>
      </c>
      <c r="H453" s="17">
        <v>8.3333333333333332E-3</v>
      </c>
      <c r="I453" s="18" t="s">
        <v>1151</v>
      </c>
      <c r="J453" s="19">
        <f t="shared" si="21"/>
        <v>24</v>
      </c>
      <c r="K453" s="19">
        <f t="shared" si="22"/>
        <v>60</v>
      </c>
      <c r="L453" s="20">
        <f t="shared" si="23"/>
        <v>0.4</v>
      </c>
      <c r="M453" s="19">
        <f>TablaCocina[[#This Row],[COSTO UNITARIO]]*TablaCocina[[#This Row],[CANTIDAD ORDENADA]]</f>
        <v>36</v>
      </c>
    </row>
    <row r="454" spans="1:13" x14ac:dyDescent="0.2">
      <c r="A454" s="13">
        <v>175</v>
      </c>
      <c r="B454" s="13">
        <v>14</v>
      </c>
      <c r="C454" s="14" t="s">
        <v>241</v>
      </c>
      <c r="D454" s="14" t="s">
        <v>1170</v>
      </c>
      <c r="E454" s="15">
        <v>19</v>
      </c>
      <c r="F454" s="15">
        <v>32</v>
      </c>
      <c r="G454" s="16">
        <v>3</v>
      </c>
      <c r="H454" s="17">
        <v>6.2499999999999995E-3</v>
      </c>
      <c r="I454" s="18" t="s">
        <v>1151</v>
      </c>
      <c r="J454" s="19">
        <f t="shared" si="21"/>
        <v>39</v>
      </c>
      <c r="K454" s="19">
        <f t="shared" si="22"/>
        <v>96</v>
      </c>
      <c r="L454" s="20">
        <f t="shared" si="23"/>
        <v>0.40625</v>
      </c>
      <c r="M454" s="19">
        <f>TablaCocina[[#This Row],[COSTO UNITARIO]]*TablaCocina[[#This Row],[CANTIDAD ORDENADA]]</f>
        <v>57</v>
      </c>
    </row>
    <row r="455" spans="1:13" x14ac:dyDescent="0.2">
      <c r="A455" s="13">
        <v>175</v>
      </c>
      <c r="B455" s="13">
        <v>14</v>
      </c>
      <c r="C455" s="14" t="s">
        <v>152</v>
      </c>
      <c r="D455" s="14" t="s">
        <v>1159</v>
      </c>
      <c r="E455" s="15">
        <v>14</v>
      </c>
      <c r="F455" s="15">
        <v>24</v>
      </c>
      <c r="G455" s="16">
        <v>2</v>
      </c>
      <c r="H455" s="17">
        <v>2.6388888888888889E-2</v>
      </c>
      <c r="I455" s="18" t="s">
        <v>1150</v>
      </c>
      <c r="J455" s="19">
        <f t="shared" si="21"/>
        <v>20</v>
      </c>
      <c r="K455" s="19">
        <f t="shared" si="22"/>
        <v>48</v>
      </c>
      <c r="L455" s="20">
        <f t="shared" si="23"/>
        <v>0.41666666666666669</v>
      </c>
      <c r="M455" s="19">
        <f>TablaCocina[[#This Row],[COSTO UNITARIO]]*TablaCocina[[#This Row],[CANTIDAD ORDENADA]]</f>
        <v>28</v>
      </c>
    </row>
    <row r="456" spans="1:13" x14ac:dyDescent="0.2">
      <c r="A456" s="13">
        <v>176</v>
      </c>
      <c r="B456" s="13">
        <v>20</v>
      </c>
      <c r="C456" s="14" t="s">
        <v>64</v>
      </c>
      <c r="D456" s="14" t="s">
        <v>1175</v>
      </c>
      <c r="E456" s="15">
        <v>13</v>
      </c>
      <c r="F456" s="15">
        <v>21</v>
      </c>
      <c r="G456" s="16">
        <v>3</v>
      </c>
      <c r="H456" s="17">
        <v>3.3333333333333333E-2</v>
      </c>
      <c r="I456" s="18" t="s">
        <v>1151</v>
      </c>
      <c r="J456" s="19">
        <f t="shared" si="21"/>
        <v>24</v>
      </c>
      <c r="K456" s="19">
        <f t="shared" si="22"/>
        <v>63</v>
      </c>
      <c r="L456" s="20">
        <f t="shared" si="23"/>
        <v>0.38095238095238093</v>
      </c>
      <c r="M456" s="19">
        <f>TablaCocina[[#This Row],[COSTO UNITARIO]]*TablaCocina[[#This Row],[CANTIDAD ORDENADA]]</f>
        <v>39</v>
      </c>
    </row>
    <row r="457" spans="1:13" x14ac:dyDescent="0.2">
      <c r="A457" s="13">
        <v>177</v>
      </c>
      <c r="B457" s="13">
        <v>4</v>
      </c>
      <c r="C457" s="14" t="s">
        <v>152</v>
      </c>
      <c r="D457" s="14" t="s">
        <v>1159</v>
      </c>
      <c r="E457" s="15">
        <v>14</v>
      </c>
      <c r="F457" s="15">
        <v>24</v>
      </c>
      <c r="G457" s="16">
        <v>2</v>
      </c>
      <c r="H457" s="17">
        <v>6.9444444444444441E-3</v>
      </c>
      <c r="I457" s="18" t="s">
        <v>1151</v>
      </c>
      <c r="J457" s="19">
        <f t="shared" si="21"/>
        <v>20</v>
      </c>
      <c r="K457" s="19">
        <f t="shared" si="22"/>
        <v>48</v>
      </c>
      <c r="L457" s="20">
        <f t="shared" si="23"/>
        <v>0.41666666666666669</v>
      </c>
      <c r="M457" s="19">
        <f>TablaCocina[[#This Row],[COSTO UNITARIO]]*TablaCocina[[#This Row],[CANTIDAD ORDENADA]]</f>
        <v>28</v>
      </c>
    </row>
    <row r="458" spans="1:13" x14ac:dyDescent="0.2">
      <c r="A458" s="13">
        <v>177</v>
      </c>
      <c r="B458" s="13">
        <v>4</v>
      </c>
      <c r="C458" s="14" t="s">
        <v>149</v>
      </c>
      <c r="D458" s="14" t="s">
        <v>1177</v>
      </c>
      <c r="E458" s="15">
        <v>15</v>
      </c>
      <c r="F458" s="15">
        <v>26</v>
      </c>
      <c r="G458" s="16">
        <v>1</v>
      </c>
      <c r="H458" s="17">
        <v>2.7777777777777776E-2</v>
      </c>
      <c r="I458" s="18" t="s">
        <v>1150</v>
      </c>
      <c r="J458" s="19">
        <f t="shared" si="21"/>
        <v>11</v>
      </c>
      <c r="K458" s="19">
        <f t="shared" si="22"/>
        <v>26</v>
      </c>
      <c r="L458" s="20">
        <f t="shared" si="23"/>
        <v>0.42307692307692307</v>
      </c>
      <c r="M458" s="19">
        <f>TablaCocina[[#This Row],[COSTO UNITARIO]]*TablaCocina[[#This Row],[CANTIDAD ORDENADA]]</f>
        <v>15</v>
      </c>
    </row>
    <row r="459" spans="1:13" x14ac:dyDescent="0.2">
      <c r="A459" s="13">
        <v>177</v>
      </c>
      <c r="B459" s="13">
        <v>4</v>
      </c>
      <c r="C459" s="14" t="s">
        <v>64</v>
      </c>
      <c r="D459" s="14" t="s">
        <v>1175</v>
      </c>
      <c r="E459" s="15">
        <v>13</v>
      </c>
      <c r="F459" s="15">
        <v>21</v>
      </c>
      <c r="G459" s="16">
        <v>2</v>
      </c>
      <c r="H459" s="17">
        <v>3.125E-2</v>
      </c>
      <c r="I459" s="18" t="s">
        <v>1151</v>
      </c>
      <c r="J459" s="19">
        <f t="shared" si="21"/>
        <v>16</v>
      </c>
      <c r="K459" s="19">
        <f t="shared" si="22"/>
        <v>42</v>
      </c>
      <c r="L459" s="20">
        <f t="shared" si="23"/>
        <v>0.38095238095238093</v>
      </c>
      <c r="M459" s="19">
        <f>TablaCocina[[#This Row],[COSTO UNITARIO]]*TablaCocina[[#This Row],[CANTIDAD ORDENADA]]</f>
        <v>26</v>
      </c>
    </row>
    <row r="460" spans="1:13" x14ac:dyDescent="0.2">
      <c r="A460" s="13">
        <v>177</v>
      </c>
      <c r="B460" s="13">
        <v>4</v>
      </c>
      <c r="C460" s="14" t="s">
        <v>106</v>
      </c>
      <c r="D460" s="14" t="s">
        <v>1168</v>
      </c>
      <c r="E460" s="15">
        <v>11</v>
      </c>
      <c r="F460" s="15">
        <v>19</v>
      </c>
      <c r="G460" s="16">
        <v>3</v>
      </c>
      <c r="H460" s="17">
        <v>3.2638888888888891E-2</v>
      </c>
      <c r="I460" s="18" t="s">
        <v>1150</v>
      </c>
      <c r="J460" s="19">
        <f t="shared" si="21"/>
        <v>24</v>
      </c>
      <c r="K460" s="19">
        <f t="shared" si="22"/>
        <v>57</v>
      </c>
      <c r="L460" s="20">
        <f t="shared" si="23"/>
        <v>0.42105263157894735</v>
      </c>
      <c r="M460" s="19">
        <f>TablaCocina[[#This Row],[COSTO UNITARIO]]*TablaCocina[[#This Row],[CANTIDAD ORDENADA]]</f>
        <v>33</v>
      </c>
    </row>
    <row r="461" spans="1:13" x14ac:dyDescent="0.2">
      <c r="A461" s="13">
        <v>178</v>
      </c>
      <c r="B461" s="13">
        <v>11</v>
      </c>
      <c r="C461" s="14" t="s">
        <v>62</v>
      </c>
      <c r="D461" s="14" t="s">
        <v>1160</v>
      </c>
      <c r="E461" s="15">
        <v>18</v>
      </c>
      <c r="F461" s="15">
        <v>30</v>
      </c>
      <c r="G461" s="16">
        <v>1</v>
      </c>
      <c r="H461" s="17">
        <v>3.8194444444444441E-2</v>
      </c>
      <c r="I461" s="18" t="s">
        <v>1151</v>
      </c>
      <c r="J461" s="19">
        <f t="shared" si="21"/>
        <v>12</v>
      </c>
      <c r="K461" s="19">
        <f t="shared" si="22"/>
        <v>30</v>
      </c>
      <c r="L461" s="20">
        <f t="shared" si="23"/>
        <v>0.4</v>
      </c>
      <c r="M461" s="19">
        <f>TablaCocina[[#This Row],[COSTO UNITARIO]]*TablaCocina[[#This Row],[CANTIDAD ORDENADA]]</f>
        <v>18</v>
      </c>
    </row>
    <row r="462" spans="1:13" x14ac:dyDescent="0.2">
      <c r="A462" s="13">
        <v>178</v>
      </c>
      <c r="B462" s="13">
        <v>11</v>
      </c>
      <c r="C462" s="14" t="s">
        <v>20</v>
      </c>
      <c r="D462" s="14" t="s">
        <v>1169</v>
      </c>
      <c r="E462" s="15">
        <v>21</v>
      </c>
      <c r="F462" s="15">
        <v>35</v>
      </c>
      <c r="G462" s="16">
        <v>1</v>
      </c>
      <c r="H462" s="17">
        <v>1.1111111111111112E-2</v>
      </c>
      <c r="I462" s="18" t="s">
        <v>1151</v>
      </c>
      <c r="J462" s="19">
        <f t="shared" si="21"/>
        <v>14</v>
      </c>
      <c r="K462" s="19">
        <f t="shared" si="22"/>
        <v>35</v>
      </c>
      <c r="L462" s="20">
        <f t="shared" si="23"/>
        <v>0.4</v>
      </c>
      <c r="M462" s="19">
        <f>TablaCocina[[#This Row],[COSTO UNITARIO]]*TablaCocina[[#This Row],[CANTIDAD ORDENADA]]</f>
        <v>21</v>
      </c>
    </row>
    <row r="463" spans="1:13" x14ac:dyDescent="0.2">
      <c r="A463" s="13">
        <v>178</v>
      </c>
      <c r="B463" s="13">
        <v>11</v>
      </c>
      <c r="C463" s="14" t="s">
        <v>197</v>
      </c>
      <c r="D463" s="14" t="s">
        <v>1171</v>
      </c>
      <c r="E463" s="15">
        <v>13</v>
      </c>
      <c r="F463" s="15">
        <v>22</v>
      </c>
      <c r="G463" s="16">
        <v>2</v>
      </c>
      <c r="H463" s="17">
        <v>1.3888888888888888E-2</v>
      </c>
      <c r="I463" s="18" t="s">
        <v>1150</v>
      </c>
      <c r="J463" s="19">
        <f t="shared" si="21"/>
        <v>18</v>
      </c>
      <c r="K463" s="19">
        <f t="shared" si="22"/>
        <v>44</v>
      </c>
      <c r="L463" s="20">
        <f t="shared" si="23"/>
        <v>0.40909090909090912</v>
      </c>
      <c r="M463" s="19">
        <f>TablaCocina[[#This Row],[COSTO UNITARIO]]*TablaCocina[[#This Row],[CANTIDAD ORDENADA]]</f>
        <v>26</v>
      </c>
    </row>
    <row r="464" spans="1:13" x14ac:dyDescent="0.2">
      <c r="A464" s="13">
        <v>178</v>
      </c>
      <c r="B464" s="13">
        <v>11</v>
      </c>
      <c r="C464" s="14" t="s">
        <v>255</v>
      </c>
      <c r="D464" s="14" t="s">
        <v>1166</v>
      </c>
      <c r="E464" s="15">
        <v>20</v>
      </c>
      <c r="F464" s="15">
        <v>33</v>
      </c>
      <c r="G464" s="16">
        <v>3</v>
      </c>
      <c r="H464" s="17">
        <v>3.8194444444444441E-2</v>
      </c>
      <c r="I464" s="18" t="s">
        <v>1150</v>
      </c>
      <c r="J464" s="19">
        <f t="shared" si="21"/>
        <v>39</v>
      </c>
      <c r="K464" s="19">
        <f t="shared" si="22"/>
        <v>99</v>
      </c>
      <c r="L464" s="20">
        <f t="shared" si="23"/>
        <v>0.39393939393939392</v>
      </c>
      <c r="M464" s="19">
        <f>TablaCocina[[#This Row],[COSTO UNITARIO]]*TablaCocina[[#This Row],[CANTIDAD ORDENADA]]</f>
        <v>60</v>
      </c>
    </row>
    <row r="465" spans="1:13" x14ac:dyDescent="0.2">
      <c r="A465" s="13">
        <v>179</v>
      </c>
      <c r="B465" s="13">
        <v>12</v>
      </c>
      <c r="C465" s="14" t="s">
        <v>110</v>
      </c>
      <c r="D465" s="14" t="s">
        <v>1161</v>
      </c>
      <c r="E465" s="15">
        <v>19</v>
      </c>
      <c r="F465" s="15">
        <v>31</v>
      </c>
      <c r="G465" s="16">
        <v>2</v>
      </c>
      <c r="H465" s="17">
        <v>1.8055555555555557E-2</v>
      </c>
      <c r="I465" s="18" t="s">
        <v>1150</v>
      </c>
      <c r="J465" s="19">
        <f t="shared" si="21"/>
        <v>24</v>
      </c>
      <c r="K465" s="19">
        <f t="shared" si="22"/>
        <v>62</v>
      </c>
      <c r="L465" s="20">
        <f t="shared" si="23"/>
        <v>0.38709677419354838</v>
      </c>
      <c r="M465" s="19">
        <f>TablaCocina[[#This Row],[COSTO UNITARIO]]*TablaCocina[[#This Row],[CANTIDAD ORDENADA]]</f>
        <v>38</v>
      </c>
    </row>
    <row r="466" spans="1:13" x14ac:dyDescent="0.2">
      <c r="A466" s="13">
        <v>180</v>
      </c>
      <c r="B466" s="13">
        <v>10</v>
      </c>
      <c r="C466" s="14" t="s">
        <v>32</v>
      </c>
      <c r="D466" s="14" t="s">
        <v>1165</v>
      </c>
      <c r="E466" s="15">
        <v>17</v>
      </c>
      <c r="F466" s="15">
        <v>29</v>
      </c>
      <c r="G466" s="16">
        <v>1</v>
      </c>
      <c r="H466" s="17">
        <v>2.4305555555555556E-2</v>
      </c>
      <c r="I466" s="18" t="s">
        <v>1151</v>
      </c>
      <c r="J466" s="19">
        <f t="shared" si="21"/>
        <v>12</v>
      </c>
      <c r="K466" s="19">
        <f t="shared" si="22"/>
        <v>29</v>
      </c>
      <c r="L466" s="20">
        <f t="shared" si="23"/>
        <v>0.41379310344827586</v>
      </c>
      <c r="M466" s="19">
        <f>TablaCocina[[#This Row],[COSTO UNITARIO]]*TablaCocina[[#This Row],[CANTIDAD ORDENADA]]</f>
        <v>17</v>
      </c>
    </row>
    <row r="467" spans="1:13" x14ac:dyDescent="0.2">
      <c r="A467" s="13">
        <v>180</v>
      </c>
      <c r="B467" s="13">
        <v>10</v>
      </c>
      <c r="C467" s="14" t="s">
        <v>62</v>
      </c>
      <c r="D467" s="14" t="s">
        <v>1160</v>
      </c>
      <c r="E467" s="15">
        <v>18</v>
      </c>
      <c r="F467" s="15">
        <v>30</v>
      </c>
      <c r="G467" s="16">
        <v>3</v>
      </c>
      <c r="H467" s="17">
        <v>1.3888888888888888E-2</v>
      </c>
      <c r="I467" s="18" t="s">
        <v>1151</v>
      </c>
      <c r="J467" s="19">
        <f t="shared" si="21"/>
        <v>36</v>
      </c>
      <c r="K467" s="19">
        <f t="shared" si="22"/>
        <v>90</v>
      </c>
      <c r="L467" s="20">
        <f t="shared" si="23"/>
        <v>0.4</v>
      </c>
      <c r="M467" s="19">
        <f>TablaCocina[[#This Row],[COSTO UNITARIO]]*TablaCocina[[#This Row],[CANTIDAD ORDENADA]]</f>
        <v>54</v>
      </c>
    </row>
    <row r="468" spans="1:13" x14ac:dyDescent="0.2">
      <c r="A468" s="13">
        <v>180</v>
      </c>
      <c r="B468" s="13">
        <v>10</v>
      </c>
      <c r="C468" s="14" t="s">
        <v>140</v>
      </c>
      <c r="D468" s="14" t="s">
        <v>1173</v>
      </c>
      <c r="E468" s="15">
        <v>12</v>
      </c>
      <c r="F468" s="15">
        <v>20</v>
      </c>
      <c r="G468" s="16">
        <v>1</v>
      </c>
      <c r="H468" s="17">
        <v>3.4722222222222224E-2</v>
      </c>
      <c r="I468" s="18" t="s">
        <v>1150</v>
      </c>
      <c r="J468" s="19">
        <f t="shared" si="21"/>
        <v>8</v>
      </c>
      <c r="K468" s="19">
        <f t="shared" si="22"/>
        <v>20</v>
      </c>
      <c r="L468" s="20">
        <f t="shared" si="23"/>
        <v>0.4</v>
      </c>
      <c r="M468" s="19">
        <f>TablaCocina[[#This Row],[COSTO UNITARIO]]*TablaCocina[[#This Row],[CANTIDAD ORDENADA]]</f>
        <v>12</v>
      </c>
    </row>
    <row r="469" spans="1:13" x14ac:dyDescent="0.2">
      <c r="A469" s="13">
        <v>180</v>
      </c>
      <c r="B469" s="13">
        <v>10</v>
      </c>
      <c r="C469" s="14" t="s">
        <v>100</v>
      </c>
      <c r="D469" s="14" t="s">
        <v>1162</v>
      </c>
      <c r="E469" s="15">
        <v>16</v>
      </c>
      <c r="F469" s="15">
        <v>27</v>
      </c>
      <c r="G469" s="16">
        <v>1</v>
      </c>
      <c r="H469" s="17">
        <v>3.888888888888889E-2</v>
      </c>
      <c r="I469" s="18" t="s">
        <v>1150</v>
      </c>
      <c r="J469" s="19">
        <f t="shared" si="21"/>
        <v>11</v>
      </c>
      <c r="K469" s="19">
        <f t="shared" si="22"/>
        <v>27</v>
      </c>
      <c r="L469" s="20">
        <f t="shared" si="23"/>
        <v>0.40740740740740738</v>
      </c>
      <c r="M469" s="19">
        <f>TablaCocina[[#This Row],[COSTO UNITARIO]]*TablaCocina[[#This Row],[CANTIDAD ORDENADA]]</f>
        <v>16</v>
      </c>
    </row>
    <row r="470" spans="1:13" x14ac:dyDescent="0.2">
      <c r="A470" s="13">
        <v>181</v>
      </c>
      <c r="B470" s="13">
        <v>15</v>
      </c>
      <c r="C470" s="14" t="s">
        <v>100</v>
      </c>
      <c r="D470" s="14" t="s">
        <v>1162</v>
      </c>
      <c r="E470" s="15">
        <v>16</v>
      </c>
      <c r="F470" s="15">
        <v>27</v>
      </c>
      <c r="G470" s="16">
        <v>1</v>
      </c>
      <c r="H470" s="17">
        <v>3.8194444444444441E-2</v>
      </c>
      <c r="I470" s="18" t="s">
        <v>1151</v>
      </c>
      <c r="J470" s="19">
        <f t="shared" si="21"/>
        <v>11</v>
      </c>
      <c r="K470" s="19">
        <f t="shared" si="22"/>
        <v>27</v>
      </c>
      <c r="L470" s="20">
        <f t="shared" si="23"/>
        <v>0.40740740740740738</v>
      </c>
      <c r="M470" s="19">
        <f>TablaCocina[[#This Row],[COSTO UNITARIO]]*TablaCocina[[#This Row],[CANTIDAD ORDENADA]]</f>
        <v>16</v>
      </c>
    </row>
    <row r="471" spans="1:13" x14ac:dyDescent="0.2">
      <c r="A471" s="13">
        <v>182</v>
      </c>
      <c r="B471" s="13">
        <v>18</v>
      </c>
      <c r="C471" s="14" t="s">
        <v>106</v>
      </c>
      <c r="D471" s="14" t="s">
        <v>1168</v>
      </c>
      <c r="E471" s="15">
        <v>11</v>
      </c>
      <c r="F471" s="15">
        <v>19</v>
      </c>
      <c r="G471" s="16">
        <v>2</v>
      </c>
      <c r="H471" s="17">
        <v>7.6388888888888886E-3</v>
      </c>
      <c r="I471" s="18" t="s">
        <v>1151</v>
      </c>
      <c r="J471" s="19">
        <f t="shared" si="21"/>
        <v>16</v>
      </c>
      <c r="K471" s="19">
        <f t="shared" si="22"/>
        <v>38</v>
      </c>
      <c r="L471" s="20">
        <f t="shared" si="23"/>
        <v>0.42105263157894735</v>
      </c>
      <c r="M471" s="19">
        <f>TablaCocina[[#This Row],[COSTO UNITARIO]]*TablaCocina[[#This Row],[CANTIDAD ORDENADA]]</f>
        <v>22</v>
      </c>
    </row>
    <row r="472" spans="1:13" x14ac:dyDescent="0.2">
      <c r="A472" s="13">
        <v>183</v>
      </c>
      <c r="B472" s="13">
        <v>18</v>
      </c>
      <c r="C472" s="14" t="s">
        <v>241</v>
      </c>
      <c r="D472" s="14" t="s">
        <v>1170</v>
      </c>
      <c r="E472" s="15">
        <v>19</v>
      </c>
      <c r="F472" s="15">
        <v>32</v>
      </c>
      <c r="G472" s="16">
        <v>2</v>
      </c>
      <c r="H472" s="17">
        <v>3.6111111111111115E-2</v>
      </c>
      <c r="I472" s="18" t="s">
        <v>1150</v>
      </c>
      <c r="J472" s="19">
        <f t="shared" si="21"/>
        <v>26</v>
      </c>
      <c r="K472" s="19">
        <f t="shared" si="22"/>
        <v>64</v>
      </c>
      <c r="L472" s="20">
        <f t="shared" si="23"/>
        <v>0.40625</v>
      </c>
      <c r="M472" s="19">
        <f>TablaCocina[[#This Row],[COSTO UNITARIO]]*TablaCocina[[#This Row],[CANTIDAD ORDENADA]]</f>
        <v>38</v>
      </c>
    </row>
    <row r="473" spans="1:13" x14ac:dyDescent="0.2">
      <c r="A473" s="13">
        <v>183</v>
      </c>
      <c r="B473" s="13">
        <v>18</v>
      </c>
      <c r="C473" s="14" t="s">
        <v>149</v>
      </c>
      <c r="D473" s="14" t="s">
        <v>1177</v>
      </c>
      <c r="E473" s="15">
        <v>15</v>
      </c>
      <c r="F473" s="15">
        <v>26</v>
      </c>
      <c r="G473" s="16">
        <v>1</v>
      </c>
      <c r="H473" s="17">
        <v>6.9444444444444441E-3</v>
      </c>
      <c r="I473" s="18" t="s">
        <v>1150</v>
      </c>
      <c r="J473" s="19">
        <f t="shared" si="21"/>
        <v>11</v>
      </c>
      <c r="K473" s="19">
        <f t="shared" si="22"/>
        <v>26</v>
      </c>
      <c r="L473" s="20">
        <f t="shared" si="23"/>
        <v>0.42307692307692307</v>
      </c>
      <c r="M473" s="19">
        <f>TablaCocina[[#This Row],[COSTO UNITARIO]]*TablaCocina[[#This Row],[CANTIDAD ORDENADA]]</f>
        <v>15</v>
      </c>
    </row>
    <row r="474" spans="1:13" x14ac:dyDescent="0.2">
      <c r="A474" s="13">
        <v>183</v>
      </c>
      <c r="B474" s="13">
        <v>18</v>
      </c>
      <c r="C474" s="14" t="s">
        <v>140</v>
      </c>
      <c r="D474" s="14" t="s">
        <v>1173</v>
      </c>
      <c r="E474" s="15">
        <v>12</v>
      </c>
      <c r="F474" s="15">
        <v>20</v>
      </c>
      <c r="G474" s="16">
        <v>3</v>
      </c>
      <c r="H474" s="17">
        <v>4.027777777777778E-2</v>
      </c>
      <c r="I474" s="18" t="s">
        <v>1150</v>
      </c>
      <c r="J474" s="19">
        <f t="shared" si="21"/>
        <v>24</v>
      </c>
      <c r="K474" s="19">
        <f t="shared" si="22"/>
        <v>60</v>
      </c>
      <c r="L474" s="20">
        <f t="shared" si="23"/>
        <v>0.4</v>
      </c>
      <c r="M474" s="19">
        <f>TablaCocina[[#This Row],[COSTO UNITARIO]]*TablaCocina[[#This Row],[CANTIDAD ORDENADA]]</f>
        <v>36</v>
      </c>
    </row>
    <row r="475" spans="1:13" x14ac:dyDescent="0.2">
      <c r="A475" s="13">
        <v>183</v>
      </c>
      <c r="B475" s="13">
        <v>18</v>
      </c>
      <c r="C475" s="14" t="s">
        <v>20</v>
      </c>
      <c r="D475" s="14" t="s">
        <v>1169</v>
      </c>
      <c r="E475" s="15">
        <v>21</v>
      </c>
      <c r="F475" s="15">
        <v>35</v>
      </c>
      <c r="G475" s="16">
        <v>3</v>
      </c>
      <c r="H475" s="17">
        <v>3.1944444444444449E-2</v>
      </c>
      <c r="I475" s="18" t="s">
        <v>1150</v>
      </c>
      <c r="J475" s="19">
        <f t="shared" si="21"/>
        <v>42</v>
      </c>
      <c r="K475" s="19">
        <f t="shared" si="22"/>
        <v>105</v>
      </c>
      <c r="L475" s="20">
        <f t="shared" si="23"/>
        <v>0.4</v>
      </c>
      <c r="M475" s="19">
        <f>TablaCocina[[#This Row],[COSTO UNITARIO]]*TablaCocina[[#This Row],[CANTIDAD ORDENADA]]</f>
        <v>63</v>
      </c>
    </row>
    <row r="476" spans="1:13" x14ac:dyDescent="0.2">
      <c r="A476" s="13">
        <v>184</v>
      </c>
      <c r="B476" s="13">
        <v>4</v>
      </c>
      <c r="C476" s="14" t="s">
        <v>36</v>
      </c>
      <c r="D476" s="14" t="s">
        <v>1167</v>
      </c>
      <c r="E476" s="15">
        <v>16</v>
      </c>
      <c r="F476" s="15">
        <v>28</v>
      </c>
      <c r="G476" s="16">
        <v>3</v>
      </c>
      <c r="H476" s="17">
        <v>4.1666666666666666E-3</v>
      </c>
      <c r="I476" s="18" t="s">
        <v>1151</v>
      </c>
      <c r="J476" s="19">
        <f t="shared" si="21"/>
        <v>36</v>
      </c>
      <c r="K476" s="19">
        <f t="shared" si="22"/>
        <v>84</v>
      </c>
      <c r="L476" s="20">
        <f t="shared" si="23"/>
        <v>0.42857142857142855</v>
      </c>
      <c r="M476" s="19">
        <f>TablaCocina[[#This Row],[COSTO UNITARIO]]*TablaCocina[[#This Row],[CANTIDAD ORDENADA]]</f>
        <v>48</v>
      </c>
    </row>
    <row r="477" spans="1:13" x14ac:dyDescent="0.2">
      <c r="A477" s="13">
        <v>184</v>
      </c>
      <c r="B477" s="13">
        <v>4</v>
      </c>
      <c r="C477" s="14" t="s">
        <v>100</v>
      </c>
      <c r="D477" s="14" t="s">
        <v>1162</v>
      </c>
      <c r="E477" s="15">
        <v>16</v>
      </c>
      <c r="F477" s="15">
        <v>27</v>
      </c>
      <c r="G477" s="16">
        <v>3</v>
      </c>
      <c r="H477" s="17">
        <v>6.9444444444444441E-3</v>
      </c>
      <c r="I477" s="18" t="s">
        <v>1150</v>
      </c>
      <c r="J477" s="19">
        <f t="shared" si="21"/>
        <v>33</v>
      </c>
      <c r="K477" s="19">
        <f t="shared" si="22"/>
        <v>81</v>
      </c>
      <c r="L477" s="20">
        <f t="shared" si="23"/>
        <v>0.40740740740740738</v>
      </c>
      <c r="M477" s="19">
        <f>TablaCocina[[#This Row],[COSTO UNITARIO]]*TablaCocina[[#This Row],[CANTIDAD ORDENADA]]</f>
        <v>48</v>
      </c>
    </row>
    <row r="478" spans="1:13" x14ac:dyDescent="0.2">
      <c r="A478" s="13">
        <v>184</v>
      </c>
      <c r="B478" s="13">
        <v>4</v>
      </c>
      <c r="C478" s="14" t="s">
        <v>140</v>
      </c>
      <c r="D478" s="14" t="s">
        <v>1173</v>
      </c>
      <c r="E478" s="15">
        <v>12</v>
      </c>
      <c r="F478" s="15">
        <v>20</v>
      </c>
      <c r="G478" s="16">
        <v>2</v>
      </c>
      <c r="H478" s="17">
        <v>9.0277777777777787E-3</v>
      </c>
      <c r="I478" s="18" t="s">
        <v>1151</v>
      </c>
      <c r="J478" s="19">
        <f t="shared" si="21"/>
        <v>16</v>
      </c>
      <c r="K478" s="19">
        <f t="shared" si="22"/>
        <v>40</v>
      </c>
      <c r="L478" s="20">
        <f t="shared" si="23"/>
        <v>0.4</v>
      </c>
      <c r="M478" s="19">
        <f>TablaCocina[[#This Row],[COSTO UNITARIO]]*TablaCocina[[#This Row],[CANTIDAD ORDENADA]]</f>
        <v>24</v>
      </c>
    </row>
    <row r="479" spans="1:13" x14ac:dyDescent="0.2">
      <c r="A479" s="13">
        <v>185</v>
      </c>
      <c r="B479" s="13">
        <v>16</v>
      </c>
      <c r="C479" s="14" t="s">
        <v>64</v>
      </c>
      <c r="D479" s="14" t="s">
        <v>1175</v>
      </c>
      <c r="E479" s="15">
        <v>13</v>
      </c>
      <c r="F479" s="15">
        <v>21</v>
      </c>
      <c r="G479" s="16">
        <v>3</v>
      </c>
      <c r="H479" s="17">
        <v>2.361111111111111E-2</v>
      </c>
      <c r="I479" s="18" t="s">
        <v>1150</v>
      </c>
      <c r="J479" s="19">
        <f t="shared" si="21"/>
        <v>24</v>
      </c>
      <c r="K479" s="19">
        <f t="shared" si="22"/>
        <v>63</v>
      </c>
      <c r="L479" s="20">
        <f t="shared" si="23"/>
        <v>0.38095238095238093</v>
      </c>
      <c r="M479" s="19">
        <f>TablaCocina[[#This Row],[COSTO UNITARIO]]*TablaCocina[[#This Row],[CANTIDAD ORDENADA]]</f>
        <v>39</v>
      </c>
    </row>
    <row r="480" spans="1:13" x14ac:dyDescent="0.2">
      <c r="A480" s="13">
        <v>185</v>
      </c>
      <c r="B480" s="13">
        <v>16</v>
      </c>
      <c r="C480" s="14" t="s">
        <v>36</v>
      </c>
      <c r="D480" s="14" t="s">
        <v>1167</v>
      </c>
      <c r="E480" s="15">
        <v>16</v>
      </c>
      <c r="F480" s="15">
        <v>28</v>
      </c>
      <c r="G480" s="16">
        <v>1</v>
      </c>
      <c r="H480" s="17">
        <v>4.1666666666666666E-3</v>
      </c>
      <c r="I480" s="18" t="s">
        <v>1151</v>
      </c>
      <c r="J480" s="19">
        <f t="shared" si="21"/>
        <v>12</v>
      </c>
      <c r="K480" s="19">
        <f t="shared" si="22"/>
        <v>28</v>
      </c>
      <c r="L480" s="20">
        <f t="shared" si="23"/>
        <v>0.42857142857142855</v>
      </c>
      <c r="M480" s="19">
        <f>TablaCocina[[#This Row],[COSTO UNITARIO]]*TablaCocina[[#This Row],[CANTIDAD ORDENADA]]</f>
        <v>16</v>
      </c>
    </row>
    <row r="481" spans="1:13" x14ac:dyDescent="0.2">
      <c r="A481" s="13">
        <v>186</v>
      </c>
      <c r="B481" s="13">
        <v>13</v>
      </c>
      <c r="C481" s="14" t="s">
        <v>100</v>
      </c>
      <c r="D481" s="14" t="s">
        <v>1162</v>
      </c>
      <c r="E481" s="15">
        <v>16</v>
      </c>
      <c r="F481" s="15">
        <v>27</v>
      </c>
      <c r="G481" s="16">
        <v>3</v>
      </c>
      <c r="H481" s="17">
        <v>1.1111111111111112E-2</v>
      </c>
      <c r="I481" s="18" t="s">
        <v>1150</v>
      </c>
      <c r="J481" s="19">
        <f t="shared" si="21"/>
        <v>33</v>
      </c>
      <c r="K481" s="19">
        <f t="shared" si="22"/>
        <v>81</v>
      </c>
      <c r="L481" s="20">
        <f t="shared" si="23"/>
        <v>0.40740740740740738</v>
      </c>
      <c r="M481" s="19">
        <f>TablaCocina[[#This Row],[COSTO UNITARIO]]*TablaCocina[[#This Row],[CANTIDAD ORDENADA]]</f>
        <v>48</v>
      </c>
    </row>
    <row r="482" spans="1:13" x14ac:dyDescent="0.2">
      <c r="A482" s="13">
        <v>186</v>
      </c>
      <c r="B482" s="13">
        <v>13</v>
      </c>
      <c r="C482" s="14" t="s">
        <v>241</v>
      </c>
      <c r="D482" s="14" t="s">
        <v>1170</v>
      </c>
      <c r="E482" s="15">
        <v>19</v>
      </c>
      <c r="F482" s="15">
        <v>32</v>
      </c>
      <c r="G482" s="16">
        <v>3</v>
      </c>
      <c r="H482" s="17">
        <v>1.5972222222222224E-2</v>
      </c>
      <c r="I482" s="18" t="s">
        <v>1151</v>
      </c>
      <c r="J482" s="19">
        <f t="shared" si="21"/>
        <v>39</v>
      </c>
      <c r="K482" s="19">
        <f t="shared" si="22"/>
        <v>96</v>
      </c>
      <c r="L482" s="20">
        <f t="shared" si="23"/>
        <v>0.40625</v>
      </c>
      <c r="M482" s="19">
        <f>TablaCocina[[#This Row],[COSTO UNITARIO]]*TablaCocina[[#This Row],[CANTIDAD ORDENADA]]</f>
        <v>57</v>
      </c>
    </row>
    <row r="483" spans="1:13" x14ac:dyDescent="0.2">
      <c r="A483" s="13">
        <v>186</v>
      </c>
      <c r="B483" s="13">
        <v>13</v>
      </c>
      <c r="C483" s="14" t="s">
        <v>110</v>
      </c>
      <c r="D483" s="14" t="s">
        <v>1161</v>
      </c>
      <c r="E483" s="15">
        <v>19</v>
      </c>
      <c r="F483" s="15">
        <v>31</v>
      </c>
      <c r="G483" s="16">
        <v>3</v>
      </c>
      <c r="H483" s="17">
        <v>3.7499999999999999E-2</v>
      </c>
      <c r="I483" s="18" t="s">
        <v>1150</v>
      </c>
      <c r="J483" s="19">
        <f t="shared" si="21"/>
        <v>36</v>
      </c>
      <c r="K483" s="19">
        <f t="shared" si="22"/>
        <v>93</v>
      </c>
      <c r="L483" s="20">
        <f t="shared" si="23"/>
        <v>0.38709677419354838</v>
      </c>
      <c r="M483" s="19">
        <f>TablaCocina[[#This Row],[COSTO UNITARIO]]*TablaCocina[[#This Row],[CANTIDAD ORDENADA]]</f>
        <v>57</v>
      </c>
    </row>
    <row r="484" spans="1:13" x14ac:dyDescent="0.2">
      <c r="A484" s="13">
        <v>187</v>
      </c>
      <c r="B484" s="13">
        <v>5</v>
      </c>
      <c r="C484" s="14" t="s">
        <v>49</v>
      </c>
      <c r="D484" s="14" t="s">
        <v>1172</v>
      </c>
      <c r="E484" s="15">
        <v>20</v>
      </c>
      <c r="F484" s="15">
        <v>34</v>
      </c>
      <c r="G484" s="16">
        <v>2</v>
      </c>
      <c r="H484" s="17">
        <v>1.9444444444444445E-2</v>
      </c>
      <c r="I484" s="18" t="s">
        <v>1151</v>
      </c>
      <c r="J484" s="19">
        <f t="shared" si="21"/>
        <v>28</v>
      </c>
      <c r="K484" s="19">
        <f t="shared" si="22"/>
        <v>68</v>
      </c>
      <c r="L484" s="20">
        <f t="shared" si="23"/>
        <v>0.41176470588235292</v>
      </c>
      <c r="M484" s="19">
        <f>TablaCocina[[#This Row],[COSTO UNITARIO]]*TablaCocina[[#This Row],[CANTIDAD ORDENADA]]</f>
        <v>40</v>
      </c>
    </row>
    <row r="485" spans="1:13" x14ac:dyDescent="0.2">
      <c r="A485" s="13">
        <v>187</v>
      </c>
      <c r="B485" s="13">
        <v>5</v>
      </c>
      <c r="C485" s="14" t="s">
        <v>149</v>
      </c>
      <c r="D485" s="14" t="s">
        <v>1177</v>
      </c>
      <c r="E485" s="15">
        <v>15</v>
      </c>
      <c r="F485" s="15">
        <v>26</v>
      </c>
      <c r="G485" s="16">
        <v>1</v>
      </c>
      <c r="H485" s="17">
        <v>3.5416666666666666E-2</v>
      </c>
      <c r="I485" s="18" t="s">
        <v>1150</v>
      </c>
      <c r="J485" s="19">
        <f t="shared" si="21"/>
        <v>11</v>
      </c>
      <c r="K485" s="19">
        <f t="shared" si="22"/>
        <v>26</v>
      </c>
      <c r="L485" s="20">
        <f t="shared" si="23"/>
        <v>0.42307692307692307</v>
      </c>
      <c r="M485" s="19">
        <f>TablaCocina[[#This Row],[COSTO UNITARIO]]*TablaCocina[[#This Row],[CANTIDAD ORDENADA]]</f>
        <v>15</v>
      </c>
    </row>
    <row r="486" spans="1:13" x14ac:dyDescent="0.2">
      <c r="A486" s="13">
        <v>187</v>
      </c>
      <c r="B486" s="13">
        <v>5</v>
      </c>
      <c r="C486" s="14" t="s">
        <v>32</v>
      </c>
      <c r="D486" s="14" t="s">
        <v>1165</v>
      </c>
      <c r="E486" s="15">
        <v>17</v>
      </c>
      <c r="F486" s="15">
        <v>29</v>
      </c>
      <c r="G486" s="16">
        <v>3</v>
      </c>
      <c r="H486" s="17">
        <v>7.6388888888888886E-3</v>
      </c>
      <c r="I486" s="18" t="s">
        <v>1150</v>
      </c>
      <c r="J486" s="19">
        <f t="shared" si="21"/>
        <v>36</v>
      </c>
      <c r="K486" s="19">
        <f t="shared" si="22"/>
        <v>87</v>
      </c>
      <c r="L486" s="20">
        <f t="shared" si="23"/>
        <v>0.41379310344827586</v>
      </c>
      <c r="M486" s="19">
        <f>TablaCocina[[#This Row],[COSTO UNITARIO]]*TablaCocina[[#This Row],[CANTIDAD ORDENADA]]</f>
        <v>51</v>
      </c>
    </row>
    <row r="487" spans="1:13" x14ac:dyDescent="0.2">
      <c r="A487" s="13">
        <v>187</v>
      </c>
      <c r="B487" s="13">
        <v>5</v>
      </c>
      <c r="C487" s="14" t="s">
        <v>100</v>
      </c>
      <c r="D487" s="14" t="s">
        <v>1162</v>
      </c>
      <c r="E487" s="15">
        <v>16</v>
      </c>
      <c r="F487" s="15">
        <v>27</v>
      </c>
      <c r="G487" s="16">
        <v>1</v>
      </c>
      <c r="H487" s="17">
        <v>2.4999999999999998E-2</v>
      </c>
      <c r="I487" s="18" t="s">
        <v>1151</v>
      </c>
      <c r="J487" s="19">
        <f t="shared" si="21"/>
        <v>11</v>
      </c>
      <c r="K487" s="19">
        <f t="shared" si="22"/>
        <v>27</v>
      </c>
      <c r="L487" s="20">
        <f t="shared" si="23"/>
        <v>0.40740740740740738</v>
      </c>
      <c r="M487" s="19">
        <f>TablaCocina[[#This Row],[COSTO UNITARIO]]*TablaCocina[[#This Row],[CANTIDAD ORDENADA]]</f>
        <v>16</v>
      </c>
    </row>
    <row r="488" spans="1:13" x14ac:dyDescent="0.2">
      <c r="A488" s="13">
        <v>188</v>
      </c>
      <c r="B488" s="13">
        <v>20</v>
      </c>
      <c r="C488" s="14" t="s">
        <v>110</v>
      </c>
      <c r="D488" s="14" t="s">
        <v>1161</v>
      </c>
      <c r="E488" s="15">
        <v>19</v>
      </c>
      <c r="F488" s="15">
        <v>31</v>
      </c>
      <c r="G488" s="16">
        <v>1</v>
      </c>
      <c r="H488" s="17">
        <v>4.027777777777778E-2</v>
      </c>
      <c r="I488" s="18" t="s">
        <v>1150</v>
      </c>
      <c r="J488" s="19">
        <f t="shared" si="21"/>
        <v>12</v>
      </c>
      <c r="K488" s="19">
        <f t="shared" si="22"/>
        <v>31</v>
      </c>
      <c r="L488" s="20">
        <f t="shared" si="23"/>
        <v>0.38709677419354838</v>
      </c>
      <c r="M488" s="19">
        <f>TablaCocina[[#This Row],[COSTO UNITARIO]]*TablaCocina[[#This Row],[CANTIDAD ORDENADA]]</f>
        <v>19</v>
      </c>
    </row>
    <row r="489" spans="1:13" x14ac:dyDescent="0.2">
      <c r="A489" s="13">
        <v>188</v>
      </c>
      <c r="B489" s="13">
        <v>20</v>
      </c>
      <c r="C489" s="14" t="s">
        <v>149</v>
      </c>
      <c r="D489" s="14" t="s">
        <v>1177</v>
      </c>
      <c r="E489" s="15">
        <v>15</v>
      </c>
      <c r="F489" s="15">
        <v>26</v>
      </c>
      <c r="G489" s="16">
        <v>2</v>
      </c>
      <c r="H489" s="17">
        <v>3.2638888888888891E-2</v>
      </c>
      <c r="I489" s="18" t="s">
        <v>1150</v>
      </c>
      <c r="J489" s="19">
        <f t="shared" si="21"/>
        <v>22</v>
      </c>
      <c r="K489" s="19">
        <f t="shared" si="22"/>
        <v>52</v>
      </c>
      <c r="L489" s="20">
        <f t="shared" si="23"/>
        <v>0.42307692307692307</v>
      </c>
      <c r="M489" s="19">
        <f>TablaCocina[[#This Row],[COSTO UNITARIO]]*TablaCocina[[#This Row],[CANTIDAD ORDENADA]]</f>
        <v>30</v>
      </c>
    </row>
    <row r="490" spans="1:13" x14ac:dyDescent="0.2">
      <c r="A490" s="13">
        <v>189</v>
      </c>
      <c r="B490" s="13">
        <v>11</v>
      </c>
      <c r="C490" s="14" t="s">
        <v>49</v>
      </c>
      <c r="D490" s="14" t="s">
        <v>1172</v>
      </c>
      <c r="E490" s="15">
        <v>20</v>
      </c>
      <c r="F490" s="15">
        <v>34</v>
      </c>
      <c r="G490" s="16">
        <v>2</v>
      </c>
      <c r="H490" s="17">
        <v>2.9166666666666664E-2</v>
      </c>
      <c r="I490" s="18" t="s">
        <v>1151</v>
      </c>
      <c r="J490" s="19">
        <f t="shared" si="21"/>
        <v>28</v>
      </c>
      <c r="K490" s="19">
        <f t="shared" si="22"/>
        <v>68</v>
      </c>
      <c r="L490" s="20">
        <f t="shared" si="23"/>
        <v>0.41176470588235292</v>
      </c>
      <c r="M490" s="19">
        <f>TablaCocina[[#This Row],[COSTO UNITARIO]]*TablaCocina[[#This Row],[CANTIDAD ORDENADA]]</f>
        <v>40</v>
      </c>
    </row>
    <row r="491" spans="1:13" x14ac:dyDescent="0.2">
      <c r="A491" s="13">
        <v>189</v>
      </c>
      <c r="B491" s="13">
        <v>11</v>
      </c>
      <c r="C491" s="14" t="s">
        <v>149</v>
      </c>
      <c r="D491" s="14" t="s">
        <v>1177</v>
      </c>
      <c r="E491" s="15">
        <v>15</v>
      </c>
      <c r="F491" s="15">
        <v>26</v>
      </c>
      <c r="G491" s="16">
        <v>2</v>
      </c>
      <c r="H491" s="17">
        <v>1.5277777777777777E-2</v>
      </c>
      <c r="I491" s="18" t="s">
        <v>1151</v>
      </c>
      <c r="J491" s="19">
        <f t="shared" si="21"/>
        <v>22</v>
      </c>
      <c r="K491" s="19">
        <f t="shared" si="22"/>
        <v>52</v>
      </c>
      <c r="L491" s="20">
        <f t="shared" si="23"/>
        <v>0.42307692307692307</v>
      </c>
      <c r="M491" s="19">
        <f>TablaCocina[[#This Row],[COSTO UNITARIO]]*TablaCocina[[#This Row],[CANTIDAD ORDENADA]]</f>
        <v>30</v>
      </c>
    </row>
    <row r="492" spans="1:13" x14ac:dyDescent="0.2">
      <c r="A492" s="13">
        <v>189</v>
      </c>
      <c r="B492" s="13">
        <v>11</v>
      </c>
      <c r="C492" s="14" t="s">
        <v>152</v>
      </c>
      <c r="D492" s="14" t="s">
        <v>1159</v>
      </c>
      <c r="E492" s="15">
        <v>14</v>
      </c>
      <c r="F492" s="15">
        <v>24</v>
      </c>
      <c r="G492" s="16">
        <v>3</v>
      </c>
      <c r="H492" s="17">
        <v>3.6805555555555557E-2</v>
      </c>
      <c r="I492" s="18" t="s">
        <v>1151</v>
      </c>
      <c r="J492" s="19">
        <f t="shared" si="21"/>
        <v>30</v>
      </c>
      <c r="K492" s="19">
        <f t="shared" si="22"/>
        <v>72</v>
      </c>
      <c r="L492" s="20">
        <f t="shared" si="23"/>
        <v>0.41666666666666669</v>
      </c>
      <c r="M492" s="19">
        <f>TablaCocina[[#This Row],[COSTO UNITARIO]]*TablaCocina[[#This Row],[CANTIDAD ORDENADA]]</f>
        <v>42</v>
      </c>
    </row>
    <row r="493" spans="1:13" x14ac:dyDescent="0.2">
      <c r="A493" s="13">
        <v>190</v>
      </c>
      <c r="B493" s="13">
        <v>5</v>
      </c>
      <c r="C493" s="14" t="s">
        <v>73</v>
      </c>
      <c r="D493" s="14" t="s">
        <v>1176</v>
      </c>
      <c r="E493" s="15">
        <v>10</v>
      </c>
      <c r="F493" s="15">
        <v>18</v>
      </c>
      <c r="G493" s="16">
        <v>1</v>
      </c>
      <c r="H493" s="17">
        <v>2.7083333333333334E-2</v>
      </c>
      <c r="I493" s="18" t="s">
        <v>1150</v>
      </c>
      <c r="J493" s="19">
        <f t="shared" si="21"/>
        <v>8</v>
      </c>
      <c r="K493" s="19">
        <f t="shared" si="22"/>
        <v>18</v>
      </c>
      <c r="L493" s="20">
        <f t="shared" si="23"/>
        <v>0.44444444444444442</v>
      </c>
      <c r="M493" s="19">
        <f>TablaCocina[[#This Row],[COSTO UNITARIO]]*TablaCocina[[#This Row],[CANTIDAD ORDENADA]]</f>
        <v>10</v>
      </c>
    </row>
    <row r="494" spans="1:13" x14ac:dyDescent="0.2">
      <c r="A494" s="13">
        <v>190</v>
      </c>
      <c r="B494" s="13">
        <v>5</v>
      </c>
      <c r="C494" s="14" t="s">
        <v>42</v>
      </c>
      <c r="D494" s="14" t="s">
        <v>1163</v>
      </c>
      <c r="E494" s="15">
        <v>25</v>
      </c>
      <c r="F494" s="15">
        <v>40</v>
      </c>
      <c r="G494" s="16">
        <v>2</v>
      </c>
      <c r="H494" s="17">
        <v>3.125E-2</v>
      </c>
      <c r="I494" s="18" t="s">
        <v>1150</v>
      </c>
      <c r="J494" s="19">
        <f t="shared" si="21"/>
        <v>30</v>
      </c>
      <c r="K494" s="19">
        <f t="shared" si="22"/>
        <v>80</v>
      </c>
      <c r="L494" s="20">
        <f t="shared" si="23"/>
        <v>0.375</v>
      </c>
      <c r="M494" s="19">
        <f>TablaCocina[[#This Row],[COSTO UNITARIO]]*TablaCocina[[#This Row],[CANTIDAD ORDENADA]]</f>
        <v>50</v>
      </c>
    </row>
    <row r="495" spans="1:13" x14ac:dyDescent="0.2">
      <c r="A495" s="13">
        <v>190</v>
      </c>
      <c r="B495" s="13">
        <v>5</v>
      </c>
      <c r="C495" s="14" t="s">
        <v>20</v>
      </c>
      <c r="D495" s="14" t="s">
        <v>1169</v>
      </c>
      <c r="E495" s="15">
        <v>21</v>
      </c>
      <c r="F495" s="15">
        <v>35</v>
      </c>
      <c r="G495" s="16">
        <v>1</v>
      </c>
      <c r="H495" s="17">
        <v>7.6388888888888886E-3</v>
      </c>
      <c r="I495" s="18" t="s">
        <v>1151</v>
      </c>
      <c r="J495" s="19">
        <f t="shared" si="21"/>
        <v>14</v>
      </c>
      <c r="K495" s="19">
        <f t="shared" si="22"/>
        <v>35</v>
      </c>
      <c r="L495" s="20">
        <f t="shared" si="23"/>
        <v>0.4</v>
      </c>
      <c r="M495" s="19">
        <f>TablaCocina[[#This Row],[COSTO UNITARIO]]*TablaCocina[[#This Row],[CANTIDAD ORDENADA]]</f>
        <v>21</v>
      </c>
    </row>
    <row r="496" spans="1:13" x14ac:dyDescent="0.2">
      <c r="A496" s="13">
        <v>190</v>
      </c>
      <c r="B496" s="13">
        <v>5</v>
      </c>
      <c r="C496" s="14" t="s">
        <v>194</v>
      </c>
      <c r="D496" s="14" t="s">
        <v>1174</v>
      </c>
      <c r="E496" s="15">
        <v>14</v>
      </c>
      <c r="F496" s="15">
        <v>23</v>
      </c>
      <c r="G496" s="16">
        <v>3</v>
      </c>
      <c r="H496" s="17">
        <v>4.8611111111111112E-3</v>
      </c>
      <c r="I496" s="18" t="s">
        <v>1151</v>
      </c>
      <c r="J496" s="19">
        <f t="shared" si="21"/>
        <v>27</v>
      </c>
      <c r="K496" s="19">
        <f t="shared" si="22"/>
        <v>69</v>
      </c>
      <c r="L496" s="20">
        <f t="shared" si="23"/>
        <v>0.39130434782608697</v>
      </c>
      <c r="M496" s="19">
        <f>TablaCocina[[#This Row],[COSTO UNITARIO]]*TablaCocina[[#This Row],[CANTIDAD ORDENADA]]</f>
        <v>42</v>
      </c>
    </row>
    <row r="497" spans="1:13" x14ac:dyDescent="0.2">
      <c r="A497" s="13">
        <v>191</v>
      </c>
      <c r="B497" s="13">
        <v>12</v>
      </c>
      <c r="C497" s="14" t="s">
        <v>116</v>
      </c>
      <c r="D497" s="14" t="s">
        <v>1178</v>
      </c>
      <c r="E497" s="15">
        <v>15</v>
      </c>
      <c r="F497" s="15">
        <v>25</v>
      </c>
      <c r="G497" s="16">
        <v>3</v>
      </c>
      <c r="H497" s="17">
        <v>2.2222222222222223E-2</v>
      </c>
      <c r="I497" s="18" t="s">
        <v>1151</v>
      </c>
      <c r="J497" s="19">
        <f t="shared" si="21"/>
        <v>30</v>
      </c>
      <c r="K497" s="19">
        <f t="shared" si="22"/>
        <v>75</v>
      </c>
      <c r="L497" s="20">
        <f t="shared" si="23"/>
        <v>0.4</v>
      </c>
      <c r="M497" s="19">
        <f>TablaCocina[[#This Row],[COSTO UNITARIO]]*TablaCocina[[#This Row],[CANTIDAD ORDENADA]]</f>
        <v>45</v>
      </c>
    </row>
    <row r="498" spans="1:13" x14ac:dyDescent="0.2">
      <c r="A498" s="13">
        <v>191</v>
      </c>
      <c r="B498" s="13">
        <v>12</v>
      </c>
      <c r="C498" s="14" t="s">
        <v>32</v>
      </c>
      <c r="D498" s="14" t="s">
        <v>1165</v>
      </c>
      <c r="E498" s="15">
        <v>17</v>
      </c>
      <c r="F498" s="15">
        <v>29</v>
      </c>
      <c r="G498" s="16">
        <v>3</v>
      </c>
      <c r="H498" s="17">
        <v>3.8194444444444441E-2</v>
      </c>
      <c r="I498" s="18" t="s">
        <v>1150</v>
      </c>
      <c r="J498" s="19">
        <f t="shared" si="21"/>
        <v>36</v>
      </c>
      <c r="K498" s="19">
        <f t="shared" si="22"/>
        <v>87</v>
      </c>
      <c r="L498" s="20">
        <f t="shared" si="23"/>
        <v>0.41379310344827586</v>
      </c>
      <c r="M498" s="19">
        <f>TablaCocina[[#This Row],[COSTO UNITARIO]]*TablaCocina[[#This Row],[CANTIDAD ORDENADA]]</f>
        <v>51</v>
      </c>
    </row>
    <row r="499" spans="1:13" x14ac:dyDescent="0.2">
      <c r="A499" s="13">
        <v>192</v>
      </c>
      <c r="B499" s="13">
        <v>17</v>
      </c>
      <c r="C499" s="14" t="s">
        <v>116</v>
      </c>
      <c r="D499" s="14" t="s">
        <v>1178</v>
      </c>
      <c r="E499" s="15">
        <v>15</v>
      </c>
      <c r="F499" s="15">
        <v>25</v>
      </c>
      <c r="G499" s="16">
        <v>3</v>
      </c>
      <c r="H499" s="17">
        <v>1.8055555555555557E-2</v>
      </c>
      <c r="I499" s="18" t="s">
        <v>1150</v>
      </c>
      <c r="J499" s="19">
        <f t="shared" si="21"/>
        <v>30</v>
      </c>
      <c r="K499" s="19">
        <f t="shared" si="22"/>
        <v>75</v>
      </c>
      <c r="L499" s="20">
        <f t="shared" si="23"/>
        <v>0.4</v>
      </c>
      <c r="M499" s="19">
        <f>TablaCocina[[#This Row],[COSTO UNITARIO]]*TablaCocina[[#This Row],[CANTIDAD ORDENADA]]</f>
        <v>45</v>
      </c>
    </row>
    <row r="500" spans="1:13" x14ac:dyDescent="0.2">
      <c r="A500" s="13">
        <v>193</v>
      </c>
      <c r="B500" s="13">
        <v>3</v>
      </c>
      <c r="C500" s="14" t="s">
        <v>149</v>
      </c>
      <c r="D500" s="14" t="s">
        <v>1177</v>
      </c>
      <c r="E500" s="15">
        <v>15</v>
      </c>
      <c r="F500" s="15">
        <v>26</v>
      </c>
      <c r="G500" s="16">
        <v>2</v>
      </c>
      <c r="H500" s="17">
        <v>3.9583333333333331E-2</v>
      </c>
      <c r="I500" s="18" t="s">
        <v>1151</v>
      </c>
      <c r="J500" s="19">
        <f t="shared" si="21"/>
        <v>22</v>
      </c>
      <c r="K500" s="19">
        <f t="shared" si="22"/>
        <v>52</v>
      </c>
      <c r="L500" s="20">
        <f t="shared" si="23"/>
        <v>0.42307692307692307</v>
      </c>
      <c r="M500" s="19">
        <f>TablaCocina[[#This Row],[COSTO UNITARIO]]*TablaCocina[[#This Row],[CANTIDAD ORDENADA]]</f>
        <v>30</v>
      </c>
    </row>
    <row r="501" spans="1:13" x14ac:dyDescent="0.2">
      <c r="A501" s="13">
        <v>193</v>
      </c>
      <c r="B501" s="13">
        <v>3</v>
      </c>
      <c r="C501" s="14" t="s">
        <v>67</v>
      </c>
      <c r="D501" s="14" t="s">
        <v>1164</v>
      </c>
      <c r="E501" s="15">
        <v>22</v>
      </c>
      <c r="F501" s="15">
        <v>36</v>
      </c>
      <c r="G501" s="16">
        <v>2</v>
      </c>
      <c r="H501" s="17">
        <v>4.0972222222222222E-2</v>
      </c>
      <c r="I501" s="18" t="s">
        <v>1150</v>
      </c>
      <c r="J501" s="19">
        <f t="shared" si="21"/>
        <v>28</v>
      </c>
      <c r="K501" s="19">
        <f t="shared" si="22"/>
        <v>72</v>
      </c>
      <c r="L501" s="20">
        <f t="shared" si="23"/>
        <v>0.3888888888888889</v>
      </c>
      <c r="M501" s="19">
        <f>TablaCocina[[#This Row],[COSTO UNITARIO]]*TablaCocina[[#This Row],[CANTIDAD ORDENADA]]</f>
        <v>44</v>
      </c>
    </row>
    <row r="502" spans="1:13" x14ac:dyDescent="0.2">
      <c r="A502" s="13">
        <v>193</v>
      </c>
      <c r="B502" s="13">
        <v>3</v>
      </c>
      <c r="C502" s="14" t="s">
        <v>100</v>
      </c>
      <c r="D502" s="14" t="s">
        <v>1162</v>
      </c>
      <c r="E502" s="15">
        <v>16</v>
      </c>
      <c r="F502" s="15">
        <v>27</v>
      </c>
      <c r="G502" s="16">
        <v>1</v>
      </c>
      <c r="H502" s="17">
        <v>2.1527777777777781E-2</v>
      </c>
      <c r="I502" s="18" t="s">
        <v>1151</v>
      </c>
      <c r="J502" s="19">
        <f t="shared" si="21"/>
        <v>11</v>
      </c>
      <c r="K502" s="19">
        <f t="shared" si="22"/>
        <v>27</v>
      </c>
      <c r="L502" s="20">
        <f t="shared" si="23"/>
        <v>0.40740740740740738</v>
      </c>
      <c r="M502" s="19">
        <f>TablaCocina[[#This Row],[COSTO UNITARIO]]*TablaCocina[[#This Row],[CANTIDAD ORDENADA]]</f>
        <v>16</v>
      </c>
    </row>
    <row r="503" spans="1:13" x14ac:dyDescent="0.2">
      <c r="A503" s="13">
        <v>193</v>
      </c>
      <c r="B503" s="13">
        <v>3</v>
      </c>
      <c r="C503" s="14" t="s">
        <v>194</v>
      </c>
      <c r="D503" s="14" t="s">
        <v>1174</v>
      </c>
      <c r="E503" s="15">
        <v>14</v>
      </c>
      <c r="F503" s="15">
        <v>23</v>
      </c>
      <c r="G503" s="16">
        <v>3</v>
      </c>
      <c r="H503" s="17">
        <v>1.6666666666666666E-2</v>
      </c>
      <c r="I503" s="18" t="s">
        <v>1150</v>
      </c>
      <c r="J503" s="19">
        <f t="shared" si="21"/>
        <v>27</v>
      </c>
      <c r="K503" s="19">
        <f t="shared" si="22"/>
        <v>69</v>
      </c>
      <c r="L503" s="20">
        <f t="shared" si="23"/>
        <v>0.39130434782608697</v>
      </c>
      <c r="M503" s="19">
        <f>TablaCocina[[#This Row],[COSTO UNITARIO]]*TablaCocina[[#This Row],[CANTIDAD ORDENADA]]</f>
        <v>42</v>
      </c>
    </row>
    <row r="504" spans="1:13" x14ac:dyDescent="0.2">
      <c r="A504" s="13">
        <v>194</v>
      </c>
      <c r="B504" s="13">
        <v>3</v>
      </c>
      <c r="C504" s="14" t="s">
        <v>255</v>
      </c>
      <c r="D504" s="14" t="s">
        <v>1166</v>
      </c>
      <c r="E504" s="15">
        <v>20</v>
      </c>
      <c r="F504" s="15">
        <v>33</v>
      </c>
      <c r="G504" s="16">
        <v>2</v>
      </c>
      <c r="H504" s="17">
        <v>1.2499999999999999E-2</v>
      </c>
      <c r="I504" s="18" t="s">
        <v>1150</v>
      </c>
      <c r="J504" s="19">
        <f t="shared" si="21"/>
        <v>26</v>
      </c>
      <c r="K504" s="19">
        <f t="shared" si="22"/>
        <v>66</v>
      </c>
      <c r="L504" s="20">
        <f t="shared" si="23"/>
        <v>0.39393939393939392</v>
      </c>
      <c r="M504" s="19">
        <f>TablaCocina[[#This Row],[COSTO UNITARIO]]*TablaCocina[[#This Row],[CANTIDAD ORDENADA]]</f>
        <v>40</v>
      </c>
    </row>
    <row r="505" spans="1:13" x14ac:dyDescent="0.2">
      <c r="A505" s="13">
        <v>194</v>
      </c>
      <c r="B505" s="13">
        <v>3</v>
      </c>
      <c r="C505" s="14" t="s">
        <v>62</v>
      </c>
      <c r="D505" s="14" t="s">
        <v>1160</v>
      </c>
      <c r="E505" s="15">
        <v>18</v>
      </c>
      <c r="F505" s="15">
        <v>30</v>
      </c>
      <c r="G505" s="16">
        <v>1</v>
      </c>
      <c r="H505" s="17">
        <v>3.4722222222222224E-2</v>
      </c>
      <c r="I505" s="18" t="s">
        <v>1150</v>
      </c>
      <c r="J505" s="19">
        <f t="shared" si="21"/>
        <v>12</v>
      </c>
      <c r="K505" s="19">
        <f t="shared" si="22"/>
        <v>30</v>
      </c>
      <c r="L505" s="20">
        <f t="shared" si="23"/>
        <v>0.4</v>
      </c>
      <c r="M505" s="19">
        <f>TablaCocina[[#This Row],[COSTO UNITARIO]]*TablaCocina[[#This Row],[CANTIDAD ORDENADA]]</f>
        <v>18</v>
      </c>
    </row>
    <row r="506" spans="1:13" x14ac:dyDescent="0.2">
      <c r="A506" s="13">
        <v>195</v>
      </c>
      <c r="B506" s="13">
        <v>2</v>
      </c>
      <c r="C506" s="14" t="s">
        <v>116</v>
      </c>
      <c r="D506" s="14" t="s">
        <v>1178</v>
      </c>
      <c r="E506" s="15">
        <v>15</v>
      </c>
      <c r="F506" s="15">
        <v>25</v>
      </c>
      <c r="G506" s="16">
        <v>2</v>
      </c>
      <c r="H506" s="17">
        <v>3.5416666666666666E-2</v>
      </c>
      <c r="I506" s="18" t="s">
        <v>1150</v>
      </c>
      <c r="J506" s="19">
        <f t="shared" si="21"/>
        <v>20</v>
      </c>
      <c r="K506" s="19">
        <f t="shared" si="22"/>
        <v>50</v>
      </c>
      <c r="L506" s="20">
        <f t="shared" si="23"/>
        <v>0.4</v>
      </c>
      <c r="M506" s="19">
        <f>TablaCocina[[#This Row],[COSTO UNITARIO]]*TablaCocina[[#This Row],[CANTIDAD ORDENADA]]</f>
        <v>30</v>
      </c>
    </row>
    <row r="507" spans="1:13" x14ac:dyDescent="0.2">
      <c r="A507" s="13">
        <v>196</v>
      </c>
      <c r="B507" s="13">
        <v>4</v>
      </c>
      <c r="C507" s="14" t="s">
        <v>140</v>
      </c>
      <c r="D507" s="14" t="s">
        <v>1173</v>
      </c>
      <c r="E507" s="15">
        <v>12</v>
      </c>
      <c r="F507" s="15">
        <v>20</v>
      </c>
      <c r="G507" s="16">
        <v>3</v>
      </c>
      <c r="H507" s="17">
        <v>2.361111111111111E-2</v>
      </c>
      <c r="I507" s="18" t="s">
        <v>1151</v>
      </c>
      <c r="J507" s="19">
        <f t="shared" si="21"/>
        <v>24</v>
      </c>
      <c r="K507" s="19">
        <f t="shared" si="22"/>
        <v>60</v>
      </c>
      <c r="L507" s="20">
        <f t="shared" si="23"/>
        <v>0.4</v>
      </c>
      <c r="M507" s="19">
        <f>TablaCocina[[#This Row],[COSTO UNITARIO]]*TablaCocina[[#This Row],[CANTIDAD ORDENADA]]</f>
        <v>36</v>
      </c>
    </row>
    <row r="508" spans="1:13" x14ac:dyDescent="0.2">
      <c r="A508" s="13">
        <v>196</v>
      </c>
      <c r="B508" s="13">
        <v>4</v>
      </c>
      <c r="C508" s="14" t="s">
        <v>194</v>
      </c>
      <c r="D508" s="14" t="s">
        <v>1174</v>
      </c>
      <c r="E508" s="15">
        <v>14</v>
      </c>
      <c r="F508" s="15">
        <v>23</v>
      </c>
      <c r="G508" s="16">
        <v>2</v>
      </c>
      <c r="H508" s="17">
        <v>3.5416666666666666E-2</v>
      </c>
      <c r="I508" s="18" t="s">
        <v>1150</v>
      </c>
      <c r="J508" s="19">
        <f t="shared" si="21"/>
        <v>18</v>
      </c>
      <c r="K508" s="19">
        <f t="shared" si="22"/>
        <v>46</v>
      </c>
      <c r="L508" s="20">
        <f t="shared" si="23"/>
        <v>0.39130434782608697</v>
      </c>
      <c r="M508" s="19">
        <f>TablaCocina[[#This Row],[COSTO UNITARIO]]*TablaCocina[[#This Row],[CANTIDAD ORDENADA]]</f>
        <v>28</v>
      </c>
    </row>
    <row r="509" spans="1:13" x14ac:dyDescent="0.2">
      <c r="A509" s="13">
        <v>196</v>
      </c>
      <c r="B509" s="13">
        <v>4</v>
      </c>
      <c r="C509" s="14" t="s">
        <v>32</v>
      </c>
      <c r="D509" s="14" t="s">
        <v>1165</v>
      </c>
      <c r="E509" s="15">
        <v>17</v>
      </c>
      <c r="F509" s="15">
        <v>29</v>
      </c>
      <c r="G509" s="16">
        <v>1</v>
      </c>
      <c r="H509" s="17">
        <v>3.2638888888888891E-2</v>
      </c>
      <c r="I509" s="18" t="s">
        <v>1151</v>
      </c>
      <c r="J509" s="19">
        <f t="shared" si="21"/>
        <v>12</v>
      </c>
      <c r="K509" s="19">
        <f t="shared" si="22"/>
        <v>29</v>
      </c>
      <c r="L509" s="20">
        <f t="shared" si="23"/>
        <v>0.41379310344827586</v>
      </c>
      <c r="M509" s="19">
        <f>TablaCocina[[#This Row],[COSTO UNITARIO]]*TablaCocina[[#This Row],[CANTIDAD ORDENADA]]</f>
        <v>17</v>
      </c>
    </row>
    <row r="510" spans="1:13" x14ac:dyDescent="0.2">
      <c r="A510" s="13">
        <v>196</v>
      </c>
      <c r="B510" s="13">
        <v>4</v>
      </c>
      <c r="C510" s="14" t="s">
        <v>36</v>
      </c>
      <c r="D510" s="14" t="s">
        <v>1167</v>
      </c>
      <c r="E510" s="15">
        <v>16</v>
      </c>
      <c r="F510" s="15">
        <v>28</v>
      </c>
      <c r="G510" s="16">
        <v>2</v>
      </c>
      <c r="H510" s="17">
        <v>3.0555555555555555E-2</v>
      </c>
      <c r="I510" s="18" t="s">
        <v>1151</v>
      </c>
      <c r="J510" s="19">
        <f t="shared" si="21"/>
        <v>24</v>
      </c>
      <c r="K510" s="19">
        <f t="shared" si="22"/>
        <v>56</v>
      </c>
      <c r="L510" s="20">
        <f t="shared" si="23"/>
        <v>0.42857142857142855</v>
      </c>
      <c r="M510" s="19">
        <f>TablaCocina[[#This Row],[COSTO UNITARIO]]*TablaCocina[[#This Row],[CANTIDAD ORDENADA]]</f>
        <v>32</v>
      </c>
    </row>
    <row r="511" spans="1:13" x14ac:dyDescent="0.2">
      <c r="A511" s="13">
        <v>197</v>
      </c>
      <c r="B511" s="13">
        <v>5</v>
      </c>
      <c r="C511" s="14" t="s">
        <v>49</v>
      </c>
      <c r="D511" s="14" t="s">
        <v>1172</v>
      </c>
      <c r="E511" s="15">
        <v>20</v>
      </c>
      <c r="F511" s="15">
        <v>34</v>
      </c>
      <c r="G511" s="16">
        <v>3</v>
      </c>
      <c r="H511" s="17">
        <v>1.5277777777777777E-2</v>
      </c>
      <c r="I511" s="18" t="s">
        <v>1150</v>
      </c>
      <c r="J511" s="19">
        <f t="shared" si="21"/>
        <v>42</v>
      </c>
      <c r="K511" s="19">
        <f t="shared" si="22"/>
        <v>102</v>
      </c>
      <c r="L511" s="20">
        <f t="shared" si="23"/>
        <v>0.41176470588235292</v>
      </c>
      <c r="M511" s="19">
        <f>TablaCocina[[#This Row],[COSTO UNITARIO]]*TablaCocina[[#This Row],[CANTIDAD ORDENADA]]</f>
        <v>60</v>
      </c>
    </row>
    <row r="512" spans="1:13" x14ac:dyDescent="0.2">
      <c r="A512" s="13">
        <v>197</v>
      </c>
      <c r="B512" s="13">
        <v>5</v>
      </c>
      <c r="C512" s="14" t="s">
        <v>100</v>
      </c>
      <c r="D512" s="14" t="s">
        <v>1162</v>
      </c>
      <c r="E512" s="15">
        <v>16</v>
      </c>
      <c r="F512" s="15">
        <v>27</v>
      </c>
      <c r="G512" s="16">
        <v>1</v>
      </c>
      <c r="H512" s="17">
        <v>3.4722222222222224E-2</v>
      </c>
      <c r="I512" s="18" t="s">
        <v>1150</v>
      </c>
      <c r="J512" s="19">
        <f t="shared" si="21"/>
        <v>11</v>
      </c>
      <c r="K512" s="19">
        <f t="shared" si="22"/>
        <v>27</v>
      </c>
      <c r="L512" s="20">
        <f t="shared" si="23"/>
        <v>0.40740740740740738</v>
      </c>
      <c r="M512" s="19">
        <f>TablaCocina[[#This Row],[COSTO UNITARIO]]*TablaCocina[[#This Row],[CANTIDAD ORDENADA]]</f>
        <v>16</v>
      </c>
    </row>
    <row r="513" spans="1:13" x14ac:dyDescent="0.2">
      <c r="A513" s="13">
        <v>198</v>
      </c>
      <c r="B513" s="13">
        <v>9</v>
      </c>
      <c r="C513" s="14" t="s">
        <v>100</v>
      </c>
      <c r="D513" s="14" t="s">
        <v>1162</v>
      </c>
      <c r="E513" s="15">
        <v>16</v>
      </c>
      <c r="F513" s="15">
        <v>27</v>
      </c>
      <c r="G513" s="16">
        <v>2</v>
      </c>
      <c r="H513" s="17">
        <v>2.2916666666666669E-2</v>
      </c>
      <c r="I513" s="18" t="s">
        <v>1150</v>
      </c>
      <c r="J513" s="19">
        <f t="shared" si="21"/>
        <v>22</v>
      </c>
      <c r="K513" s="19">
        <f t="shared" si="22"/>
        <v>54</v>
      </c>
      <c r="L513" s="20">
        <f t="shared" si="23"/>
        <v>0.40740740740740738</v>
      </c>
      <c r="M513" s="19">
        <f>TablaCocina[[#This Row],[COSTO UNITARIO]]*TablaCocina[[#This Row],[CANTIDAD ORDENADA]]</f>
        <v>32</v>
      </c>
    </row>
    <row r="514" spans="1:13" x14ac:dyDescent="0.2">
      <c r="A514" s="13">
        <v>199</v>
      </c>
      <c r="B514" s="13">
        <v>11</v>
      </c>
      <c r="C514" s="14" t="s">
        <v>32</v>
      </c>
      <c r="D514" s="14" t="s">
        <v>1165</v>
      </c>
      <c r="E514" s="15">
        <v>17</v>
      </c>
      <c r="F514" s="15">
        <v>29</v>
      </c>
      <c r="G514" s="16">
        <v>3</v>
      </c>
      <c r="H514" s="17">
        <v>2.1527777777777781E-2</v>
      </c>
      <c r="I514" s="18" t="s">
        <v>1150</v>
      </c>
      <c r="J514" s="19">
        <f t="shared" si="21"/>
        <v>36</v>
      </c>
      <c r="K514" s="19">
        <f t="shared" si="22"/>
        <v>87</v>
      </c>
      <c r="L514" s="20">
        <f t="shared" si="23"/>
        <v>0.41379310344827586</v>
      </c>
      <c r="M514" s="19">
        <f>TablaCocina[[#This Row],[COSTO UNITARIO]]*TablaCocina[[#This Row],[CANTIDAD ORDENADA]]</f>
        <v>51</v>
      </c>
    </row>
    <row r="515" spans="1:13" x14ac:dyDescent="0.2">
      <c r="A515" s="13">
        <v>199</v>
      </c>
      <c r="B515" s="13">
        <v>11</v>
      </c>
      <c r="C515" s="14" t="s">
        <v>20</v>
      </c>
      <c r="D515" s="14" t="s">
        <v>1169</v>
      </c>
      <c r="E515" s="15">
        <v>21</v>
      </c>
      <c r="F515" s="15">
        <v>35</v>
      </c>
      <c r="G515" s="16">
        <v>3</v>
      </c>
      <c r="H515" s="17">
        <v>2.8472222222222222E-2</v>
      </c>
      <c r="I515" s="18" t="s">
        <v>1151</v>
      </c>
      <c r="J515" s="19">
        <f t="shared" ref="J515:J578" si="24">(F515-E515)*G515</f>
        <v>42</v>
      </c>
      <c r="K515" s="19">
        <f t="shared" ref="K515:K578" si="25">F515*G515</f>
        <v>105</v>
      </c>
      <c r="L515" s="20">
        <f t="shared" ref="L515:L578" si="26">J515/K515</f>
        <v>0.4</v>
      </c>
      <c r="M515" s="19">
        <f>TablaCocina[[#This Row],[COSTO UNITARIO]]*TablaCocina[[#This Row],[CANTIDAD ORDENADA]]</f>
        <v>63</v>
      </c>
    </row>
    <row r="516" spans="1:13" x14ac:dyDescent="0.2">
      <c r="A516" s="13">
        <v>199</v>
      </c>
      <c r="B516" s="13">
        <v>11</v>
      </c>
      <c r="C516" s="14" t="s">
        <v>64</v>
      </c>
      <c r="D516" s="14" t="s">
        <v>1175</v>
      </c>
      <c r="E516" s="15">
        <v>13</v>
      </c>
      <c r="F516" s="15">
        <v>21</v>
      </c>
      <c r="G516" s="16">
        <v>2</v>
      </c>
      <c r="H516" s="17">
        <v>1.2499999999999999E-2</v>
      </c>
      <c r="I516" s="18" t="s">
        <v>1151</v>
      </c>
      <c r="J516" s="19">
        <f t="shared" si="24"/>
        <v>16</v>
      </c>
      <c r="K516" s="19">
        <f t="shared" si="25"/>
        <v>42</v>
      </c>
      <c r="L516" s="20">
        <f t="shared" si="26"/>
        <v>0.38095238095238093</v>
      </c>
      <c r="M516" s="19">
        <f>TablaCocina[[#This Row],[COSTO UNITARIO]]*TablaCocina[[#This Row],[CANTIDAD ORDENADA]]</f>
        <v>26</v>
      </c>
    </row>
    <row r="517" spans="1:13" x14ac:dyDescent="0.2">
      <c r="A517" s="13">
        <v>199</v>
      </c>
      <c r="B517" s="13">
        <v>11</v>
      </c>
      <c r="C517" s="14" t="s">
        <v>100</v>
      </c>
      <c r="D517" s="14" t="s">
        <v>1162</v>
      </c>
      <c r="E517" s="15">
        <v>16</v>
      </c>
      <c r="F517" s="15">
        <v>27</v>
      </c>
      <c r="G517" s="16">
        <v>1</v>
      </c>
      <c r="H517" s="17">
        <v>3.6111111111111115E-2</v>
      </c>
      <c r="I517" s="18" t="s">
        <v>1151</v>
      </c>
      <c r="J517" s="19">
        <f t="shared" si="24"/>
        <v>11</v>
      </c>
      <c r="K517" s="19">
        <f t="shared" si="25"/>
        <v>27</v>
      </c>
      <c r="L517" s="20">
        <f t="shared" si="26"/>
        <v>0.40740740740740738</v>
      </c>
      <c r="M517" s="19">
        <f>TablaCocina[[#This Row],[COSTO UNITARIO]]*TablaCocina[[#This Row],[CANTIDAD ORDENADA]]</f>
        <v>16</v>
      </c>
    </row>
    <row r="518" spans="1:13" x14ac:dyDescent="0.2">
      <c r="A518" s="13">
        <v>200</v>
      </c>
      <c r="B518" s="13">
        <v>11</v>
      </c>
      <c r="C518" s="14" t="s">
        <v>106</v>
      </c>
      <c r="D518" s="14" t="s">
        <v>1168</v>
      </c>
      <c r="E518" s="15">
        <v>11</v>
      </c>
      <c r="F518" s="15">
        <v>19</v>
      </c>
      <c r="G518" s="16">
        <v>2</v>
      </c>
      <c r="H518" s="17">
        <v>2.7083333333333334E-2</v>
      </c>
      <c r="I518" s="18" t="s">
        <v>1150</v>
      </c>
      <c r="J518" s="19">
        <f t="shared" si="24"/>
        <v>16</v>
      </c>
      <c r="K518" s="19">
        <f t="shared" si="25"/>
        <v>38</v>
      </c>
      <c r="L518" s="20">
        <f t="shared" si="26"/>
        <v>0.42105263157894735</v>
      </c>
      <c r="M518" s="19">
        <f>TablaCocina[[#This Row],[COSTO UNITARIO]]*TablaCocina[[#This Row],[CANTIDAD ORDENADA]]</f>
        <v>22</v>
      </c>
    </row>
    <row r="519" spans="1:13" x14ac:dyDescent="0.2">
      <c r="A519" s="13">
        <v>200</v>
      </c>
      <c r="B519" s="13">
        <v>11</v>
      </c>
      <c r="C519" s="14" t="s">
        <v>116</v>
      </c>
      <c r="D519" s="14" t="s">
        <v>1178</v>
      </c>
      <c r="E519" s="15">
        <v>15</v>
      </c>
      <c r="F519" s="15">
        <v>25</v>
      </c>
      <c r="G519" s="16">
        <v>2</v>
      </c>
      <c r="H519" s="17">
        <v>1.9444444444444445E-2</v>
      </c>
      <c r="I519" s="18" t="s">
        <v>1151</v>
      </c>
      <c r="J519" s="19">
        <f t="shared" si="24"/>
        <v>20</v>
      </c>
      <c r="K519" s="19">
        <f t="shared" si="25"/>
        <v>50</v>
      </c>
      <c r="L519" s="20">
        <f t="shared" si="26"/>
        <v>0.4</v>
      </c>
      <c r="M519" s="19">
        <f>TablaCocina[[#This Row],[COSTO UNITARIO]]*TablaCocina[[#This Row],[CANTIDAD ORDENADA]]</f>
        <v>30</v>
      </c>
    </row>
    <row r="520" spans="1:13" x14ac:dyDescent="0.2">
      <c r="A520" s="13">
        <v>201</v>
      </c>
      <c r="B520" s="13">
        <v>3</v>
      </c>
      <c r="C520" s="14" t="s">
        <v>152</v>
      </c>
      <c r="D520" s="14" t="s">
        <v>1159</v>
      </c>
      <c r="E520" s="15">
        <v>14</v>
      </c>
      <c r="F520" s="15">
        <v>24</v>
      </c>
      <c r="G520" s="16">
        <v>3</v>
      </c>
      <c r="H520" s="17">
        <v>4.027777777777778E-2</v>
      </c>
      <c r="I520" s="18" t="s">
        <v>1151</v>
      </c>
      <c r="J520" s="19">
        <f t="shared" si="24"/>
        <v>30</v>
      </c>
      <c r="K520" s="19">
        <f t="shared" si="25"/>
        <v>72</v>
      </c>
      <c r="L520" s="20">
        <f t="shared" si="26"/>
        <v>0.41666666666666669</v>
      </c>
      <c r="M520" s="19">
        <f>TablaCocina[[#This Row],[COSTO UNITARIO]]*TablaCocina[[#This Row],[CANTIDAD ORDENADA]]</f>
        <v>42</v>
      </c>
    </row>
    <row r="521" spans="1:13" x14ac:dyDescent="0.2">
      <c r="A521" s="13">
        <v>202</v>
      </c>
      <c r="B521" s="13">
        <v>16</v>
      </c>
      <c r="C521" s="14" t="s">
        <v>67</v>
      </c>
      <c r="D521" s="14" t="s">
        <v>1164</v>
      </c>
      <c r="E521" s="15">
        <v>22</v>
      </c>
      <c r="F521" s="15">
        <v>36</v>
      </c>
      <c r="G521" s="16">
        <v>2</v>
      </c>
      <c r="H521" s="17">
        <v>3.1944444444444449E-2</v>
      </c>
      <c r="I521" s="18" t="s">
        <v>1151</v>
      </c>
      <c r="J521" s="19">
        <f t="shared" si="24"/>
        <v>28</v>
      </c>
      <c r="K521" s="19">
        <f t="shared" si="25"/>
        <v>72</v>
      </c>
      <c r="L521" s="20">
        <f t="shared" si="26"/>
        <v>0.3888888888888889</v>
      </c>
      <c r="M521" s="19">
        <f>TablaCocina[[#This Row],[COSTO UNITARIO]]*TablaCocina[[#This Row],[CANTIDAD ORDENADA]]</f>
        <v>44</v>
      </c>
    </row>
    <row r="522" spans="1:13" x14ac:dyDescent="0.2">
      <c r="A522" s="13">
        <v>202</v>
      </c>
      <c r="B522" s="13">
        <v>16</v>
      </c>
      <c r="C522" s="14" t="s">
        <v>42</v>
      </c>
      <c r="D522" s="14" t="s">
        <v>1163</v>
      </c>
      <c r="E522" s="15">
        <v>25</v>
      </c>
      <c r="F522" s="15">
        <v>40</v>
      </c>
      <c r="G522" s="16">
        <v>2</v>
      </c>
      <c r="H522" s="17">
        <v>3.2638888888888891E-2</v>
      </c>
      <c r="I522" s="18" t="s">
        <v>1150</v>
      </c>
      <c r="J522" s="19">
        <f t="shared" si="24"/>
        <v>30</v>
      </c>
      <c r="K522" s="19">
        <f t="shared" si="25"/>
        <v>80</v>
      </c>
      <c r="L522" s="20">
        <f t="shared" si="26"/>
        <v>0.375</v>
      </c>
      <c r="M522" s="19">
        <f>TablaCocina[[#This Row],[COSTO UNITARIO]]*TablaCocina[[#This Row],[CANTIDAD ORDENADA]]</f>
        <v>50</v>
      </c>
    </row>
    <row r="523" spans="1:13" x14ac:dyDescent="0.2">
      <c r="A523" s="13">
        <v>202</v>
      </c>
      <c r="B523" s="13">
        <v>16</v>
      </c>
      <c r="C523" s="14" t="s">
        <v>152</v>
      </c>
      <c r="D523" s="14" t="s">
        <v>1159</v>
      </c>
      <c r="E523" s="15">
        <v>14</v>
      </c>
      <c r="F523" s="15">
        <v>24</v>
      </c>
      <c r="G523" s="16">
        <v>1</v>
      </c>
      <c r="H523" s="17">
        <v>3.472222222222222E-3</v>
      </c>
      <c r="I523" s="18" t="s">
        <v>1150</v>
      </c>
      <c r="J523" s="19">
        <f t="shared" si="24"/>
        <v>10</v>
      </c>
      <c r="K523" s="19">
        <f t="shared" si="25"/>
        <v>24</v>
      </c>
      <c r="L523" s="20">
        <f t="shared" si="26"/>
        <v>0.41666666666666669</v>
      </c>
      <c r="M523" s="19">
        <f>TablaCocina[[#This Row],[COSTO UNITARIO]]*TablaCocina[[#This Row],[CANTIDAD ORDENADA]]</f>
        <v>14</v>
      </c>
    </row>
    <row r="524" spans="1:13" x14ac:dyDescent="0.2">
      <c r="A524" s="13">
        <v>202</v>
      </c>
      <c r="B524" s="13">
        <v>16</v>
      </c>
      <c r="C524" s="14" t="s">
        <v>62</v>
      </c>
      <c r="D524" s="14" t="s">
        <v>1160</v>
      </c>
      <c r="E524" s="15">
        <v>18</v>
      </c>
      <c r="F524" s="15">
        <v>30</v>
      </c>
      <c r="G524" s="16">
        <v>1</v>
      </c>
      <c r="H524" s="17">
        <v>4.027777777777778E-2</v>
      </c>
      <c r="I524" s="18" t="s">
        <v>1150</v>
      </c>
      <c r="J524" s="19">
        <f t="shared" si="24"/>
        <v>12</v>
      </c>
      <c r="K524" s="19">
        <f t="shared" si="25"/>
        <v>30</v>
      </c>
      <c r="L524" s="20">
        <f t="shared" si="26"/>
        <v>0.4</v>
      </c>
      <c r="M524" s="19">
        <f>TablaCocina[[#This Row],[COSTO UNITARIO]]*TablaCocina[[#This Row],[CANTIDAD ORDENADA]]</f>
        <v>18</v>
      </c>
    </row>
    <row r="525" spans="1:13" x14ac:dyDescent="0.2">
      <c r="A525" s="13">
        <v>203</v>
      </c>
      <c r="B525" s="13">
        <v>5</v>
      </c>
      <c r="C525" s="14" t="s">
        <v>110</v>
      </c>
      <c r="D525" s="14" t="s">
        <v>1161</v>
      </c>
      <c r="E525" s="15">
        <v>19</v>
      </c>
      <c r="F525" s="15">
        <v>31</v>
      </c>
      <c r="G525" s="16">
        <v>3</v>
      </c>
      <c r="H525" s="17">
        <v>3.5416666666666666E-2</v>
      </c>
      <c r="I525" s="18" t="s">
        <v>1150</v>
      </c>
      <c r="J525" s="19">
        <f t="shared" si="24"/>
        <v>36</v>
      </c>
      <c r="K525" s="19">
        <f t="shared" si="25"/>
        <v>93</v>
      </c>
      <c r="L525" s="20">
        <f t="shared" si="26"/>
        <v>0.38709677419354838</v>
      </c>
      <c r="M525" s="19">
        <f>TablaCocina[[#This Row],[COSTO UNITARIO]]*TablaCocina[[#This Row],[CANTIDAD ORDENADA]]</f>
        <v>57</v>
      </c>
    </row>
    <row r="526" spans="1:13" x14ac:dyDescent="0.2">
      <c r="A526" s="13">
        <v>203</v>
      </c>
      <c r="B526" s="13">
        <v>5</v>
      </c>
      <c r="C526" s="14" t="s">
        <v>64</v>
      </c>
      <c r="D526" s="14" t="s">
        <v>1175</v>
      </c>
      <c r="E526" s="15">
        <v>13</v>
      </c>
      <c r="F526" s="15">
        <v>21</v>
      </c>
      <c r="G526" s="16">
        <v>3</v>
      </c>
      <c r="H526" s="17">
        <v>2.361111111111111E-2</v>
      </c>
      <c r="I526" s="18" t="s">
        <v>1151</v>
      </c>
      <c r="J526" s="19">
        <f t="shared" si="24"/>
        <v>24</v>
      </c>
      <c r="K526" s="19">
        <f t="shared" si="25"/>
        <v>63</v>
      </c>
      <c r="L526" s="20">
        <f t="shared" si="26"/>
        <v>0.38095238095238093</v>
      </c>
      <c r="M526" s="19">
        <f>TablaCocina[[#This Row],[COSTO UNITARIO]]*TablaCocina[[#This Row],[CANTIDAD ORDENADA]]</f>
        <v>39</v>
      </c>
    </row>
    <row r="527" spans="1:13" x14ac:dyDescent="0.2">
      <c r="A527" s="13">
        <v>204</v>
      </c>
      <c r="B527" s="13">
        <v>16</v>
      </c>
      <c r="C527" s="14" t="s">
        <v>152</v>
      </c>
      <c r="D527" s="14" t="s">
        <v>1159</v>
      </c>
      <c r="E527" s="15">
        <v>14</v>
      </c>
      <c r="F527" s="15">
        <v>24</v>
      </c>
      <c r="G527" s="16">
        <v>2</v>
      </c>
      <c r="H527" s="17">
        <v>1.4583333333333332E-2</v>
      </c>
      <c r="I527" s="18" t="s">
        <v>1150</v>
      </c>
      <c r="J527" s="19">
        <f t="shared" si="24"/>
        <v>20</v>
      </c>
      <c r="K527" s="19">
        <f t="shared" si="25"/>
        <v>48</v>
      </c>
      <c r="L527" s="20">
        <f t="shared" si="26"/>
        <v>0.41666666666666669</v>
      </c>
      <c r="M527" s="19">
        <f>TablaCocina[[#This Row],[COSTO UNITARIO]]*TablaCocina[[#This Row],[CANTIDAD ORDENADA]]</f>
        <v>28</v>
      </c>
    </row>
    <row r="528" spans="1:13" x14ac:dyDescent="0.2">
      <c r="A528" s="13">
        <v>205</v>
      </c>
      <c r="B528" s="13">
        <v>14</v>
      </c>
      <c r="C528" s="14" t="s">
        <v>241</v>
      </c>
      <c r="D528" s="14" t="s">
        <v>1170</v>
      </c>
      <c r="E528" s="15">
        <v>19</v>
      </c>
      <c r="F528" s="15">
        <v>32</v>
      </c>
      <c r="G528" s="16">
        <v>1</v>
      </c>
      <c r="H528" s="17">
        <v>2.361111111111111E-2</v>
      </c>
      <c r="I528" s="18" t="s">
        <v>1150</v>
      </c>
      <c r="J528" s="19">
        <f t="shared" si="24"/>
        <v>13</v>
      </c>
      <c r="K528" s="19">
        <f t="shared" si="25"/>
        <v>32</v>
      </c>
      <c r="L528" s="20">
        <f t="shared" si="26"/>
        <v>0.40625</v>
      </c>
      <c r="M528" s="19">
        <f>TablaCocina[[#This Row],[COSTO UNITARIO]]*TablaCocina[[#This Row],[CANTIDAD ORDENADA]]</f>
        <v>19</v>
      </c>
    </row>
    <row r="529" spans="1:13" x14ac:dyDescent="0.2">
      <c r="A529" s="13">
        <v>205</v>
      </c>
      <c r="B529" s="13">
        <v>14</v>
      </c>
      <c r="C529" s="14" t="s">
        <v>32</v>
      </c>
      <c r="D529" s="14" t="s">
        <v>1165</v>
      </c>
      <c r="E529" s="15">
        <v>17</v>
      </c>
      <c r="F529" s="15">
        <v>29</v>
      </c>
      <c r="G529" s="16">
        <v>1</v>
      </c>
      <c r="H529" s="17">
        <v>3.6111111111111115E-2</v>
      </c>
      <c r="I529" s="18" t="s">
        <v>1151</v>
      </c>
      <c r="J529" s="19">
        <f t="shared" si="24"/>
        <v>12</v>
      </c>
      <c r="K529" s="19">
        <f t="shared" si="25"/>
        <v>29</v>
      </c>
      <c r="L529" s="20">
        <f t="shared" si="26"/>
        <v>0.41379310344827586</v>
      </c>
      <c r="M529" s="19">
        <f>TablaCocina[[#This Row],[COSTO UNITARIO]]*TablaCocina[[#This Row],[CANTIDAD ORDENADA]]</f>
        <v>17</v>
      </c>
    </row>
    <row r="530" spans="1:13" x14ac:dyDescent="0.2">
      <c r="A530" s="13">
        <v>206</v>
      </c>
      <c r="B530" s="13">
        <v>4</v>
      </c>
      <c r="C530" s="14" t="s">
        <v>62</v>
      </c>
      <c r="D530" s="14" t="s">
        <v>1160</v>
      </c>
      <c r="E530" s="15">
        <v>18</v>
      </c>
      <c r="F530" s="15">
        <v>30</v>
      </c>
      <c r="G530" s="16">
        <v>1</v>
      </c>
      <c r="H530" s="17">
        <v>4.027777777777778E-2</v>
      </c>
      <c r="I530" s="18" t="s">
        <v>1151</v>
      </c>
      <c r="J530" s="19">
        <f t="shared" si="24"/>
        <v>12</v>
      </c>
      <c r="K530" s="19">
        <f t="shared" si="25"/>
        <v>30</v>
      </c>
      <c r="L530" s="20">
        <f t="shared" si="26"/>
        <v>0.4</v>
      </c>
      <c r="M530" s="19">
        <f>TablaCocina[[#This Row],[COSTO UNITARIO]]*TablaCocina[[#This Row],[CANTIDAD ORDENADA]]</f>
        <v>18</v>
      </c>
    </row>
    <row r="531" spans="1:13" x14ac:dyDescent="0.2">
      <c r="A531" s="13">
        <v>207</v>
      </c>
      <c r="B531" s="13">
        <v>20</v>
      </c>
      <c r="C531" s="14" t="s">
        <v>149</v>
      </c>
      <c r="D531" s="14" t="s">
        <v>1177</v>
      </c>
      <c r="E531" s="15">
        <v>15</v>
      </c>
      <c r="F531" s="15">
        <v>26</v>
      </c>
      <c r="G531" s="16">
        <v>2</v>
      </c>
      <c r="H531" s="17">
        <v>2.5694444444444447E-2</v>
      </c>
      <c r="I531" s="18" t="s">
        <v>1150</v>
      </c>
      <c r="J531" s="19">
        <f t="shared" si="24"/>
        <v>22</v>
      </c>
      <c r="K531" s="19">
        <f t="shared" si="25"/>
        <v>52</v>
      </c>
      <c r="L531" s="20">
        <f t="shared" si="26"/>
        <v>0.42307692307692307</v>
      </c>
      <c r="M531" s="19">
        <f>TablaCocina[[#This Row],[COSTO UNITARIO]]*TablaCocina[[#This Row],[CANTIDAD ORDENADA]]</f>
        <v>30</v>
      </c>
    </row>
    <row r="532" spans="1:13" x14ac:dyDescent="0.2">
      <c r="A532" s="13">
        <v>207</v>
      </c>
      <c r="B532" s="13">
        <v>20</v>
      </c>
      <c r="C532" s="14" t="s">
        <v>20</v>
      </c>
      <c r="D532" s="14" t="s">
        <v>1169</v>
      </c>
      <c r="E532" s="15">
        <v>21</v>
      </c>
      <c r="F532" s="15">
        <v>35</v>
      </c>
      <c r="G532" s="16">
        <v>1</v>
      </c>
      <c r="H532" s="17">
        <v>3.8194444444444441E-2</v>
      </c>
      <c r="I532" s="18" t="s">
        <v>1151</v>
      </c>
      <c r="J532" s="19">
        <f t="shared" si="24"/>
        <v>14</v>
      </c>
      <c r="K532" s="19">
        <f t="shared" si="25"/>
        <v>35</v>
      </c>
      <c r="L532" s="20">
        <f t="shared" si="26"/>
        <v>0.4</v>
      </c>
      <c r="M532" s="19">
        <f>TablaCocina[[#This Row],[COSTO UNITARIO]]*TablaCocina[[#This Row],[CANTIDAD ORDENADA]]</f>
        <v>21</v>
      </c>
    </row>
    <row r="533" spans="1:13" x14ac:dyDescent="0.2">
      <c r="A533" s="13">
        <v>207</v>
      </c>
      <c r="B533" s="13">
        <v>20</v>
      </c>
      <c r="C533" s="14" t="s">
        <v>110</v>
      </c>
      <c r="D533" s="14" t="s">
        <v>1161</v>
      </c>
      <c r="E533" s="15">
        <v>19</v>
      </c>
      <c r="F533" s="15">
        <v>31</v>
      </c>
      <c r="G533" s="16">
        <v>3</v>
      </c>
      <c r="H533" s="17">
        <v>1.3194444444444444E-2</v>
      </c>
      <c r="I533" s="18" t="s">
        <v>1151</v>
      </c>
      <c r="J533" s="19">
        <f t="shared" si="24"/>
        <v>36</v>
      </c>
      <c r="K533" s="19">
        <f t="shared" si="25"/>
        <v>93</v>
      </c>
      <c r="L533" s="20">
        <f t="shared" si="26"/>
        <v>0.38709677419354838</v>
      </c>
      <c r="M533" s="19">
        <f>TablaCocina[[#This Row],[COSTO UNITARIO]]*TablaCocina[[#This Row],[CANTIDAD ORDENADA]]</f>
        <v>57</v>
      </c>
    </row>
    <row r="534" spans="1:13" x14ac:dyDescent="0.2">
      <c r="A534" s="13">
        <v>208</v>
      </c>
      <c r="B534" s="13">
        <v>16</v>
      </c>
      <c r="C534" s="14" t="s">
        <v>241</v>
      </c>
      <c r="D534" s="14" t="s">
        <v>1170</v>
      </c>
      <c r="E534" s="15">
        <v>19</v>
      </c>
      <c r="F534" s="15">
        <v>32</v>
      </c>
      <c r="G534" s="16">
        <v>1</v>
      </c>
      <c r="H534" s="17">
        <v>1.2499999999999999E-2</v>
      </c>
      <c r="I534" s="18" t="s">
        <v>1151</v>
      </c>
      <c r="J534" s="19">
        <f t="shared" si="24"/>
        <v>13</v>
      </c>
      <c r="K534" s="19">
        <f t="shared" si="25"/>
        <v>32</v>
      </c>
      <c r="L534" s="20">
        <f t="shared" si="26"/>
        <v>0.40625</v>
      </c>
      <c r="M534" s="19">
        <f>TablaCocina[[#This Row],[COSTO UNITARIO]]*TablaCocina[[#This Row],[CANTIDAD ORDENADA]]</f>
        <v>19</v>
      </c>
    </row>
    <row r="535" spans="1:13" x14ac:dyDescent="0.2">
      <c r="A535" s="13">
        <v>208</v>
      </c>
      <c r="B535" s="13">
        <v>16</v>
      </c>
      <c r="C535" s="14" t="s">
        <v>67</v>
      </c>
      <c r="D535" s="14" t="s">
        <v>1164</v>
      </c>
      <c r="E535" s="15">
        <v>22</v>
      </c>
      <c r="F535" s="15">
        <v>36</v>
      </c>
      <c r="G535" s="16">
        <v>3</v>
      </c>
      <c r="H535" s="17">
        <v>2.013888888888889E-2</v>
      </c>
      <c r="I535" s="18" t="s">
        <v>1151</v>
      </c>
      <c r="J535" s="19">
        <f t="shared" si="24"/>
        <v>42</v>
      </c>
      <c r="K535" s="19">
        <f t="shared" si="25"/>
        <v>108</v>
      </c>
      <c r="L535" s="20">
        <f t="shared" si="26"/>
        <v>0.3888888888888889</v>
      </c>
      <c r="M535" s="19">
        <f>TablaCocina[[#This Row],[COSTO UNITARIO]]*TablaCocina[[#This Row],[CANTIDAD ORDENADA]]</f>
        <v>66</v>
      </c>
    </row>
    <row r="536" spans="1:13" x14ac:dyDescent="0.2">
      <c r="A536" s="13">
        <v>208</v>
      </c>
      <c r="B536" s="13">
        <v>16</v>
      </c>
      <c r="C536" s="14" t="s">
        <v>140</v>
      </c>
      <c r="D536" s="14" t="s">
        <v>1173</v>
      </c>
      <c r="E536" s="15">
        <v>12</v>
      </c>
      <c r="F536" s="15">
        <v>20</v>
      </c>
      <c r="G536" s="16">
        <v>2</v>
      </c>
      <c r="H536" s="17">
        <v>3.6805555555555557E-2</v>
      </c>
      <c r="I536" s="18" t="s">
        <v>1150</v>
      </c>
      <c r="J536" s="19">
        <f t="shared" si="24"/>
        <v>16</v>
      </c>
      <c r="K536" s="19">
        <f t="shared" si="25"/>
        <v>40</v>
      </c>
      <c r="L536" s="20">
        <f t="shared" si="26"/>
        <v>0.4</v>
      </c>
      <c r="M536" s="19">
        <f>TablaCocina[[#This Row],[COSTO UNITARIO]]*TablaCocina[[#This Row],[CANTIDAD ORDENADA]]</f>
        <v>24</v>
      </c>
    </row>
    <row r="537" spans="1:13" x14ac:dyDescent="0.2">
      <c r="A537" s="13">
        <v>209</v>
      </c>
      <c r="B537" s="13">
        <v>9</v>
      </c>
      <c r="C537" s="14" t="s">
        <v>194</v>
      </c>
      <c r="D537" s="14" t="s">
        <v>1174</v>
      </c>
      <c r="E537" s="15">
        <v>14</v>
      </c>
      <c r="F537" s="15">
        <v>23</v>
      </c>
      <c r="G537" s="16">
        <v>3</v>
      </c>
      <c r="H537" s="17">
        <v>2.4305555555555556E-2</v>
      </c>
      <c r="I537" s="18" t="s">
        <v>1151</v>
      </c>
      <c r="J537" s="19">
        <f t="shared" si="24"/>
        <v>27</v>
      </c>
      <c r="K537" s="19">
        <f t="shared" si="25"/>
        <v>69</v>
      </c>
      <c r="L537" s="20">
        <f t="shared" si="26"/>
        <v>0.39130434782608697</v>
      </c>
      <c r="M537" s="19">
        <f>TablaCocina[[#This Row],[COSTO UNITARIO]]*TablaCocina[[#This Row],[CANTIDAD ORDENADA]]</f>
        <v>42</v>
      </c>
    </row>
    <row r="538" spans="1:13" x14ac:dyDescent="0.2">
      <c r="A538" s="13">
        <v>209</v>
      </c>
      <c r="B538" s="13">
        <v>9</v>
      </c>
      <c r="C538" s="14" t="s">
        <v>49</v>
      </c>
      <c r="D538" s="14" t="s">
        <v>1172</v>
      </c>
      <c r="E538" s="15">
        <v>20</v>
      </c>
      <c r="F538" s="15">
        <v>34</v>
      </c>
      <c r="G538" s="16">
        <v>2</v>
      </c>
      <c r="H538" s="17">
        <v>2.7777777777777776E-2</v>
      </c>
      <c r="I538" s="18" t="s">
        <v>1151</v>
      </c>
      <c r="J538" s="19">
        <f t="shared" si="24"/>
        <v>28</v>
      </c>
      <c r="K538" s="19">
        <f t="shared" si="25"/>
        <v>68</v>
      </c>
      <c r="L538" s="20">
        <f t="shared" si="26"/>
        <v>0.41176470588235292</v>
      </c>
      <c r="M538" s="19">
        <f>TablaCocina[[#This Row],[COSTO UNITARIO]]*TablaCocina[[#This Row],[CANTIDAD ORDENADA]]</f>
        <v>40</v>
      </c>
    </row>
    <row r="539" spans="1:13" x14ac:dyDescent="0.2">
      <c r="A539" s="13">
        <v>209</v>
      </c>
      <c r="B539" s="13">
        <v>9</v>
      </c>
      <c r="C539" s="14" t="s">
        <v>116</v>
      </c>
      <c r="D539" s="14" t="s">
        <v>1178</v>
      </c>
      <c r="E539" s="15">
        <v>15</v>
      </c>
      <c r="F539" s="15">
        <v>25</v>
      </c>
      <c r="G539" s="16">
        <v>1</v>
      </c>
      <c r="H539" s="17">
        <v>2.9166666666666664E-2</v>
      </c>
      <c r="I539" s="18" t="s">
        <v>1150</v>
      </c>
      <c r="J539" s="19">
        <f t="shared" si="24"/>
        <v>10</v>
      </c>
      <c r="K539" s="19">
        <f t="shared" si="25"/>
        <v>25</v>
      </c>
      <c r="L539" s="20">
        <f t="shared" si="26"/>
        <v>0.4</v>
      </c>
      <c r="M539" s="19">
        <f>TablaCocina[[#This Row],[COSTO UNITARIO]]*TablaCocina[[#This Row],[CANTIDAD ORDENADA]]</f>
        <v>15</v>
      </c>
    </row>
    <row r="540" spans="1:13" x14ac:dyDescent="0.2">
      <c r="A540" s="13">
        <v>209</v>
      </c>
      <c r="B540" s="13">
        <v>9</v>
      </c>
      <c r="C540" s="14" t="s">
        <v>149</v>
      </c>
      <c r="D540" s="14" t="s">
        <v>1177</v>
      </c>
      <c r="E540" s="15">
        <v>15</v>
      </c>
      <c r="F540" s="15">
        <v>26</v>
      </c>
      <c r="G540" s="16">
        <v>2</v>
      </c>
      <c r="H540" s="17">
        <v>3.7499999999999999E-2</v>
      </c>
      <c r="I540" s="18" t="s">
        <v>1150</v>
      </c>
      <c r="J540" s="19">
        <f t="shared" si="24"/>
        <v>22</v>
      </c>
      <c r="K540" s="19">
        <f t="shared" si="25"/>
        <v>52</v>
      </c>
      <c r="L540" s="20">
        <f t="shared" si="26"/>
        <v>0.42307692307692307</v>
      </c>
      <c r="M540" s="19">
        <f>TablaCocina[[#This Row],[COSTO UNITARIO]]*TablaCocina[[#This Row],[CANTIDAD ORDENADA]]</f>
        <v>30</v>
      </c>
    </row>
    <row r="541" spans="1:13" x14ac:dyDescent="0.2">
      <c r="A541" s="13">
        <v>210</v>
      </c>
      <c r="B541" s="13">
        <v>10</v>
      </c>
      <c r="C541" s="14" t="s">
        <v>64</v>
      </c>
      <c r="D541" s="14" t="s">
        <v>1175</v>
      </c>
      <c r="E541" s="15">
        <v>13</v>
      </c>
      <c r="F541" s="15">
        <v>21</v>
      </c>
      <c r="G541" s="16">
        <v>1</v>
      </c>
      <c r="H541" s="17">
        <v>1.9444444444444445E-2</v>
      </c>
      <c r="I541" s="18" t="s">
        <v>1151</v>
      </c>
      <c r="J541" s="19">
        <f t="shared" si="24"/>
        <v>8</v>
      </c>
      <c r="K541" s="19">
        <f t="shared" si="25"/>
        <v>21</v>
      </c>
      <c r="L541" s="20">
        <f t="shared" si="26"/>
        <v>0.38095238095238093</v>
      </c>
      <c r="M541" s="19">
        <f>TablaCocina[[#This Row],[COSTO UNITARIO]]*TablaCocina[[#This Row],[CANTIDAD ORDENADA]]</f>
        <v>13</v>
      </c>
    </row>
    <row r="542" spans="1:13" x14ac:dyDescent="0.2">
      <c r="A542" s="13">
        <v>210</v>
      </c>
      <c r="B542" s="13">
        <v>10</v>
      </c>
      <c r="C542" s="14" t="s">
        <v>62</v>
      </c>
      <c r="D542" s="14" t="s">
        <v>1160</v>
      </c>
      <c r="E542" s="15">
        <v>18</v>
      </c>
      <c r="F542" s="15">
        <v>30</v>
      </c>
      <c r="G542" s="16">
        <v>1</v>
      </c>
      <c r="H542" s="17">
        <v>3.4722222222222224E-2</v>
      </c>
      <c r="I542" s="18" t="s">
        <v>1150</v>
      </c>
      <c r="J542" s="19">
        <f t="shared" si="24"/>
        <v>12</v>
      </c>
      <c r="K542" s="19">
        <f t="shared" si="25"/>
        <v>30</v>
      </c>
      <c r="L542" s="20">
        <f t="shared" si="26"/>
        <v>0.4</v>
      </c>
      <c r="M542" s="19">
        <f>TablaCocina[[#This Row],[COSTO UNITARIO]]*TablaCocina[[#This Row],[CANTIDAD ORDENADA]]</f>
        <v>18</v>
      </c>
    </row>
    <row r="543" spans="1:13" x14ac:dyDescent="0.2">
      <c r="A543" s="13">
        <v>210</v>
      </c>
      <c r="B543" s="13">
        <v>10</v>
      </c>
      <c r="C543" s="14" t="s">
        <v>152</v>
      </c>
      <c r="D543" s="14" t="s">
        <v>1159</v>
      </c>
      <c r="E543" s="15">
        <v>14</v>
      </c>
      <c r="F543" s="15">
        <v>24</v>
      </c>
      <c r="G543" s="16">
        <v>1</v>
      </c>
      <c r="H543" s="17">
        <v>2.361111111111111E-2</v>
      </c>
      <c r="I543" s="18" t="s">
        <v>1150</v>
      </c>
      <c r="J543" s="19">
        <f t="shared" si="24"/>
        <v>10</v>
      </c>
      <c r="K543" s="19">
        <f t="shared" si="25"/>
        <v>24</v>
      </c>
      <c r="L543" s="20">
        <f t="shared" si="26"/>
        <v>0.41666666666666669</v>
      </c>
      <c r="M543" s="19">
        <f>TablaCocina[[#This Row],[COSTO UNITARIO]]*TablaCocina[[#This Row],[CANTIDAD ORDENADA]]</f>
        <v>14</v>
      </c>
    </row>
    <row r="544" spans="1:13" x14ac:dyDescent="0.2">
      <c r="A544" s="13">
        <v>210</v>
      </c>
      <c r="B544" s="13">
        <v>10</v>
      </c>
      <c r="C544" s="14" t="s">
        <v>42</v>
      </c>
      <c r="D544" s="14" t="s">
        <v>1163</v>
      </c>
      <c r="E544" s="15">
        <v>25</v>
      </c>
      <c r="F544" s="15">
        <v>40</v>
      </c>
      <c r="G544" s="16">
        <v>3</v>
      </c>
      <c r="H544" s="17">
        <v>3.1944444444444449E-2</v>
      </c>
      <c r="I544" s="18" t="s">
        <v>1150</v>
      </c>
      <c r="J544" s="19">
        <f t="shared" si="24"/>
        <v>45</v>
      </c>
      <c r="K544" s="19">
        <f t="shared" si="25"/>
        <v>120</v>
      </c>
      <c r="L544" s="20">
        <f t="shared" si="26"/>
        <v>0.375</v>
      </c>
      <c r="M544" s="19">
        <f>TablaCocina[[#This Row],[COSTO UNITARIO]]*TablaCocina[[#This Row],[CANTIDAD ORDENADA]]</f>
        <v>75</v>
      </c>
    </row>
    <row r="545" spans="1:13" x14ac:dyDescent="0.2">
      <c r="A545" s="13">
        <v>211</v>
      </c>
      <c r="B545" s="13">
        <v>1</v>
      </c>
      <c r="C545" s="14" t="s">
        <v>64</v>
      </c>
      <c r="D545" s="14" t="s">
        <v>1175</v>
      </c>
      <c r="E545" s="15">
        <v>13</v>
      </c>
      <c r="F545" s="15">
        <v>21</v>
      </c>
      <c r="G545" s="16">
        <v>3</v>
      </c>
      <c r="H545" s="17">
        <v>3.7499999999999999E-2</v>
      </c>
      <c r="I545" s="18" t="s">
        <v>1151</v>
      </c>
      <c r="J545" s="19">
        <f t="shared" si="24"/>
        <v>24</v>
      </c>
      <c r="K545" s="19">
        <f t="shared" si="25"/>
        <v>63</v>
      </c>
      <c r="L545" s="20">
        <f t="shared" si="26"/>
        <v>0.38095238095238093</v>
      </c>
      <c r="M545" s="19">
        <f>TablaCocina[[#This Row],[COSTO UNITARIO]]*TablaCocina[[#This Row],[CANTIDAD ORDENADA]]</f>
        <v>39</v>
      </c>
    </row>
    <row r="546" spans="1:13" x14ac:dyDescent="0.2">
      <c r="A546" s="13">
        <v>211</v>
      </c>
      <c r="B546" s="13">
        <v>1</v>
      </c>
      <c r="C546" s="14" t="s">
        <v>73</v>
      </c>
      <c r="D546" s="14" t="s">
        <v>1176</v>
      </c>
      <c r="E546" s="15">
        <v>10</v>
      </c>
      <c r="F546" s="15">
        <v>18</v>
      </c>
      <c r="G546" s="16">
        <v>2</v>
      </c>
      <c r="H546" s="17">
        <v>3.125E-2</v>
      </c>
      <c r="I546" s="18" t="s">
        <v>1150</v>
      </c>
      <c r="J546" s="19">
        <f t="shared" si="24"/>
        <v>16</v>
      </c>
      <c r="K546" s="19">
        <f t="shared" si="25"/>
        <v>36</v>
      </c>
      <c r="L546" s="20">
        <f t="shared" si="26"/>
        <v>0.44444444444444442</v>
      </c>
      <c r="M546" s="19">
        <f>TablaCocina[[#This Row],[COSTO UNITARIO]]*TablaCocina[[#This Row],[CANTIDAD ORDENADA]]</f>
        <v>20</v>
      </c>
    </row>
    <row r="547" spans="1:13" x14ac:dyDescent="0.2">
      <c r="A547" s="13">
        <v>211</v>
      </c>
      <c r="B547" s="13">
        <v>1</v>
      </c>
      <c r="C547" s="14" t="s">
        <v>116</v>
      </c>
      <c r="D547" s="14" t="s">
        <v>1178</v>
      </c>
      <c r="E547" s="15">
        <v>15</v>
      </c>
      <c r="F547" s="15">
        <v>25</v>
      </c>
      <c r="G547" s="16">
        <v>2</v>
      </c>
      <c r="H547" s="17">
        <v>6.2499999999999995E-3</v>
      </c>
      <c r="I547" s="18" t="s">
        <v>1150</v>
      </c>
      <c r="J547" s="19">
        <f t="shared" si="24"/>
        <v>20</v>
      </c>
      <c r="K547" s="19">
        <f t="shared" si="25"/>
        <v>50</v>
      </c>
      <c r="L547" s="20">
        <f t="shared" si="26"/>
        <v>0.4</v>
      </c>
      <c r="M547" s="19">
        <f>TablaCocina[[#This Row],[COSTO UNITARIO]]*TablaCocina[[#This Row],[CANTIDAD ORDENADA]]</f>
        <v>30</v>
      </c>
    </row>
    <row r="548" spans="1:13" x14ac:dyDescent="0.2">
      <c r="A548" s="13">
        <v>211</v>
      </c>
      <c r="B548" s="13">
        <v>1</v>
      </c>
      <c r="C548" s="14" t="s">
        <v>140</v>
      </c>
      <c r="D548" s="14" t="s">
        <v>1173</v>
      </c>
      <c r="E548" s="15">
        <v>12</v>
      </c>
      <c r="F548" s="15">
        <v>20</v>
      </c>
      <c r="G548" s="16">
        <v>1</v>
      </c>
      <c r="H548" s="17">
        <v>1.8749999999999999E-2</v>
      </c>
      <c r="I548" s="18" t="s">
        <v>1150</v>
      </c>
      <c r="J548" s="19">
        <f t="shared" si="24"/>
        <v>8</v>
      </c>
      <c r="K548" s="19">
        <f t="shared" si="25"/>
        <v>20</v>
      </c>
      <c r="L548" s="20">
        <f t="shared" si="26"/>
        <v>0.4</v>
      </c>
      <c r="M548" s="19">
        <f>TablaCocina[[#This Row],[COSTO UNITARIO]]*TablaCocina[[#This Row],[CANTIDAD ORDENADA]]</f>
        <v>12</v>
      </c>
    </row>
    <row r="549" spans="1:13" x14ac:dyDescent="0.2">
      <c r="A549" s="13">
        <v>212</v>
      </c>
      <c r="B549" s="13">
        <v>14</v>
      </c>
      <c r="C549" s="14" t="s">
        <v>62</v>
      </c>
      <c r="D549" s="14" t="s">
        <v>1160</v>
      </c>
      <c r="E549" s="15">
        <v>18</v>
      </c>
      <c r="F549" s="15">
        <v>30</v>
      </c>
      <c r="G549" s="16">
        <v>3</v>
      </c>
      <c r="H549" s="17">
        <v>2.4305555555555556E-2</v>
      </c>
      <c r="I549" s="18" t="s">
        <v>1151</v>
      </c>
      <c r="J549" s="19">
        <f t="shared" si="24"/>
        <v>36</v>
      </c>
      <c r="K549" s="19">
        <f t="shared" si="25"/>
        <v>90</v>
      </c>
      <c r="L549" s="20">
        <f t="shared" si="26"/>
        <v>0.4</v>
      </c>
      <c r="M549" s="19">
        <f>TablaCocina[[#This Row],[COSTO UNITARIO]]*TablaCocina[[#This Row],[CANTIDAD ORDENADA]]</f>
        <v>54</v>
      </c>
    </row>
    <row r="550" spans="1:13" x14ac:dyDescent="0.2">
      <c r="A550" s="13">
        <v>212</v>
      </c>
      <c r="B550" s="13">
        <v>14</v>
      </c>
      <c r="C550" s="14" t="s">
        <v>149</v>
      </c>
      <c r="D550" s="14" t="s">
        <v>1177</v>
      </c>
      <c r="E550" s="15">
        <v>15</v>
      </c>
      <c r="F550" s="15">
        <v>26</v>
      </c>
      <c r="G550" s="16">
        <v>3</v>
      </c>
      <c r="H550" s="17">
        <v>2.9861111111111113E-2</v>
      </c>
      <c r="I550" s="18" t="s">
        <v>1151</v>
      </c>
      <c r="J550" s="19">
        <f t="shared" si="24"/>
        <v>33</v>
      </c>
      <c r="K550" s="19">
        <f t="shared" si="25"/>
        <v>78</v>
      </c>
      <c r="L550" s="20">
        <f t="shared" si="26"/>
        <v>0.42307692307692307</v>
      </c>
      <c r="M550" s="19">
        <f>TablaCocina[[#This Row],[COSTO UNITARIO]]*TablaCocina[[#This Row],[CANTIDAD ORDENADA]]</f>
        <v>45</v>
      </c>
    </row>
    <row r="551" spans="1:13" x14ac:dyDescent="0.2">
      <c r="A551" s="13">
        <v>212</v>
      </c>
      <c r="B551" s="13">
        <v>14</v>
      </c>
      <c r="C551" s="14" t="s">
        <v>64</v>
      </c>
      <c r="D551" s="14" t="s">
        <v>1175</v>
      </c>
      <c r="E551" s="15">
        <v>13</v>
      </c>
      <c r="F551" s="15">
        <v>21</v>
      </c>
      <c r="G551" s="16">
        <v>1</v>
      </c>
      <c r="H551" s="17">
        <v>2.1527777777777781E-2</v>
      </c>
      <c r="I551" s="18" t="s">
        <v>1151</v>
      </c>
      <c r="J551" s="19">
        <f t="shared" si="24"/>
        <v>8</v>
      </c>
      <c r="K551" s="19">
        <f t="shared" si="25"/>
        <v>21</v>
      </c>
      <c r="L551" s="20">
        <f t="shared" si="26"/>
        <v>0.38095238095238093</v>
      </c>
      <c r="M551" s="19">
        <f>TablaCocina[[#This Row],[COSTO UNITARIO]]*TablaCocina[[#This Row],[CANTIDAD ORDENADA]]</f>
        <v>13</v>
      </c>
    </row>
    <row r="552" spans="1:13" x14ac:dyDescent="0.2">
      <c r="A552" s="13">
        <v>212</v>
      </c>
      <c r="B552" s="13">
        <v>14</v>
      </c>
      <c r="C552" s="14" t="s">
        <v>36</v>
      </c>
      <c r="D552" s="14" t="s">
        <v>1167</v>
      </c>
      <c r="E552" s="15">
        <v>16</v>
      </c>
      <c r="F552" s="15">
        <v>28</v>
      </c>
      <c r="G552" s="16">
        <v>2</v>
      </c>
      <c r="H552" s="17">
        <v>3.8194444444444441E-2</v>
      </c>
      <c r="I552" s="18" t="s">
        <v>1151</v>
      </c>
      <c r="J552" s="19">
        <f t="shared" si="24"/>
        <v>24</v>
      </c>
      <c r="K552" s="19">
        <f t="shared" si="25"/>
        <v>56</v>
      </c>
      <c r="L552" s="20">
        <f t="shared" si="26"/>
        <v>0.42857142857142855</v>
      </c>
      <c r="M552" s="19">
        <f>TablaCocina[[#This Row],[COSTO UNITARIO]]*TablaCocina[[#This Row],[CANTIDAD ORDENADA]]</f>
        <v>32</v>
      </c>
    </row>
    <row r="553" spans="1:13" x14ac:dyDescent="0.2">
      <c r="A553" s="13">
        <v>213</v>
      </c>
      <c r="B553" s="13">
        <v>13</v>
      </c>
      <c r="C553" s="14" t="s">
        <v>100</v>
      </c>
      <c r="D553" s="14" t="s">
        <v>1162</v>
      </c>
      <c r="E553" s="15">
        <v>16</v>
      </c>
      <c r="F553" s="15">
        <v>27</v>
      </c>
      <c r="G553" s="16">
        <v>1</v>
      </c>
      <c r="H553" s="17">
        <v>3.6805555555555557E-2</v>
      </c>
      <c r="I553" s="18" t="s">
        <v>1150</v>
      </c>
      <c r="J553" s="19">
        <f t="shared" si="24"/>
        <v>11</v>
      </c>
      <c r="K553" s="19">
        <f t="shared" si="25"/>
        <v>27</v>
      </c>
      <c r="L553" s="20">
        <f t="shared" si="26"/>
        <v>0.40740740740740738</v>
      </c>
      <c r="M553" s="19">
        <f>TablaCocina[[#This Row],[COSTO UNITARIO]]*TablaCocina[[#This Row],[CANTIDAD ORDENADA]]</f>
        <v>16</v>
      </c>
    </row>
    <row r="554" spans="1:13" x14ac:dyDescent="0.2">
      <c r="A554" s="13">
        <v>213</v>
      </c>
      <c r="B554" s="13">
        <v>13</v>
      </c>
      <c r="C554" s="14" t="s">
        <v>62</v>
      </c>
      <c r="D554" s="14" t="s">
        <v>1160</v>
      </c>
      <c r="E554" s="15">
        <v>18</v>
      </c>
      <c r="F554" s="15">
        <v>30</v>
      </c>
      <c r="G554" s="16">
        <v>2</v>
      </c>
      <c r="H554" s="17">
        <v>3.2638888888888891E-2</v>
      </c>
      <c r="I554" s="18" t="s">
        <v>1151</v>
      </c>
      <c r="J554" s="19">
        <f t="shared" si="24"/>
        <v>24</v>
      </c>
      <c r="K554" s="19">
        <f t="shared" si="25"/>
        <v>60</v>
      </c>
      <c r="L554" s="20">
        <f t="shared" si="26"/>
        <v>0.4</v>
      </c>
      <c r="M554" s="19">
        <f>TablaCocina[[#This Row],[COSTO UNITARIO]]*TablaCocina[[#This Row],[CANTIDAD ORDENADA]]</f>
        <v>36</v>
      </c>
    </row>
    <row r="555" spans="1:13" x14ac:dyDescent="0.2">
      <c r="A555" s="13">
        <v>214</v>
      </c>
      <c r="B555" s="13">
        <v>2</v>
      </c>
      <c r="C555" s="14" t="s">
        <v>49</v>
      </c>
      <c r="D555" s="14" t="s">
        <v>1172</v>
      </c>
      <c r="E555" s="15">
        <v>20</v>
      </c>
      <c r="F555" s="15">
        <v>34</v>
      </c>
      <c r="G555" s="16">
        <v>2</v>
      </c>
      <c r="H555" s="17">
        <v>9.7222222222222224E-3</v>
      </c>
      <c r="I555" s="18" t="s">
        <v>1150</v>
      </c>
      <c r="J555" s="19">
        <f t="shared" si="24"/>
        <v>28</v>
      </c>
      <c r="K555" s="19">
        <f t="shared" si="25"/>
        <v>68</v>
      </c>
      <c r="L555" s="20">
        <f t="shared" si="26"/>
        <v>0.41176470588235292</v>
      </c>
      <c r="M555" s="19">
        <f>TablaCocina[[#This Row],[COSTO UNITARIO]]*TablaCocina[[#This Row],[CANTIDAD ORDENADA]]</f>
        <v>40</v>
      </c>
    </row>
    <row r="556" spans="1:13" x14ac:dyDescent="0.2">
      <c r="A556" s="13">
        <v>214</v>
      </c>
      <c r="B556" s="13">
        <v>2</v>
      </c>
      <c r="C556" s="14" t="s">
        <v>42</v>
      </c>
      <c r="D556" s="14" t="s">
        <v>1163</v>
      </c>
      <c r="E556" s="15">
        <v>25</v>
      </c>
      <c r="F556" s="15">
        <v>40</v>
      </c>
      <c r="G556" s="16">
        <v>3</v>
      </c>
      <c r="H556" s="17">
        <v>8.3333333333333332E-3</v>
      </c>
      <c r="I556" s="18" t="s">
        <v>1151</v>
      </c>
      <c r="J556" s="19">
        <f t="shared" si="24"/>
        <v>45</v>
      </c>
      <c r="K556" s="19">
        <f t="shared" si="25"/>
        <v>120</v>
      </c>
      <c r="L556" s="20">
        <f t="shared" si="26"/>
        <v>0.375</v>
      </c>
      <c r="M556" s="19">
        <f>TablaCocina[[#This Row],[COSTO UNITARIO]]*TablaCocina[[#This Row],[CANTIDAD ORDENADA]]</f>
        <v>75</v>
      </c>
    </row>
    <row r="557" spans="1:13" x14ac:dyDescent="0.2">
      <c r="A557" s="13">
        <v>214</v>
      </c>
      <c r="B557" s="13">
        <v>2</v>
      </c>
      <c r="C557" s="14" t="s">
        <v>140</v>
      </c>
      <c r="D557" s="14" t="s">
        <v>1173</v>
      </c>
      <c r="E557" s="15">
        <v>12</v>
      </c>
      <c r="F557" s="15">
        <v>20</v>
      </c>
      <c r="G557" s="16">
        <v>2</v>
      </c>
      <c r="H557" s="17">
        <v>8.3333333333333332E-3</v>
      </c>
      <c r="I557" s="18" t="s">
        <v>1151</v>
      </c>
      <c r="J557" s="19">
        <f t="shared" si="24"/>
        <v>16</v>
      </c>
      <c r="K557" s="19">
        <f t="shared" si="25"/>
        <v>40</v>
      </c>
      <c r="L557" s="20">
        <f t="shared" si="26"/>
        <v>0.4</v>
      </c>
      <c r="M557" s="19">
        <f>TablaCocina[[#This Row],[COSTO UNITARIO]]*TablaCocina[[#This Row],[CANTIDAD ORDENADA]]</f>
        <v>24</v>
      </c>
    </row>
    <row r="558" spans="1:13" x14ac:dyDescent="0.2">
      <c r="A558" s="13">
        <v>215</v>
      </c>
      <c r="B558" s="13">
        <v>6</v>
      </c>
      <c r="C558" s="14" t="s">
        <v>49</v>
      </c>
      <c r="D558" s="14" t="s">
        <v>1172</v>
      </c>
      <c r="E558" s="15">
        <v>20</v>
      </c>
      <c r="F558" s="15">
        <v>34</v>
      </c>
      <c r="G558" s="16">
        <v>2</v>
      </c>
      <c r="H558" s="17">
        <v>8.3333333333333332E-3</v>
      </c>
      <c r="I558" s="18" t="s">
        <v>1150</v>
      </c>
      <c r="J558" s="19">
        <f t="shared" si="24"/>
        <v>28</v>
      </c>
      <c r="K558" s="19">
        <f t="shared" si="25"/>
        <v>68</v>
      </c>
      <c r="L558" s="20">
        <f t="shared" si="26"/>
        <v>0.41176470588235292</v>
      </c>
      <c r="M558" s="19">
        <f>TablaCocina[[#This Row],[COSTO UNITARIO]]*TablaCocina[[#This Row],[CANTIDAD ORDENADA]]</f>
        <v>40</v>
      </c>
    </row>
    <row r="559" spans="1:13" x14ac:dyDescent="0.2">
      <c r="A559" s="13">
        <v>215</v>
      </c>
      <c r="B559" s="13">
        <v>6</v>
      </c>
      <c r="C559" s="14" t="s">
        <v>62</v>
      </c>
      <c r="D559" s="14" t="s">
        <v>1160</v>
      </c>
      <c r="E559" s="15">
        <v>18</v>
      </c>
      <c r="F559" s="15">
        <v>30</v>
      </c>
      <c r="G559" s="16">
        <v>3</v>
      </c>
      <c r="H559" s="17">
        <v>2.361111111111111E-2</v>
      </c>
      <c r="I559" s="18" t="s">
        <v>1150</v>
      </c>
      <c r="J559" s="19">
        <f t="shared" si="24"/>
        <v>36</v>
      </c>
      <c r="K559" s="19">
        <f t="shared" si="25"/>
        <v>90</v>
      </c>
      <c r="L559" s="20">
        <f t="shared" si="26"/>
        <v>0.4</v>
      </c>
      <c r="M559" s="19">
        <f>TablaCocina[[#This Row],[COSTO UNITARIO]]*TablaCocina[[#This Row],[CANTIDAD ORDENADA]]</f>
        <v>54</v>
      </c>
    </row>
    <row r="560" spans="1:13" x14ac:dyDescent="0.2">
      <c r="A560" s="13">
        <v>216</v>
      </c>
      <c r="B560" s="13">
        <v>17</v>
      </c>
      <c r="C560" s="14" t="s">
        <v>116</v>
      </c>
      <c r="D560" s="14" t="s">
        <v>1178</v>
      </c>
      <c r="E560" s="15">
        <v>15</v>
      </c>
      <c r="F560" s="15">
        <v>25</v>
      </c>
      <c r="G560" s="16">
        <v>1</v>
      </c>
      <c r="H560" s="17">
        <v>2.9166666666666664E-2</v>
      </c>
      <c r="I560" s="18" t="s">
        <v>1150</v>
      </c>
      <c r="J560" s="19">
        <f t="shared" si="24"/>
        <v>10</v>
      </c>
      <c r="K560" s="19">
        <f t="shared" si="25"/>
        <v>25</v>
      </c>
      <c r="L560" s="20">
        <f t="shared" si="26"/>
        <v>0.4</v>
      </c>
      <c r="M560" s="19">
        <f>TablaCocina[[#This Row],[COSTO UNITARIO]]*TablaCocina[[#This Row],[CANTIDAD ORDENADA]]</f>
        <v>15</v>
      </c>
    </row>
    <row r="561" spans="1:13" x14ac:dyDescent="0.2">
      <c r="A561" s="13">
        <v>216</v>
      </c>
      <c r="B561" s="13">
        <v>17</v>
      </c>
      <c r="C561" s="14" t="s">
        <v>64</v>
      </c>
      <c r="D561" s="14" t="s">
        <v>1175</v>
      </c>
      <c r="E561" s="15">
        <v>13</v>
      </c>
      <c r="F561" s="15">
        <v>21</v>
      </c>
      <c r="G561" s="16">
        <v>3</v>
      </c>
      <c r="H561" s="17">
        <v>2.4999999999999998E-2</v>
      </c>
      <c r="I561" s="18" t="s">
        <v>1150</v>
      </c>
      <c r="J561" s="19">
        <f t="shared" si="24"/>
        <v>24</v>
      </c>
      <c r="K561" s="19">
        <f t="shared" si="25"/>
        <v>63</v>
      </c>
      <c r="L561" s="20">
        <f t="shared" si="26"/>
        <v>0.38095238095238093</v>
      </c>
      <c r="M561" s="19">
        <f>TablaCocina[[#This Row],[COSTO UNITARIO]]*TablaCocina[[#This Row],[CANTIDAD ORDENADA]]</f>
        <v>39</v>
      </c>
    </row>
    <row r="562" spans="1:13" x14ac:dyDescent="0.2">
      <c r="A562" s="13">
        <v>216</v>
      </c>
      <c r="B562" s="13">
        <v>17</v>
      </c>
      <c r="C562" s="14" t="s">
        <v>100</v>
      </c>
      <c r="D562" s="14" t="s">
        <v>1162</v>
      </c>
      <c r="E562" s="15">
        <v>16</v>
      </c>
      <c r="F562" s="15">
        <v>27</v>
      </c>
      <c r="G562" s="16">
        <v>2</v>
      </c>
      <c r="H562" s="17">
        <v>2.9166666666666664E-2</v>
      </c>
      <c r="I562" s="18" t="s">
        <v>1150</v>
      </c>
      <c r="J562" s="19">
        <f t="shared" si="24"/>
        <v>22</v>
      </c>
      <c r="K562" s="19">
        <f t="shared" si="25"/>
        <v>54</v>
      </c>
      <c r="L562" s="20">
        <f t="shared" si="26"/>
        <v>0.40740740740740738</v>
      </c>
      <c r="M562" s="19">
        <f>TablaCocina[[#This Row],[COSTO UNITARIO]]*TablaCocina[[#This Row],[CANTIDAD ORDENADA]]</f>
        <v>32</v>
      </c>
    </row>
    <row r="563" spans="1:13" x14ac:dyDescent="0.2">
      <c r="A563" s="13">
        <v>217</v>
      </c>
      <c r="B563" s="13">
        <v>1</v>
      </c>
      <c r="C563" s="14" t="s">
        <v>241</v>
      </c>
      <c r="D563" s="14" t="s">
        <v>1170</v>
      </c>
      <c r="E563" s="15">
        <v>19</v>
      </c>
      <c r="F563" s="15">
        <v>32</v>
      </c>
      <c r="G563" s="16">
        <v>3</v>
      </c>
      <c r="H563" s="17">
        <v>9.0277777777777787E-3</v>
      </c>
      <c r="I563" s="18" t="s">
        <v>1151</v>
      </c>
      <c r="J563" s="19">
        <f t="shared" si="24"/>
        <v>39</v>
      </c>
      <c r="K563" s="19">
        <f t="shared" si="25"/>
        <v>96</v>
      </c>
      <c r="L563" s="20">
        <f t="shared" si="26"/>
        <v>0.40625</v>
      </c>
      <c r="M563" s="19">
        <f>TablaCocina[[#This Row],[COSTO UNITARIO]]*TablaCocina[[#This Row],[CANTIDAD ORDENADA]]</f>
        <v>57</v>
      </c>
    </row>
    <row r="564" spans="1:13" x14ac:dyDescent="0.2">
      <c r="A564" s="13">
        <v>218</v>
      </c>
      <c r="B564" s="13">
        <v>13</v>
      </c>
      <c r="C564" s="14" t="s">
        <v>106</v>
      </c>
      <c r="D564" s="14" t="s">
        <v>1168</v>
      </c>
      <c r="E564" s="15">
        <v>11</v>
      </c>
      <c r="F564" s="15">
        <v>19</v>
      </c>
      <c r="G564" s="16">
        <v>3</v>
      </c>
      <c r="H564" s="17">
        <v>1.6666666666666666E-2</v>
      </c>
      <c r="I564" s="18" t="s">
        <v>1151</v>
      </c>
      <c r="J564" s="19">
        <f t="shared" si="24"/>
        <v>24</v>
      </c>
      <c r="K564" s="19">
        <f t="shared" si="25"/>
        <v>57</v>
      </c>
      <c r="L564" s="20">
        <f t="shared" si="26"/>
        <v>0.42105263157894735</v>
      </c>
      <c r="M564" s="19">
        <f>TablaCocina[[#This Row],[COSTO UNITARIO]]*TablaCocina[[#This Row],[CANTIDAD ORDENADA]]</f>
        <v>33</v>
      </c>
    </row>
    <row r="565" spans="1:13" x14ac:dyDescent="0.2">
      <c r="A565" s="13">
        <v>218</v>
      </c>
      <c r="B565" s="13">
        <v>13</v>
      </c>
      <c r="C565" s="14" t="s">
        <v>100</v>
      </c>
      <c r="D565" s="14" t="s">
        <v>1162</v>
      </c>
      <c r="E565" s="15">
        <v>16</v>
      </c>
      <c r="F565" s="15">
        <v>27</v>
      </c>
      <c r="G565" s="16">
        <v>3</v>
      </c>
      <c r="H565" s="17">
        <v>1.1111111111111112E-2</v>
      </c>
      <c r="I565" s="18" t="s">
        <v>1150</v>
      </c>
      <c r="J565" s="19">
        <f t="shared" si="24"/>
        <v>33</v>
      </c>
      <c r="K565" s="19">
        <f t="shared" si="25"/>
        <v>81</v>
      </c>
      <c r="L565" s="20">
        <f t="shared" si="26"/>
        <v>0.40740740740740738</v>
      </c>
      <c r="M565" s="19">
        <f>TablaCocina[[#This Row],[COSTO UNITARIO]]*TablaCocina[[#This Row],[CANTIDAD ORDENADA]]</f>
        <v>48</v>
      </c>
    </row>
    <row r="566" spans="1:13" x14ac:dyDescent="0.2">
      <c r="A566" s="13">
        <v>218</v>
      </c>
      <c r="B566" s="13">
        <v>13</v>
      </c>
      <c r="C566" s="14" t="s">
        <v>194</v>
      </c>
      <c r="D566" s="14" t="s">
        <v>1174</v>
      </c>
      <c r="E566" s="15">
        <v>14</v>
      </c>
      <c r="F566" s="15">
        <v>23</v>
      </c>
      <c r="G566" s="16">
        <v>2</v>
      </c>
      <c r="H566" s="17">
        <v>4.1666666666666666E-3</v>
      </c>
      <c r="I566" s="18" t="s">
        <v>1150</v>
      </c>
      <c r="J566" s="19">
        <f t="shared" si="24"/>
        <v>18</v>
      </c>
      <c r="K566" s="19">
        <f t="shared" si="25"/>
        <v>46</v>
      </c>
      <c r="L566" s="20">
        <f t="shared" si="26"/>
        <v>0.39130434782608697</v>
      </c>
      <c r="M566" s="19">
        <f>TablaCocina[[#This Row],[COSTO UNITARIO]]*TablaCocina[[#This Row],[CANTIDAD ORDENADA]]</f>
        <v>28</v>
      </c>
    </row>
    <row r="567" spans="1:13" x14ac:dyDescent="0.2">
      <c r="A567" s="13">
        <v>219</v>
      </c>
      <c r="B567" s="13">
        <v>1</v>
      </c>
      <c r="C567" s="14" t="s">
        <v>194</v>
      </c>
      <c r="D567" s="14" t="s">
        <v>1174</v>
      </c>
      <c r="E567" s="15">
        <v>14</v>
      </c>
      <c r="F567" s="15">
        <v>23</v>
      </c>
      <c r="G567" s="16">
        <v>2</v>
      </c>
      <c r="H567" s="17">
        <v>8.3333333333333332E-3</v>
      </c>
      <c r="I567" s="18" t="s">
        <v>1150</v>
      </c>
      <c r="J567" s="19">
        <f t="shared" si="24"/>
        <v>18</v>
      </c>
      <c r="K567" s="19">
        <f t="shared" si="25"/>
        <v>46</v>
      </c>
      <c r="L567" s="20">
        <f t="shared" si="26"/>
        <v>0.39130434782608697</v>
      </c>
      <c r="M567" s="19">
        <f>TablaCocina[[#This Row],[COSTO UNITARIO]]*TablaCocina[[#This Row],[CANTIDAD ORDENADA]]</f>
        <v>28</v>
      </c>
    </row>
    <row r="568" spans="1:13" x14ac:dyDescent="0.2">
      <c r="A568" s="13">
        <v>219</v>
      </c>
      <c r="B568" s="13">
        <v>1</v>
      </c>
      <c r="C568" s="14" t="s">
        <v>110</v>
      </c>
      <c r="D568" s="14" t="s">
        <v>1161</v>
      </c>
      <c r="E568" s="15">
        <v>19</v>
      </c>
      <c r="F568" s="15">
        <v>31</v>
      </c>
      <c r="G568" s="16">
        <v>3</v>
      </c>
      <c r="H568" s="17">
        <v>7.6388888888888886E-3</v>
      </c>
      <c r="I568" s="18" t="s">
        <v>1151</v>
      </c>
      <c r="J568" s="19">
        <f t="shared" si="24"/>
        <v>36</v>
      </c>
      <c r="K568" s="19">
        <f t="shared" si="25"/>
        <v>93</v>
      </c>
      <c r="L568" s="20">
        <f t="shared" si="26"/>
        <v>0.38709677419354838</v>
      </c>
      <c r="M568" s="19">
        <f>TablaCocina[[#This Row],[COSTO UNITARIO]]*TablaCocina[[#This Row],[CANTIDAD ORDENADA]]</f>
        <v>57</v>
      </c>
    </row>
    <row r="569" spans="1:13" x14ac:dyDescent="0.2">
      <c r="A569" s="13">
        <v>220</v>
      </c>
      <c r="B569" s="13">
        <v>15</v>
      </c>
      <c r="C569" s="14" t="s">
        <v>152</v>
      </c>
      <c r="D569" s="14" t="s">
        <v>1159</v>
      </c>
      <c r="E569" s="15">
        <v>14</v>
      </c>
      <c r="F569" s="15">
        <v>24</v>
      </c>
      <c r="G569" s="16">
        <v>1</v>
      </c>
      <c r="H569" s="17">
        <v>9.0277777777777787E-3</v>
      </c>
      <c r="I569" s="18" t="s">
        <v>1150</v>
      </c>
      <c r="J569" s="19">
        <f t="shared" si="24"/>
        <v>10</v>
      </c>
      <c r="K569" s="19">
        <f t="shared" si="25"/>
        <v>24</v>
      </c>
      <c r="L569" s="20">
        <f t="shared" si="26"/>
        <v>0.41666666666666669</v>
      </c>
      <c r="M569" s="19">
        <f>TablaCocina[[#This Row],[COSTO UNITARIO]]*TablaCocina[[#This Row],[CANTIDAD ORDENADA]]</f>
        <v>14</v>
      </c>
    </row>
    <row r="570" spans="1:13" x14ac:dyDescent="0.2">
      <c r="A570" s="13">
        <v>221</v>
      </c>
      <c r="B570" s="13">
        <v>16</v>
      </c>
      <c r="C570" s="14" t="s">
        <v>241</v>
      </c>
      <c r="D570" s="14" t="s">
        <v>1170</v>
      </c>
      <c r="E570" s="15">
        <v>19</v>
      </c>
      <c r="F570" s="15">
        <v>32</v>
      </c>
      <c r="G570" s="16">
        <v>3</v>
      </c>
      <c r="H570" s="17">
        <v>2.013888888888889E-2</v>
      </c>
      <c r="I570" s="18" t="s">
        <v>1150</v>
      </c>
      <c r="J570" s="19">
        <f t="shared" si="24"/>
        <v>39</v>
      </c>
      <c r="K570" s="19">
        <f t="shared" si="25"/>
        <v>96</v>
      </c>
      <c r="L570" s="20">
        <f t="shared" si="26"/>
        <v>0.40625</v>
      </c>
      <c r="M570" s="19">
        <f>TablaCocina[[#This Row],[COSTO UNITARIO]]*TablaCocina[[#This Row],[CANTIDAD ORDENADA]]</f>
        <v>57</v>
      </c>
    </row>
    <row r="571" spans="1:13" x14ac:dyDescent="0.2">
      <c r="A571" s="13">
        <v>221</v>
      </c>
      <c r="B571" s="13">
        <v>16</v>
      </c>
      <c r="C571" s="14" t="s">
        <v>49</v>
      </c>
      <c r="D571" s="14" t="s">
        <v>1172</v>
      </c>
      <c r="E571" s="15">
        <v>20</v>
      </c>
      <c r="F571" s="15">
        <v>34</v>
      </c>
      <c r="G571" s="16">
        <v>2</v>
      </c>
      <c r="H571" s="17">
        <v>3.7499999999999999E-2</v>
      </c>
      <c r="I571" s="18" t="s">
        <v>1151</v>
      </c>
      <c r="J571" s="19">
        <f t="shared" si="24"/>
        <v>28</v>
      </c>
      <c r="K571" s="19">
        <f t="shared" si="25"/>
        <v>68</v>
      </c>
      <c r="L571" s="20">
        <f t="shared" si="26"/>
        <v>0.41176470588235292</v>
      </c>
      <c r="M571" s="19">
        <f>TablaCocina[[#This Row],[COSTO UNITARIO]]*TablaCocina[[#This Row],[CANTIDAD ORDENADA]]</f>
        <v>40</v>
      </c>
    </row>
    <row r="572" spans="1:13" x14ac:dyDescent="0.2">
      <c r="A572" s="13">
        <v>221</v>
      </c>
      <c r="B572" s="13">
        <v>16</v>
      </c>
      <c r="C572" s="14" t="s">
        <v>32</v>
      </c>
      <c r="D572" s="14" t="s">
        <v>1165</v>
      </c>
      <c r="E572" s="15">
        <v>17</v>
      </c>
      <c r="F572" s="15">
        <v>29</v>
      </c>
      <c r="G572" s="16">
        <v>1</v>
      </c>
      <c r="H572" s="17">
        <v>1.7361111111111112E-2</v>
      </c>
      <c r="I572" s="18" t="s">
        <v>1150</v>
      </c>
      <c r="J572" s="19">
        <f t="shared" si="24"/>
        <v>12</v>
      </c>
      <c r="K572" s="19">
        <f t="shared" si="25"/>
        <v>29</v>
      </c>
      <c r="L572" s="20">
        <f t="shared" si="26"/>
        <v>0.41379310344827586</v>
      </c>
      <c r="M572" s="19">
        <f>TablaCocina[[#This Row],[COSTO UNITARIO]]*TablaCocina[[#This Row],[CANTIDAD ORDENADA]]</f>
        <v>17</v>
      </c>
    </row>
    <row r="573" spans="1:13" x14ac:dyDescent="0.2">
      <c r="A573" s="13">
        <v>222</v>
      </c>
      <c r="B573" s="13">
        <v>3</v>
      </c>
      <c r="C573" s="14" t="s">
        <v>194</v>
      </c>
      <c r="D573" s="14" t="s">
        <v>1174</v>
      </c>
      <c r="E573" s="15">
        <v>14</v>
      </c>
      <c r="F573" s="15">
        <v>23</v>
      </c>
      <c r="G573" s="16">
        <v>3</v>
      </c>
      <c r="H573" s="17">
        <v>2.013888888888889E-2</v>
      </c>
      <c r="I573" s="18" t="s">
        <v>1150</v>
      </c>
      <c r="J573" s="19">
        <f t="shared" si="24"/>
        <v>27</v>
      </c>
      <c r="K573" s="19">
        <f t="shared" si="25"/>
        <v>69</v>
      </c>
      <c r="L573" s="20">
        <f t="shared" si="26"/>
        <v>0.39130434782608697</v>
      </c>
      <c r="M573" s="19">
        <f>TablaCocina[[#This Row],[COSTO UNITARIO]]*TablaCocina[[#This Row],[CANTIDAD ORDENADA]]</f>
        <v>42</v>
      </c>
    </row>
    <row r="574" spans="1:13" x14ac:dyDescent="0.2">
      <c r="A574" s="13">
        <v>222</v>
      </c>
      <c r="B574" s="13">
        <v>3</v>
      </c>
      <c r="C574" s="14" t="s">
        <v>36</v>
      </c>
      <c r="D574" s="14" t="s">
        <v>1167</v>
      </c>
      <c r="E574" s="15">
        <v>16</v>
      </c>
      <c r="F574" s="15">
        <v>28</v>
      </c>
      <c r="G574" s="16">
        <v>1</v>
      </c>
      <c r="H574" s="17">
        <v>3.888888888888889E-2</v>
      </c>
      <c r="I574" s="18" t="s">
        <v>1150</v>
      </c>
      <c r="J574" s="19">
        <f t="shared" si="24"/>
        <v>12</v>
      </c>
      <c r="K574" s="19">
        <f t="shared" si="25"/>
        <v>28</v>
      </c>
      <c r="L574" s="20">
        <f t="shared" si="26"/>
        <v>0.42857142857142855</v>
      </c>
      <c r="M574" s="19">
        <f>TablaCocina[[#This Row],[COSTO UNITARIO]]*TablaCocina[[#This Row],[CANTIDAD ORDENADA]]</f>
        <v>16</v>
      </c>
    </row>
    <row r="575" spans="1:13" x14ac:dyDescent="0.2">
      <c r="A575" s="13">
        <v>223</v>
      </c>
      <c r="B575" s="13">
        <v>19</v>
      </c>
      <c r="C575" s="14" t="s">
        <v>241</v>
      </c>
      <c r="D575" s="14" t="s">
        <v>1170</v>
      </c>
      <c r="E575" s="15">
        <v>19</v>
      </c>
      <c r="F575" s="15">
        <v>32</v>
      </c>
      <c r="G575" s="16">
        <v>1</v>
      </c>
      <c r="H575" s="17">
        <v>3.6805555555555557E-2</v>
      </c>
      <c r="I575" s="18" t="s">
        <v>1150</v>
      </c>
      <c r="J575" s="19">
        <f t="shared" si="24"/>
        <v>13</v>
      </c>
      <c r="K575" s="19">
        <f t="shared" si="25"/>
        <v>32</v>
      </c>
      <c r="L575" s="20">
        <f t="shared" si="26"/>
        <v>0.40625</v>
      </c>
      <c r="M575" s="19">
        <f>TablaCocina[[#This Row],[COSTO UNITARIO]]*TablaCocina[[#This Row],[CANTIDAD ORDENADA]]</f>
        <v>19</v>
      </c>
    </row>
    <row r="576" spans="1:13" x14ac:dyDescent="0.2">
      <c r="A576" s="13">
        <v>224</v>
      </c>
      <c r="B576" s="13">
        <v>7</v>
      </c>
      <c r="C576" s="14" t="s">
        <v>149</v>
      </c>
      <c r="D576" s="14" t="s">
        <v>1177</v>
      </c>
      <c r="E576" s="15">
        <v>15</v>
      </c>
      <c r="F576" s="15">
        <v>26</v>
      </c>
      <c r="G576" s="16">
        <v>2</v>
      </c>
      <c r="H576" s="17">
        <v>1.3888888888888888E-2</v>
      </c>
      <c r="I576" s="18" t="s">
        <v>1150</v>
      </c>
      <c r="J576" s="19">
        <f t="shared" si="24"/>
        <v>22</v>
      </c>
      <c r="K576" s="19">
        <f t="shared" si="25"/>
        <v>52</v>
      </c>
      <c r="L576" s="20">
        <f t="shared" si="26"/>
        <v>0.42307692307692307</v>
      </c>
      <c r="M576" s="19">
        <f>TablaCocina[[#This Row],[COSTO UNITARIO]]*TablaCocina[[#This Row],[CANTIDAD ORDENADA]]</f>
        <v>30</v>
      </c>
    </row>
    <row r="577" spans="1:13" x14ac:dyDescent="0.2">
      <c r="A577" s="13">
        <v>225</v>
      </c>
      <c r="B577" s="13">
        <v>19</v>
      </c>
      <c r="C577" s="14" t="s">
        <v>255</v>
      </c>
      <c r="D577" s="14" t="s">
        <v>1166</v>
      </c>
      <c r="E577" s="15">
        <v>20</v>
      </c>
      <c r="F577" s="15">
        <v>33</v>
      </c>
      <c r="G577" s="16">
        <v>3</v>
      </c>
      <c r="H577" s="17">
        <v>3.888888888888889E-2</v>
      </c>
      <c r="I577" s="18" t="s">
        <v>1151</v>
      </c>
      <c r="J577" s="19">
        <f t="shared" si="24"/>
        <v>39</v>
      </c>
      <c r="K577" s="19">
        <f t="shared" si="25"/>
        <v>99</v>
      </c>
      <c r="L577" s="20">
        <f t="shared" si="26"/>
        <v>0.39393939393939392</v>
      </c>
      <c r="M577" s="19">
        <f>TablaCocina[[#This Row],[COSTO UNITARIO]]*TablaCocina[[#This Row],[CANTIDAD ORDENADA]]</f>
        <v>60</v>
      </c>
    </row>
    <row r="578" spans="1:13" x14ac:dyDescent="0.2">
      <c r="A578" s="13">
        <v>225</v>
      </c>
      <c r="B578" s="13">
        <v>19</v>
      </c>
      <c r="C578" s="14" t="s">
        <v>194</v>
      </c>
      <c r="D578" s="14" t="s">
        <v>1174</v>
      </c>
      <c r="E578" s="15">
        <v>14</v>
      </c>
      <c r="F578" s="15">
        <v>23</v>
      </c>
      <c r="G578" s="16">
        <v>3</v>
      </c>
      <c r="H578" s="17">
        <v>2.6388888888888889E-2</v>
      </c>
      <c r="I578" s="18" t="s">
        <v>1151</v>
      </c>
      <c r="J578" s="19">
        <f t="shared" si="24"/>
        <v>27</v>
      </c>
      <c r="K578" s="19">
        <f t="shared" si="25"/>
        <v>69</v>
      </c>
      <c r="L578" s="20">
        <f t="shared" si="26"/>
        <v>0.39130434782608697</v>
      </c>
      <c r="M578" s="19">
        <f>TablaCocina[[#This Row],[COSTO UNITARIO]]*TablaCocina[[#This Row],[CANTIDAD ORDENADA]]</f>
        <v>42</v>
      </c>
    </row>
    <row r="579" spans="1:13" x14ac:dyDescent="0.2">
      <c r="A579" s="13">
        <v>226</v>
      </c>
      <c r="B579" s="13">
        <v>7</v>
      </c>
      <c r="C579" s="14" t="s">
        <v>140</v>
      </c>
      <c r="D579" s="14" t="s">
        <v>1173</v>
      </c>
      <c r="E579" s="15">
        <v>12</v>
      </c>
      <c r="F579" s="15">
        <v>20</v>
      </c>
      <c r="G579" s="16">
        <v>2</v>
      </c>
      <c r="H579" s="17">
        <v>4.8611111111111112E-3</v>
      </c>
      <c r="I579" s="18" t="s">
        <v>1150</v>
      </c>
      <c r="J579" s="19">
        <f t="shared" ref="J579:J642" si="27">(F579-E579)*G579</f>
        <v>16</v>
      </c>
      <c r="K579" s="19">
        <f t="shared" ref="K579:K642" si="28">F579*G579</f>
        <v>40</v>
      </c>
      <c r="L579" s="20">
        <f t="shared" ref="L579:L642" si="29">J579/K579</f>
        <v>0.4</v>
      </c>
      <c r="M579" s="19">
        <f>TablaCocina[[#This Row],[COSTO UNITARIO]]*TablaCocina[[#This Row],[CANTIDAD ORDENADA]]</f>
        <v>24</v>
      </c>
    </row>
    <row r="580" spans="1:13" x14ac:dyDescent="0.2">
      <c r="A580" s="13">
        <v>226</v>
      </c>
      <c r="B580" s="13">
        <v>7</v>
      </c>
      <c r="C580" s="14" t="s">
        <v>64</v>
      </c>
      <c r="D580" s="14" t="s">
        <v>1175</v>
      </c>
      <c r="E580" s="15">
        <v>13</v>
      </c>
      <c r="F580" s="15">
        <v>21</v>
      </c>
      <c r="G580" s="16">
        <v>1</v>
      </c>
      <c r="H580" s="17">
        <v>2.013888888888889E-2</v>
      </c>
      <c r="I580" s="18" t="s">
        <v>1151</v>
      </c>
      <c r="J580" s="19">
        <f t="shared" si="27"/>
        <v>8</v>
      </c>
      <c r="K580" s="19">
        <f t="shared" si="28"/>
        <v>21</v>
      </c>
      <c r="L580" s="20">
        <f t="shared" si="29"/>
        <v>0.38095238095238093</v>
      </c>
      <c r="M580" s="19">
        <f>TablaCocina[[#This Row],[COSTO UNITARIO]]*TablaCocina[[#This Row],[CANTIDAD ORDENADA]]</f>
        <v>13</v>
      </c>
    </row>
    <row r="581" spans="1:13" x14ac:dyDescent="0.2">
      <c r="A581" s="13">
        <v>226</v>
      </c>
      <c r="B581" s="13">
        <v>7</v>
      </c>
      <c r="C581" s="14" t="s">
        <v>100</v>
      </c>
      <c r="D581" s="14" t="s">
        <v>1162</v>
      </c>
      <c r="E581" s="15">
        <v>16</v>
      </c>
      <c r="F581" s="15">
        <v>27</v>
      </c>
      <c r="G581" s="16">
        <v>3</v>
      </c>
      <c r="H581" s="17">
        <v>3.888888888888889E-2</v>
      </c>
      <c r="I581" s="18" t="s">
        <v>1150</v>
      </c>
      <c r="J581" s="19">
        <f t="shared" si="27"/>
        <v>33</v>
      </c>
      <c r="K581" s="19">
        <f t="shared" si="28"/>
        <v>81</v>
      </c>
      <c r="L581" s="20">
        <f t="shared" si="29"/>
        <v>0.40740740740740738</v>
      </c>
      <c r="M581" s="19">
        <f>TablaCocina[[#This Row],[COSTO UNITARIO]]*TablaCocina[[#This Row],[CANTIDAD ORDENADA]]</f>
        <v>48</v>
      </c>
    </row>
    <row r="582" spans="1:13" x14ac:dyDescent="0.2">
      <c r="A582" s="13">
        <v>226</v>
      </c>
      <c r="B582" s="13">
        <v>7</v>
      </c>
      <c r="C582" s="14" t="s">
        <v>32</v>
      </c>
      <c r="D582" s="14" t="s">
        <v>1165</v>
      </c>
      <c r="E582" s="15">
        <v>17</v>
      </c>
      <c r="F582" s="15">
        <v>29</v>
      </c>
      <c r="G582" s="16">
        <v>1</v>
      </c>
      <c r="H582" s="17">
        <v>3.7499999999999999E-2</v>
      </c>
      <c r="I582" s="18" t="s">
        <v>1151</v>
      </c>
      <c r="J582" s="19">
        <f t="shared" si="27"/>
        <v>12</v>
      </c>
      <c r="K582" s="19">
        <f t="shared" si="28"/>
        <v>29</v>
      </c>
      <c r="L582" s="20">
        <f t="shared" si="29"/>
        <v>0.41379310344827586</v>
      </c>
      <c r="M582" s="19">
        <f>TablaCocina[[#This Row],[COSTO UNITARIO]]*TablaCocina[[#This Row],[CANTIDAD ORDENADA]]</f>
        <v>17</v>
      </c>
    </row>
    <row r="583" spans="1:13" x14ac:dyDescent="0.2">
      <c r="A583" s="13">
        <v>227</v>
      </c>
      <c r="B583" s="13">
        <v>17</v>
      </c>
      <c r="C583" s="14" t="s">
        <v>152</v>
      </c>
      <c r="D583" s="14" t="s">
        <v>1159</v>
      </c>
      <c r="E583" s="15">
        <v>14</v>
      </c>
      <c r="F583" s="15">
        <v>24</v>
      </c>
      <c r="G583" s="16">
        <v>1</v>
      </c>
      <c r="H583" s="17">
        <v>4.027777777777778E-2</v>
      </c>
      <c r="I583" s="18" t="s">
        <v>1150</v>
      </c>
      <c r="J583" s="19">
        <f t="shared" si="27"/>
        <v>10</v>
      </c>
      <c r="K583" s="19">
        <f t="shared" si="28"/>
        <v>24</v>
      </c>
      <c r="L583" s="20">
        <f t="shared" si="29"/>
        <v>0.41666666666666669</v>
      </c>
      <c r="M583" s="19">
        <f>TablaCocina[[#This Row],[COSTO UNITARIO]]*TablaCocina[[#This Row],[CANTIDAD ORDENADA]]</f>
        <v>14</v>
      </c>
    </row>
    <row r="584" spans="1:13" x14ac:dyDescent="0.2">
      <c r="A584" s="13">
        <v>227</v>
      </c>
      <c r="B584" s="13">
        <v>17</v>
      </c>
      <c r="C584" s="14" t="s">
        <v>110</v>
      </c>
      <c r="D584" s="14" t="s">
        <v>1161</v>
      </c>
      <c r="E584" s="15">
        <v>19</v>
      </c>
      <c r="F584" s="15">
        <v>31</v>
      </c>
      <c r="G584" s="16">
        <v>3</v>
      </c>
      <c r="H584" s="17">
        <v>1.0416666666666666E-2</v>
      </c>
      <c r="I584" s="18" t="s">
        <v>1151</v>
      </c>
      <c r="J584" s="19">
        <f t="shared" si="27"/>
        <v>36</v>
      </c>
      <c r="K584" s="19">
        <f t="shared" si="28"/>
        <v>93</v>
      </c>
      <c r="L584" s="20">
        <f t="shared" si="29"/>
        <v>0.38709677419354838</v>
      </c>
      <c r="M584" s="19">
        <f>TablaCocina[[#This Row],[COSTO UNITARIO]]*TablaCocina[[#This Row],[CANTIDAD ORDENADA]]</f>
        <v>57</v>
      </c>
    </row>
    <row r="585" spans="1:13" x14ac:dyDescent="0.2">
      <c r="A585" s="13">
        <v>227</v>
      </c>
      <c r="B585" s="13">
        <v>17</v>
      </c>
      <c r="C585" s="14" t="s">
        <v>36</v>
      </c>
      <c r="D585" s="14" t="s">
        <v>1167</v>
      </c>
      <c r="E585" s="15">
        <v>16</v>
      </c>
      <c r="F585" s="15">
        <v>28</v>
      </c>
      <c r="G585" s="16">
        <v>1</v>
      </c>
      <c r="H585" s="17">
        <v>9.0277777777777787E-3</v>
      </c>
      <c r="I585" s="18" t="s">
        <v>1150</v>
      </c>
      <c r="J585" s="19">
        <f t="shared" si="27"/>
        <v>12</v>
      </c>
      <c r="K585" s="19">
        <f t="shared" si="28"/>
        <v>28</v>
      </c>
      <c r="L585" s="20">
        <f t="shared" si="29"/>
        <v>0.42857142857142855</v>
      </c>
      <c r="M585" s="19">
        <f>TablaCocina[[#This Row],[COSTO UNITARIO]]*TablaCocina[[#This Row],[CANTIDAD ORDENADA]]</f>
        <v>16</v>
      </c>
    </row>
    <row r="586" spans="1:13" x14ac:dyDescent="0.2">
      <c r="A586" s="13">
        <v>227</v>
      </c>
      <c r="B586" s="13">
        <v>17</v>
      </c>
      <c r="C586" s="14" t="s">
        <v>255</v>
      </c>
      <c r="D586" s="14" t="s">
        <v>1166</v>
      </c>
      <c r="E586" s="15">
        <v>20</v>
      </c>
      <c r="F586" s="15">
        <v>33</v>
      </c>
      <c r="G586" s="16">
        <v>2</v>
      </c>
      <c r="H586" s="17">
        <v>2.2916666666666669E-2</v>
      </c>
      <c r="I586" s="18" t="s">
        <v>1150</v>
      </c>
      <c r="J586" s="19">
        <f t="shared" si="27"/>
        <v>26</v>
      </c>
      <c r="K586" s="19">
        <f t="shared" si="28"/>
        <v>66</v>
      </c>
      <c r="L586" s="20">
        <f t="shared" si="29"/>
        <v>0.39393939393939392</v>
      </c>
      <c r="M586" s="19">
        <f>TablaCocina[[#This Row],[COSTO UNITARIO]]*TablaCocina[[#This Row],[CANTIDAD ORDENADA]]</f>
        <v>40</v>
      </c>
    </row>
    <row r="587" spans="1:13" x14ac:dyDescent="0.2">
      <c r="A587" s="13">
        <v>228</v>
      </c>
      <c r="B587" s="13">
        <v>16</v>
      </c>
      <c r="C587" s="14" t="s">
        <v>194</v>
      </c>
      <c r="D587" s="14" t="s">
        <v>1174</v>
      </c>
      <c r="E587" s="15">
        <v>14</v>
      </c>
      <c r="F587" s="15">
        <v>23</v>
      </c>
      <c r="G587" s="16">
        <v>3</v>
      </c>
      <c r="H587" s="17">
        <v>2.4305555555555556E-2</v>
      </c>
      <c r="I587" s="18" t="s">
        <v>1150</v>
      </c>
      <c r="J587" s="19">
        <f t="shared" si="27"/>
        <v>27</v>
      </c>
      <c r="K587" s="19">
        <f t="shared" si="28"/>
        <v>69</v>
      </c>
      <c r="L587" s="20">
        <f t="shared" si="29"/>
        <v>0.39130434782608697</v>
      </c>
      <c r="M587" s="19">
        <f>TablaCocina[[#This Row],[COSTO UNITARIO]]*TablaCocina[[#This Row],[CANTIDAD ORDENADA]]</f>
        <v>42</v>
      </c>
    </row>
    <row r="588" spans="1:13" x14ac:dyDescent="0.2">
      <c r="A588" s="13">
        <v>229</v>
      </c>
      <c r="B588" s="13">
        <v>14</v>
      </c>
      <c r="C588" s="14" t="s">
        <v>116</v>
      </c>
      <c r="D588" s="14" t="s">
        <v>1178</v>
      </c>
      <c r="E588" s="15">
        <v>15</v>
      </c>
      <c r="F588" s="15">
        <v>25</v>
      </c>
      <c r="G588" s="16">
        <v>1</v>
      </c>
      <c r="H588" s="17">
        <v>1.9444444444444445E-2</v>
      </c>
      <c r="I588" s="18" t="s">
        <v>1151</v>
      </c>
      <c r="J588" s="19">
        <f t="shared" si="27"/>
        <v>10</v>
      </c>
      <c r="K588" s="19">
        <f t="shared" si="28"/>
        <v>25</v>
      </c>
      <c r="L588" s="20">
        <f t="shared" si="29"/>
        <v>0.4</v>
      </c>
      <c r="M588" s="19">
        <f>TablaCocina[[#This Row],[COSTO UNITARIO]]*TablaCocina[[#This Row],[CANTIDAD ORDENADA]]</f>
        <v>15</v>
      </c>
    </row>
    <row r="589" spans="1:13" x14ac:dyDescent="0.2">
      <c r="A589" s="13">
        <v>229</v>
      </c>
      <c r="B589" s="13">
        <v>14</v>
      </c>
      <c r="C589" s="14" t="s">
        <v>20</v>
      </c>
      <c r="D589" s="14" t="s">
        <v>1169</v>
      </c>
      <c r="E589" s="15">
        <v>21</v>
      </c>
      <c r="F589" s="15">
        <v>35</v>
      </c>
      <c r="G589" s="16">
        <v>1</v>
      </c>
      <c r="H589" s="17">
        <v>2.9861111111111113E-2</v>
      </c>
      <c r="I589" s="18" t="s">
        <v>1150</v>
      </c>
      <c r="J589" s="19">
        <f t="shared" si="27"/>
        <v>14</v>
      </c>
      <c r="K589" s="19">
        <f t="shared" si="28"/>
        <v>35</v>
      </c>
      <c r="L589" s="20">
        <f t="shared" si="29"/>
        <v>0.4</v>
      </c>
      <c r="M589" s="19">
        <f>TablaCocina[[#This Row],[COSTO UNITARIO]]*TablaCocina[[#This Row],[CANTIDAD ORDENADA]]</f>
        <v>21</v>
      </c>
    </row>
    <row r="590" spans="1:13" x14ac:dyDescent="0.2">
      <c r="A590" s="13">
        <v>229</v>
      </c>
      <c r="B590" s="13">
        <v>14</v>
      </c>
      <c r="C590" s="14" t="s">
        <v>67</v>
      </c>
      <c r="D590" s="14" t="s">
        <v>1164</v>
      </c>
      <c r="E590" s="15">
        <v>22</v>
      </c>
      <c r="F590" s="15">
        <v>36</v>
      </c>
      <c r="G590" s="16">
        <v>1</v>
      </c>
      <c r="H590" s="17">
        <v>1.3194444444444444E-2</v>
      </c>
      <c r="I590" s="18" t="s">
        <v>1151</v>
      </c>
      <c r="J590" s="19">
        <f t="shared" si="27"/>
        <v>14</v>
      </c>
      <c r="K590" s="19">
        <f t="shared" si="28"/>
        <v>36</v>
      </c>
      <c r="L590" s="20">
        <f t="shared" si="29"/>
        <v>0.3888888888888889</v>
      </c>
      <c r="M590" s="19">
        <f>TablaCocina[[#This Row],[COSTO UNITARIO]]*TablaCocina[[#This Row],[CANTIDAD ORDENADA]]</f>
        <v>22</v>
      </c>
    </row>
    <row r="591" spans="1:13" x14ac:dyDescent="0.2">
      <c r="A591" s="13">
        <v>229</v>
      </c>
      <c r="B591" s="13">
        <v>14</v>
      </c>
      <c r="C591" s="14" t="s">
        <v>36</v>
      </c>
      <c r="D591" s="14" t="s">
        <v>1167</v>
      </c>
      <c r="E591" s="15">
        <v>16</v>
      </c>
      <c r="F591" s="15">
        <v>28</v>
      </c>
      <c r="G591" s="16">
        <v>1</v>
      </c>
      <c r="H591" s="17">
        <v>1.8749999999999999E-2</v>
      </c>
      <c r="I591" s="18" t="s">
        <v>1151</v>
      </c>
      <c r="J591" s="19">
        <f t="shared" si="27"/>
        <v>12</v>
      </c>
      <c r="K591" s="19">
        <f t="shared" si="28"/>
        <v>28</v>
      </c>
      <c r="L591" s="20">
        <f t="shared" si="29"/>
        <v>0.42857142857142855</v>
      </c>
      <c r="M591" s="19">
        <f>TablaCocina[[#This Row],[COSTO UNITARIO]]*TablaCocina[[#This Row],[CANTIDAD ORDENADA]]</f>
        <v>16</v>
      </c>
    </row>
    <row r="592" spans="1:13" x14ac:dyDescent="0.2">
      <c r="A592" s="13">
        <v>230</v>
      </c>
      <c r="B592" s="13">
        <v>5</v>
      </c>
      <c r="C592" s="14" t="s">
        <v>241</v>
      </c>
      <c r="D592" s="14" t="s">
        <v>1170</v>
      </c>
      <c r="E592" s="15">
        <v>19</v>
      </c>
      <c r="F592" s="15">
        <v>32</v>
      </c>
      <c r="G592" s="16">
        <v>3</v>
      </c>
      <c r="H592" s="17">
        <v>6.9444444444444441E-3</v>
      </c>
      <c r="I592" s="18" t="s">
        <v>1151</v>
      </c>
      <c r="J592" s="19">
        <f t="shared" si="27"/>
        <v>39</v>
      </c>
      <c r="K592" s="19">
        <f t="shared" si="28"/>
        <v>96</v>
      </c>
      <c r="L592" s="20">
        <f t="shared" si="29"/>
        <v>0.40625</v>
      </c>
      <c r="M592" s="19">
        <f>TablaCocina[[#This Row],[COSTO UNITARIO]]*TablaCocina[[#This Row],[CANTIDAD ORDENADA]]</f>
        <v>57</v>
      </c>
    </row>
    <row r="593" spans="1:13" x14ac:dyDescent="0.2">
      <c r="A593" s="13">
        <v>230</v>
      </c>
      <c r="B593" s="13">
        <v>5</v>
      </c>
      <c r="C593" s="14" t="s">
        <v>36</v>
      </c>
      <c r="D593" s="14" t="s">
        <v>1167</v>
      </c>
      <c r="E593" s="15">
        <v>16</v>
      </c>
      <c r="F593" s="15">
        <v>28</v>
      </c>
      <c r="G593" s="16">
        <v>2</v>
      </c>
      <c r="H593" s="17">
        <v>1.6666666666666666E-2</v>
      </c>
      <c r="I593" s="18" t="s">
        <v>1151</v>
      </c>
      <c r="J593" s="19">
        <f t="shared" si="27"/>
        <v>24</v>
      </c>
      <c r="K593" s="19">
        <f t="shared" si="28"/>
        <v>56</v>
      </c>
      <c r="L593" s="20">
        <f t="shared" si="29"/>
        <v>0.42857142857142855</v>
      </c>
      <c r="M593" s="19">
        <f>TablaCocina[[#This Row],[COSTO UNITARIO]]*TablaCocina[[#This Row],[CANTIDAD ORDENADA]]</f>
        <v>32</v>
      </c>
    </row>
    <row r="594" spans="1:13" x14ac:dyDescent="0.2">
      <c r="A594" s="13">
        <v>230</v>
      </c>
      <c r="B594" s="13">
        <v>5</v>
      </c>
      <c r="C594" s="14" t="s">
        <v>110</v>
      </c>
      <c r="D594" s="14" t="s">
        <v>1161</v>
      </c>
      <c r="E594" s="15">
        <v>19</v>
      </c>
      <c r="F594" s="15">
        <v>31</v>
      </c>
      <c r="G594" s="16">
        <v>2</v>
      </c>
      <c r="H594" s="17">
        <v>3.9583333333333331E-2</v>
      </c>
      <c r="I594" s="18" t="s">
        <v>1151</v>
      </c>
      <c r="J594" s="19">
        <f t="shared" si="27"/>
        <v>24</v>
      </c>
      <c r="K594" s="19">
        <f t="shared" si="28"/>
        <v>62</v>
      </c>
      <c r="L594" s="20">
        <f t="shared" si="29"/>
        <v>0.38709677419354838</v>
      </c>
      <c r="M594" s="19">
        <f>TablaCocina[[#This Row],[COSTO UNITARIO]]*TablaCocina[[#This Row],[CANTIDAD ORDENADA]]</f>
        <v>38</v>
      </c>
    </row>
    <row r="595" spans="1:13" x14ac:dyDescent="0.2">
      <c r="A595" s="13">
        <v>231</v>
      </c>
      <c r="B595" s="13">
        <v>8</v>
      </c>
      <c r="C595" s="14" t="s">
        <v>64</v>
      </c>
      <c r="D595" s="14" t="s">
        <v>1175</v>
      </c>
      <c r="E595" s="15">
        <v>13</v>
      </c>
      <c r="F595" s="15">
        <v>21</v>
      </c>
      <c r="G595" s="16">
        <v>2</v>
      </c>
      <c r="H595" s="17">
        <v>2.013888888888889E-2</v>
      </c>
      <c r="I595" s="18" t="s">
        <v>1151</v>
      </c>
      <c r="J595" s="19">
        <f t="shared" si="27"/>
        <v>16</v>
      </c>
      <c r="K595" s="19">
        <f t="shared" si="28"/>
        <v>42</v>
      </c>
      <c r="L595" s="20">
        <f t="shared" si="29"/>
        <v>0.38095238095238093</v>
      </c>
      <c r="M595" s="19">
        <f>TablaCocina[[#This Row],[COSTO UNITARIO]]*TablaCocina[[#This Row],[CANTIDAD ORDENADA]]</f>
        <v>26</v>
      </c>
    </row>
    <row r="596" spans="1:13" x14ac:dyDescent="0.2">
      <c r="A596" s="13">
        <v>231</v>
      </c>
      <c r="B596" s="13">
        <v>8</v>
      </c>
      <c r="C596" s="14" t="s">
        <v>49</v>
      </c>
      <c r="D596" s="14" t="s">
        <v>1172</v>
      </c>
      <c r="E596" s="15">
        <v>20</v>
      </c>
      <c r="F596" s="15">
        <v>34</v>
      </c>
      <c r="G596" s="16">
        <v>3</v>
      </c>
      <c r="H596" s="17">
        <v>1.1805555555555555E-2</v>
      </c>
      <c r="I596" s="18" t="s">
        <v>1151</v>
      </c>
      <c r="J596" s="19">
        <f t="shared" si="27"/>
        <v>42</v>
      </c>
      <c r="K596" s="19">
        <f t="shared" si="28"/>
        <v>102</v>
      </c>
      <c r="L596" s="20">
        <f t="shared" si="29"/>
        <v>0.41176470588235292</v>
      </c>
      <c r="M596" s="19">
        <f>TablaCocina[[#This Row],[COSTO UNITARIO]]*TablaCocina[[#This Row],[CANTIDAD ORDENADA]]</f>
        <v>60</v>
      </c>
    </row>
    <row r="597" spans="1:13" x14ac:dyDescent="0.2">
      <c r="A597" s="13">
        <v>231</v>
      </c>
      <c r="B597" s="13">
        <v>8</v>
      </c>
      <c r="C597" s="14" t="s">
        <v>110</v>
      </c>
      <c r="D597" s="14" t="s">
        <v>1161</v>
      </c>
      <c r="E597" s="15">
        <v>19</v>
      </c>
      <c r="F597" s="15">
        <v>31</v>
      </c>
      <c r="G597" s="16">
        <v>1</v>
      </c>
      <c r="H597" s="17">
        <v>3.6805555555555557E-2</v>
      </c>
      <c r="I597" s="18" t="s">
        <v>1151</v>
      </c>
      <c r="J597" s="19">
        <f t="shared" si="27"/>
        <v>12</v>
      </c>
      <c r="K597" s="19">
        <f t="shared" si="28"/>
        <v>31</v>
      </c>
      <c r="L597" s="20">
        <f t="shared" si="29"/>
        <v>0.38709677419354838</v>
      </c>
      <c r="M597" s="19">
        <f>TablaCocina[[#This Row],[COSTO UNITARIO]]*TablaCocina[[#This Row],[CANTIDAD ORDENADA]]</f>
        <v>19</v>
      </c>
    </row>
    <row r="598" spans="1:13" x14ac:dyDescent="0.2">
      <c r="A598" s="13">
        <v>231</v>
      </c>
      <c r="B598" s="13">
        <v>8</v>
      </c>
      <c r="C598" s="14" t="s">
        <v>255</v>
      </c>
      <c r="D598" s="14" t="s">
        <v>1166</v>
      </c>
      <c r="E598" s="15">
        <v>20</v>
      </c>
      <c r="F598" s="15">
        <v>33</v>
      </c>
      <c r="G598" s="16">
        <v>1</v>
      </c>
      <c r="H598" s="17">
        <v>3.5416666666666666E-2</v>
      </c>
      <c r="I598" s="18" t="s">
        <v>1150</v>
      </c>
      <c r="J598" s="19">
        <f t="shared" si="27"/>
        <v>13</v>
      </c>
      <c r="K598" s="19">
        <f t="shared" si="28"/>
        <v>33</v>
      </c>
      <c r="L598" s="20">
        <f t="shared" si="29"/>
        <v>0.39393939393939392</v>
      </c>
      <c r="M598" s="19">
        <f>TablaCocina[[#This Row],[COSTO UNITARIO]]*TablaCocina[[#This Row],[CANTIDAD ORDENADA]]</f>
        <v>20</v>
      </c>
    </row>
    <row r="599" spans="1:13" x14ac:dyDescent="0.2">
      <c r="A599" s="13">
        <v>232</v>
      </c>
      <c r="B599" s="13">
        <v>2</v>
      </c>
      <c r="C599" s="14" t="s">
        <v>152</v>
      </c>
      <c r="D599" s="14" t="s">
        <v>1159</v>
      </c>
      <c r="E599" s="15">
        <v>14</v>
      </c>
      <c r="F599" s="15">
        <v>24</v>
      </c>
      <c r="G599" s="16">
        <v>1</v>
      </c>
      <c r="H599" s="17">
        <v>3.4722222222222224E-2</v>
      </c>
      <c r="I599" s="18" t="s">
        <v>1151</v>
      </c>
      <c r="J599" s="19">
        <f t="shared" si="27"/>
        <v>10</v>
      </c>
      <c r="K599" s="19">
        <f t="shared" si="28"/>
        <v>24</v>
      </c>
      <c r="L599" s="20">
        <f t="shared" si="29"/>
        <v>0.41666666666666669</v>
      </c>
      <c r="M599" s="19">
        <f>TablaCocina[[#This Row],[COSTO UNITARIO]]*TablaCocina[[#This Row],[CANTIDAD ORDENADA]]</f>
        <v>14</v>
      </c>
    </row>
    <row r="600" spans="1:13" x14ac:dyDescent="0.2">
      <c r="A600" s="13">
        <v>232</v>
      </c>
      <c r="B600" s="13">
        <v>2</v>
      </c>
      <c r="C600" s="14" t="s">
        <v>100</v>
      </c>
      <c r="D600" s="14" t="s">
        <v>1162</v>
      </c>
      <c r="E600" s="15">
        <v>16</v>
      </c>
      <c r="F600" s="15">
        <v>27</v>
      </c>
      <c r="G600" s="16">
        <v>2</v>
      </c>
      <c r="H600" s="17">
        <v>2.0833333333333332E-2</v>
      </c>
      <c r="I600" s="18" t="s">
        <v>1151</v>
      </c>
      <c r="J600" s="19">
        <f t="shared" si="27"/>
        <v>22</v>
      </c>
      <c r="K600" s="19">
        <f t="shared" si="28"/>
        <v>54</v>
      </c>
      <c r="L600" s="20">
        <f t="shared" si="29"/>
        <v>0.40740740740740738</v>
      </c>
      <c r="M600" s="19">
        <f>TablaCocina[[#This Row],[COSTO UNITARIO]]*TablaCocina[[#This Row],[CANTIDAD ORDENADA]]</f>
        <v>32</v>
      </c>
    </row>
    <row r="601" spans="1:13" x14ac:dyDescent="0.2">
      <c r="A601" s="13">
        <v>232</v>
      </c>
      <c r="B601" s="13">
        <v>2</v>
      </c>
      <c r="C601" s="14" t="s">
        <v>62</v>
      </c>
      <c r="D601" s="14" t="s">
        <v>1160</v>
      </c>
      <c r="E601" s="15">
        <v>18</v>
      </c>
      <c r="F601" s="15">
        <v>30</v>
      </c>
      <c r="G601" s="16">
        <v>2</v>
      </c>
      <c r="H601" s="17">
        <v>2.7777777777777776E-2</v>
      </c>
      <c r="I601" s="18" t="s">
        <v>1151</v>
      </c>
      <c r="J601" s="19">
        <f t="shared" si="27"/>
        <v>24</v>
      </c>
      <c r="K601" s="19">
        <f t="shared" si="28"/>
        <v>60</v>
      </c>
      <c r="L601" s="20">
        <f t="shared" si="29"/>
        <v>0.4</v>
      </c>
      <c r="M601" s="19">
        <f>TablaCocina[[#This Row],[COSTO UNITARIO]]*TablaCocina[[#This Row],[CANTIDAD ORDENADA]]</f>
        <v>36</v>
      </c>
    </row>
    <row r="602" spans="1:13" x14ac:dyDescent="0.2">
      <c r="A602" s="13">
        <v>232</v>
      </c>
      <c r="B602" s="13">
        <v>2</v>
      </c>
      <c r="C602" s="14" t="s">
        <v>149</v>
      </c>
      <c r="D602" s="14" t="s">
        <v>1177</v>
      </c>
      <c r="E602" s="15">
        <v>15</v>
      </c>
      <c r="F602" s="15">
        <v>26</v>
      </c>
      <c r="G602" s="16">
        <v>2</v>
      </c>
      <c r="H602" s="17">
        <v>1.3194444444444444E-2</v>
      </c>
      <c r="I602" s="18" t="s">
        <v>1150</v>
      </c>
      <c r="J602" s="19">
        <f t="shared" si="27"/>
        <v>22</v>
      </c>
      <c r="K602" s="19">
        <f t="shared" si="28"/>
        <v>52</v>
      </c>
      <c r="L602" s="20">
        <f t="shared" si="29"/>
        <v>0.42307692307692307</v>
      </c>
      <c r="M602" s="19">
        <f>TablaCocina[[#This Row],[COSTO UNITARIO]]*TablaCocina[[#This Row],[CANTIDAD ORDENADA]]</f>
        <v>30</v>
      </c>
    </row>
    <row r="603" spans="1:13" x14ac:dyDescent="0.2">
      <c r="A603" s="13">
        <v>233</v>
      </c>
      <c r="B603" s="13">
        <v>8</v>
      </c>
      <c r="C603" s="14" t="s">
        <v>106</v>
      </c>
      <c r="D603" s="14" t="s">
        <v>1168</v>
      </c>
      <c r="E603" s="15">
        <v>11</v>
      </c>
      <c r="F603" s="15">
        <v>19</v>
      </c>
      <c r="G603" s="16">
        <v>2</v>
      </c>
      <c r="H603" s="17">
        <v>2.1527777777777781E-2</v>
      </c>
      <c r="I603" s="18" t="s">
        <v>1151</v>
      </c>
      <c r="J603" s="19">
        <f t="shared" si="27"/>
        <v>16</v>
      </c>
      <c r="K603" s="19">
        <f t="shared" si="28"/>
        <v>38</v>
      </c>
      <c r="L603" s="20">
        <f t="shared" si="29"/>
        <v>0.42105263157894735</v>
      </c>
      <c r="M603" s="19">
        <f>TablaCocina[[#This Row],[COSTO UNITARIO]]*TablaCocina[[#This Row],[CANTIDAD ORDENADA]]</f>
        <v>22</v>
      </c>
    </row>
    <row r="604" spans="1:13" x14ac:dyDescent="0.2">
      <c r="A604" s="13">
        <v>234</v>
      </c>
      <c r="B604" s="13">
        <v>17</v>
      </c>
      <c r="C604" s="14" t="s">
        <v>62</v>
      </c>
      <c r="D604" s="14" t="s">
        <v>1160</v>
      </c>
      <c r="E604" s="15">
        <v>18</v>
      </c>
      <c r="F604" s="15">
        <v>30</v>
      </c>
      <c r="G604" s="16">
        <v>2</v>
      </c>
      <c r="H604" s="17">
        <v>2.8472222222222222E-2</v>
      </c>
      <c r="I604" s="18" t="s">
        <v>1151</v>
      </c>
      <c r="J604" s="19">
        <f t="shared" si="27"/>
        <v>24</v>
      </c>
      <c r="K604" s="19">
        <f t="shared" si="28"/>
        <v>60</v>
      </c>
      <c r="L604" s="20">
        <f t="shared" si="29"/>
        <v>0.4</v>
      </c>
      <c r="M604" s="19">
        <f>TablaCocina[[#This Row],[COSTO UNITARIO]]*TablaCocina[[#This Row],[CANTIDAD ORDENADA]]</f>
        <v>36</v>
      </c>
    </row>
    <row r="605" spans="1:13" x14ac:dyDescent="0.2">
      <c r="A605" s="13">
        <v>234</v>
      </c>
      <c r="B605" s="13">
        <v>17</v>
      </c>
      <c r="C605" s="14" t="s">
        <v>152</v>
      </c>
      <c r="D605" s="14" t="s">
        <v>1159</v>
      </c>
      <c r="E605" s="15">
        <v>14</v>
      </c>
      <c r="F605" s="15">
        <v>24</v>
      </c>
      <c r="G605" s="16">
        <v>3</v>
      </c>
      <c r="H605" s="17">
        <v>2.4305555555555556E-2</v>
      </c>
      <c r="I605" s="18" t="s">
        <v>1150</v>
      </c>
      <c r="J605" s="19">
        <f t="shared" si="27"/>
        <v>30</v>
      </c>
      <c r="K605" s="19">
        <f t="shared" si="28"/>
        <v>72</v>
      </c>
      <c r="L605" s="20">
        <f t="shared" si="29"/>
        <v>0.41666666666666669</v>
      </c>
      <c r="M605" s="19">
        <f>TablaCocina[[#This Row],[COSTO UNITARIO]]*TablaCocina[[#This Row],[CANTIDAD ORDENADA]]</f>
        <v>42</v>
      </c>
    </row>
    <row r="606" spans="1:13" x14ac:dyDescent="0.2">
      <c r="A606" s="13">
        <v>234</v>
      </c>
      <c r="B606" s="13">
        <v>17</v>
      </c>
      <c r="C606" s="14" t="s">
        <v>110</v>
      </c>
      <c r="D606" s="14" t="s">
        <v>1161</v>
      </c>
      <c r="E606" s="15">
        <v>19</v>
      </c>
      <c r="F606" s="15">
        <v>31</v>
      </c>
      <c r="G606" s="16">
        <v>3</v>
      </c>
      <c r="H606" s="17">
        <v>1.5972222222222224E-2</v>
      </c>
      <c r="I606" s="18" t="s">
        <v>1151</v>
      </c>
      <c r="J606" s="19">
        <f t="shared" si="27"/>
        <v>36</v>
      </c>
      <c r="K606" s="19">
        <f t="shared" si="28"/>
        <v>93</v>
      </c>
      <c r="L606" s="20">
        <f t="shared" si="29"/>
        <v>0.38709677419354838</v>
      </c>
      <c r="M606" s="19">
        <f>TablaCocina[[#This Row],[COSTO UNITARIO]]*TablaCocina[[#This Row],[CANTIDAD ORDENADA]]</f>
        <v>57</v>
      </c>
    </row>
    <row r="607" spans="1:13" x14ac:dyDescent="0.2">
      <c r="A607" s="13">
        <v>235</v>
      </c>
      <c r="B607" s="13">
        <v>13</v>
      </c>
      <c r="C607" s="14" t="s">
        <v>255</v>
      </c>
      <c r="D607" s="14" t="s">
        <v>1166</v>
      </c>
      <c r="E607" s="15">
        <v>20</v>
      </c>
      <c r="F607" s="15">
        <v>33</v>
      </c>
      <c r="G607" s="16">
        <v>1</v>
      </c>
      <c r="H607" s="17">
        <v>1.7361111111111112E-2</v>
      </c>
      <c r="I607" s="18" t="s">
        <v>1150</v>
      </c>
      <c r="J607" s="19">
        <f t="shared" si="27"/>
        <v>13</v>
      </c>
      <c r="K607" s="19">
        <f t="shared" si="28"/>
        <v>33</v>
      </c>
      <c r="L607" s="20">
        <f t="shared" si="29"/>
        <v>0.39393939393939392</v>
      </c>
      <c r="M607" s="19">
        <f>TablaCocina[[#This Row],[COSTO UNITARIO]]*TablaCocina[[#This Row],[CANTIDAD ORDENADA]]</f>
        <v>20</v>
      </c>
    </row>
    <row r="608" spans="1:13" x14ac:dyDescent="0.2">
      <c r="A608" s="13">
        <v>236</v>
      </c>
      <c r="B608" s="13">
        <v>12</v>
      </c>
      <c r="C608" s="14" t="s">
        <v>255</v>
      </c>
      <c r="D608" s="14" t="s">
        <v>1166</v>
      </c>
      <c r="E608" s="15">
        <v>20</v>
      </c>
      <c r="F608" s="15">
        <v>33</v>
      </c>
      <c r="G608" s="16">
        <v>3</v>
      </c>
      <c r="H608" s="17">
        <v>1.4583333333333332E-2</v>
      </c>
      <c r="I608" s="18" t="s">
        <v>1150</v>
      </c>
      <c r="J608" s="19">
        <f t="shared" si="27"/>
        <v>39</v>
      </c>
      <c r="K608" s="19">
        <f t="shared" si="28"/>
        <v>99</v>
      </c>
      <c r="L608" s="20">
        <f t="shared" si="29"/>
        <v>0.39393939393939392</v>
      </c>
      <c r="M608" s="19">
        <f>TablaCocina[[#This Row],[COSTO UNITARIO]]*TablaCocina[[#This Row],[CANTIDAD ORDENADA]]</f>
        <v>60</v>
      </c>
    </row>
    <row r="609" spans="1:13" x14ac:dyDescent="0.2">
      <c r="A609" s="13">
        <v>236</v>
      </c>
      <c r="B609" s="13">
        <v>12</v>
      </c>
      <c r="C609" s="14" t="s">
        <v>197</v>
      </c>
      <c r="D609" s="14" t="s">
        <v>1171</v>
      </c>
      <c r="E609" s="15">
        <v>13</v>
      </c>
      <c r="F609" s="15">
        <v>22</v>
      </c>
      <c r="G609" s="16">
        <v>1</v>
      </c>
      <c r="H609" s="17">
        <v>4.8611111111111112E-3</v>
      </c>
      <c r="I609" s="18" t="s">
        <v>1150</v>
      </c>
      <c r="J609" s="19">
        <f t="shared" si="27"/>
        <v>9</v>
      </c>
      <c r="K609" s="19">
        <f t="shared" si="28"/>
        <v>22</v>
      </c>
      <c r="L609" s="20">
        <f t="shared" si="29"/>
        <v>0.40909090909090912</v>
      </c>
      <c r="M609" s="19">
        <f>TablaCocina[[#This Row],[COSTO UNITARIO]]*TablaCocina[[#This Row],[CANTIDAD ORDENADA]]</f>
        <v>13</v>
      </c>
    </row>
    <row r="610" spans="1:13" x14ac:dyDescent="0.2">
      <c r="A610" s="13">
        <v>236</v>
      </c>
      <c r="B610" s="13">
        <v>12</v>
      </c>
      <c r="C610" s="14" t="s">
        <v>20</v>
      </c>
      <c r="D610" s="14" t="s">
        <v>1169</v>
      </c>
      <c r="E610" s="15">
        <v>21</v>
      </c>
      <c r="F610" s="15">
        <v>35</v>
      </c>
      <c r="G610" s="16">
        <v>2</v>
      </c>
      <c r="H610" s="17">
        <v>2.9861111111111113E-2</v>
      </c>
      <c r="I610" s="18" t="s">
        <v>1151</v>
      </c>
      <c r="J610" s="19">
        <f t="shared" si="27"/>
        <v>28</v>
      </c>
      <c r="K610" s="19">
        <f t="shared" si="28"/>
        <v>70</v>
      </c>
      <c r="L610" s="20">
        <f t="shared" si="29"/>
        <v>0.4</v>
      </c>
      <c r="M610" s="19">
        <f>TablaCocina[[#This Row],[COSTO UNITARIO]]*TablaCocina[[#This Row],[CANTIDAD ORDENADA]]</f>
        <v>42</v>
      </c>
    </row>
    <row r="611" spans="1:13" x14ac:dyDescent="0.2">
      <c r="A611" s="13">
        <v>236</v>
      </c>
      <c r="B611" s="13">
        <v>12</v>
      </c>
      <c r="C611" s="14" t="s">
        <v>241</v>
      </c>
      <c r="D611" s="14" t="s">
        <v>1170</v>
      </c>
      <c r="E611" s="15">
        <v>19</v>
      </c>
      <c r="F611" s="15">
        <v>32</v>
      </c>
      <c r="G611" s="16">
        <v>2</v>
      </c>
      <c r="H611" s="17">
        <v>2.0833333333333332E-2</v>
      </c>
      <c r="I611" s="18" t="s">
        <v>1150</v>
      </c>
      <c r="J611" s="19">
        <f t="shared" si="27"/>
        <v>26</v>
      </c>
      <c r="K611" s="19">
        <f t="shared" si="28"/>
        <v>64</v>
      </c>
      <c r="L611" s="20">
        <f t="shared" si="29"/>
        <v>0.40625</v>
      </c>
      <c r="M611" s="19">
        <f>TablaCocina[[#This Row],[COSTO UNITARIO]]*TablaCocina[[#This Row],[CANTIDAD ORDENADA]]</f>
        <v>38</v>
      </c>
    </row>
    <row r="612" spans="1:13" x14ac:dyDescent="0.2">
      <c r="A612" s="13">
        <v>237</v>
      </c>
      <c r="B612" s="13">
        <v>4</v>
      </c>
      <c r="C612" s="14" t="s">
        <v>194</v>
      </c>
      <c r="D612" s="14" t="s">
        <v>1174</v>
      </c>
      <c r="E612" s="15">
        <v>14</v>
      </c>
      <c r="F612" s="15">
        <v>23</v>
      </c>
      <c r="G612" s="16">
        <v>2</v>
      </c>
      <c r="H612" s="17">
        <v>8.3333333333333332E-3</v>
      </c>
      <c r="I612" s="18" t="s">
        <v>1150</v>
      </c>
      <c r="J612" s="19">
        <f t="shared" si="27"/>
        <v>18</v>
      </c>
      <c r="K612" s="19">
        <f t="shared" si="28"/>
        <v>46</v>
      </c>
      <c r="L612" s="20">
        <f t="shared" si="29"/>
        <v>0.39130434782608697</v>
      </c>
      <c r="M612" s="19">
        <f>TablaCocina[[#This Row],[COSTO UNITARIO]]*TablaCocina[[#This Row],[CANTIDAD ORDENADA]]</f>
        <v>28</v>
      </c>
    </row>
    <row r="613" spans="1:13" x14ac:dyDescent="0.2">
      <c r="A613" s="13">
        <v>237</v>
      </c>
      <c r="B613" s="13">
        <v>4</v>
      </c>
      <c r="C613" s="14" t="s">
        <v>62</v>
      </c>
      <c r="D613" s="14" t="s">
        <v>1160</v>
      </c>
      <c r="E613" s="15">
        <v>18</v>
      </c>
      <c r="F613" s="15">
        <v>30</v>
      </c>
      <c r="G613" s="16">
        <v>2</v>
      </c>
      <c r="H613" s="17">
        <v>1.7361111111111112E-2</v>
      </c>
      <c r="I613" s="18" t="s">
        <v>1151</v>
      </c>
      <c r="J613" s="19">
        <f t="shared" si="27"/>
        <v>24</v>
      </c>
      <c r="K613" s="19">
        <f t="shared" si="28"/>
        <v>60</v>
      </c>
      <c r="L613" s="20">
        <f t="shared" si="29"/>
        <v>0.4</v>
      </c>
      <c r="M613" s="19">
        <f>TablaCocina[[#This Row],[COSTO UNITARIO]]*TablaCocina[[#This Row],[CANTIDAD ORDENADA]]</f>
        <v>36</v>
      </c>
    </row>
    <row r="614" spans="1:13" x14ac:dyDescent="0.2">
      <c r="A614" s="13">
        <v>238</v>
      </c>
      <c r="B614" s="13">
        <v>13</v>
      </c>
      <c r="C614" s="14" t="s">
        <v>67</v>
      </c>
      <c r="D614" s="14" t="s">
        <v>1164</v>
      </c>
      <c r="E614" s="15">
        <v>22</v>
      </c>
      <c r="F614" s="15">
        <v>36</v>
      </c>
      <c r="G614" s="16">
        <v>2</v>
      </c>
      <c r="H614" s="17">
        <v>3.125E-2</v>
      </c>
      <c r="I614" s="18" t="s">
        <v>1151</v>
      </c>
      <c r="J614" s="19">
        <f t="shared" si="27"/>
        <v>28</v>
      </c>
      <c r="K614" s="19">
        <f t="shared" si="28"/>
        <v>72</v>
      </c>
      <c r="L614" s="20">
        <f t="shared" si="29"/>
        <v>0.3888888888888889</v>
      </c>
      <c r="M614" s="19">
        <f>TablaCocina[[#This Row],[COSTO UNITARIO]]*TablaCocina[[#This Row],[CANTIDAD ORDENADA]]</f>
        <v>44</v>
      </c>
    </row>
    <row r="615" spans="1:13" x14ac:dyDescent="0.2">
      <c r="A615" s="13">
        <v>239</v>
      </c>
      <c r="B615" s="13">
        <v>12</v>
      </c>
      <c r="C615" s="14" t="s">
        <v>149</v>
      </c>
      <c r="D615" s="14" t="s">
        <v>1177</v>
      </c>
      <c r="E615" s="15">
        <v>15</v>
      </c>
      <c r="F615" s="15">
        <v>26</v>
      </c>
      <c r="G615" s="16">
        <v>1</v>
      </c>
      <c r="H615" s="17">
        <v>2.4999999999999998E-2</v>
      </c>
      <c r="I615" s="18" t="s">
        <v>1150</v>
      </c>
      <c r="J615" s="19">
        <f t="shared" si="27"/>
        <v>11</v>
      </c>
      <c r="K615" s="19">
        <f t="shared" si="28"/>
        <v>26</v>
      </c>
      <c r="L615" s="20">
        <f t="shared" si="29"/>
        <v>0.42307692307692307</v>
      </c>
      <c r="M615" s="19">
        <f>TablaCocina[[#This Row],[COSTO UNITARIO]]*TablaCocina[[#This Row],[CANTIDAD ORDENADA]]</f>
        <v>15</v>
      </c>
    </row>
    <row r="616" spans="1:13" x14ac:dyDescent="0.2">
      <c r="A616" s="13">
        <v>239</v>
      </c>
      <c r="B616" s="13">
        <v>12</v>
      </c>
      <c r="C616" s="14" t="s">
        <v>152</v>
      </c>
      <c r="D616" s="14" t="s">
        <v>1159</v>
      </c>
      <c r="E616" s="15">
        <v>14</v>
      </c>
      <c r="F616" s="15">
        <v>24</v>
      </c>
      <c r="G616" s="16">
        <v>2</v>
      </c>
      <c r="H616" s="17">
        <v>2.5694444444444447E-2</v>
      </c>
      <c r="I616" s="18" t="s">
        <v>1150</v>
      </c>
      <c r="J616" s="19">
        <f t="shared" si="27"/>
        <v>20</v>
      </c>
      <c r="K616" s="19">
        <f t="shared" si="28"/>
        <v>48</v>
      </c>
      <c r="L616" s="20">
        <f t="shared" si="29"/>
        <v>0.41666666666666669</v>
      </c>
      <c r="M616" s="19">
        <f>TablaCocina[[#This Row],[COSTO UNITARIO]]*TablaCocina[[#This Row],[CANTIDAD ORDENADA]]</f>
        <v>28</v>
      </c>
    </row>
    <row r="617" spans="1:13" x14ac:dyDescent="0.2">
      <c r="A617" s="13">
        <v>240</v>
      </c>
      <c r="B617" s="13">
        <v>9</v>
      </c>
      <c r="C617" s="14" t="s">
        <v>110</v>
      </c>
      <c r="D617" s="14" t="s">
        <v>1161</v>
      </c>
      <c r="E617" s="15">
        <v>19</v>
      </c>
      <c r="F617" s="15">
        <v>31</v>
      </c>
      <c r="G617" s="16">
        <v>3</v>
      </c>
      <c r="H617" s="17">
        <v>2.2222222222222223E-2</v>
      </c>
      <c r="I617" s="18" t="s">
        <v>1151</v>
      </c>
      <c r="J617" s="19">
        <f t="shared" si="27"/>
        <v>36</v>
      </c>
      <c r="K617" s="19">
        <f t="shared" si="28"/>
        <v>93</v>
      </c>
      <c r="L617" s="20">
        <f t="shared" si="29"/>
        <v>0.38709677419354838</v>
      </c>
      <c r="M617" s="19">
        <f>TablaCocina[[#This Row],[COSTO UNITARIO]]*TablaCocina[[#This Row],[CANTIDAD ORDENADA]]</f>
        <v>57</v>
      </c>
    </row>
    <row r="618" spans="1:13" x14ac:dyDescent="0.2">
      <c r="A618" s="13">
        <v>240</v>
      </c>
      <c r="B618" s="13">
        <v>9</v>
      </c>
      <c r="C618" s="14" t="s">
        <v>194</v>
      </c>
      <c r="D618" s="14" t="s">
        <v>1174</v>
      </c>
      <c r="E618" s="15">
        <v>14</v>
      </c>
      <c r="F618" s="15">
        <v>23</v>
      </c>
      <c r="G618" s="16">
        <v>3</v>
      </c>
      <c r="H618" s="17">
        <v>2.2222222222222223E-2</v>
      </c>
      <c r="I618" s="18" t="s">
        <v>1151</v>
      </c>
      <c r="J618" s="19">
        <f t="shared" si="27"/>
        <v>27</v>
      </c>
      <c r="K618" s="19">
        <f t="shared" si="28"/>
        <v>69</v>
      </c>
      <c r="L618" s="20">
        <f t="shared" si="29"/>
        <v>0.39130434782608697</v>
      </c>
      <c r="M618" s="19">
        <f>TablaCocina[[#This Row],[COSTO UNITARIO]]*TablaCocina[[#This Row],[CANTIDAD ORDENADA]]</f>
        <v>42</v>
      </c>
    </row>
    <row r="619" spans="1:13" x14ac:dyDescent="0.2">
      <c r="A619" s="13">
        <v>240</v>
      </c>
      <c r="B619" s="13">
        <v>9</v>
      </c>
      <c r="C619" s="14" t="s">
        <v>73</v>
      </c>
      <c r="D619" s="14" t="s">
        <v>1176</v>
      </c>
      <c r="E619" s="15">
        <v>10</v>
      </c>
      <c r="F619" s="15">
        <v>18</v>
      </c>
      <c r="G619" s="16">
        <v>2</v>
      </c>
      <c r="H619" s="17">
        <v>3.1944444444444449E-2</v>
      </c>
      <c r="I619" s="18" t="s">
        <v>1150</v>
      </c>
      <c r="J619" s="19">
        <f t="shared" si="27"/>
        <v>16</v>
      </c>
      <c r="K619" s="19">
        <f t="shared" si="28"/>
        <v>36</v>
      </c>
      <c r="L619" s="20">
        <f t="shared" si="29"/>
        <v>0.44444444444444442</v>
      </c>
      <c r="M619" s="19">
        <f>TablaCocina[[#This Row],[COSTO UNITARIO]]*TablaCocina[[#This Row],[CANTIDAD ORDENADA]]</f>
        <v>20</v>
      </c>
    </row>
    <row r="620" spans="1:13" x14ac:dyDescent="0.2">
      <c r="A620" s="13">
        <v>240</v>
      </c>
      <c r="B620" s="13">
        <v>9</v>
      </c>
      <c r="C620" s="14" t="s">
        <v>241</v>
      </c>
      <c r="D620" s="14" t="s">
        <v>1170</v>
      </c>
      <c r="E620" s="15">
        <v>19</v>
      </c>
      <c r="F620" s="15">
        <v>32</v>
      </c>
      <c r="G620" s="16">
        <v>3</v>
      </c>
      <c r="H620" s="17">
        <v>1.3194444444444444E-2</v>
      </c>
      <c r="I620" s="18" t="s">
        <v>1150</v>
      </c>
      <c r="J620" s="19">
        <f t="shared" si="27"/>
        <v>39</v>
      </c>
      <c r="K620" s="19">
        <f t="shared" si="28"/>
        <v>96</v>
      </c>
      <c r="L620" s="20">
        <f t="shared" si="29"/>
        <v>0.40625</v>
      </c>
      <c r="M620" s="19">
        <f>TablaCocina[[#This Row],[COSTO UNITARIO]]*TablaCocina[[#This Row],[CANTIDAD ORDENADA]]</f>
        <v>57</v>
      </c>
    </row>
    <row r="621" spans="1:13" x14ac:dyDescent="0.2">
      <c r="A621" s="13">
        <v>241</v>
      </c>
      <c r="B621" s="13">
        <v>12</v>
      </c>
      <c r="C621" s="14" t="s">
        <v>73</v>
      </c>
      <c r="D621" s="14" t="s">
        <v>1176</v>
      </c>
      <c r="E621" s="15">
        <v>10</v>
      </c>
      <c r="F621" s="15">
        <v>18</v>
      </c>
      <c r="G621" s="16">
        <v>1</v>
      </c>
      <c r="H621" s="17">
        <v>7.6388888888888886E-3</v>
      </c>
      <c r="I621" s="18" t="s">
        <v>1151</v>
      </c>
      <c r="J621" s="19">
        <f t="shared" si="27"/>
        <v>8</v>
      </c>
      <c r="K621" s="19">
        <f t="shared" si="28"/>
        <v>18</v>
      </c>
      <c r="L621" s="20">
        <f t="shared" si="29"/>
        <v>0.44444444444444442</v>
      </c>
      <c r="M621" s="19">
        <f>TablaCocina[[#This Row],[COSTO UNITARIO]]*TablaCocina[[#This Row],[CANTIDAD ORDENADA]]</f>
        <v>10</v>
      </c>
    </row>
    <row r="622" spans="1:13" x14ac:dyDescent="0.2">
      <c r="A622" s="13">
        <v>242</v>
      </c>
      <c r="B622" s="13">
        <v>12</v>
      </c>
      <c r="C622" s="14" t="s">
        <v>149</v>
      </c>
      <c r="D622" s="14" t="s">
        <v>1177</v>
      </c>
      <c r="E622" s="15">
        <v>15</v>
      </c>
      <c r="F622" s="15">
        <v>26</v>
      </c>
      <c r="G622" s="16">
        <v>1</v>
      </c>
      <c r="H622" s="17">
        <v>3.7499999999999999E-2</v>
      </c>
      <c r="I622" s="18" t="s">
        <v>1150</v>
      </c>
      <c r="J622" s="19">
        <f t="shared" si="27"/>
        <v>11</v>
      </c>
      <c r="K622" s="19">
        <f t="shared" si="28"/>
        <v>26</v>
      </c>
      <c r="L622" s="20">
        <f t="shared" si="29"/>
        <v>0.42307692307692307</v>
      </c>
      <c r="M622" s="19">
        <f>TablaCocina[[#This Row],[COSTO UNITARIO]]*TablaCocina[[#This Row],[CANTIDAD ORDENADA]]</f>
        <v>15</v>
      </c>
    </row>
    <row r="623" spans="1:13" x14ac:dyDescent="0.2">
      <c r="A623" s="13">
        <v>242</v>
      </c>
      <c r="B623" s="13">
        <v>12</v>
      </c>
      <c r="C623" s="14" t="s">
        <v>116</v>
      </c>
      <c r="D623" s="14" t="s">
        <v>1178</v>
      </c>
      <c r="E623" s="15">
        <v>15</v>
      </c>
      <c r="F623" s="15">
        <v>25</v>
      </c>
      <c r="G623" s="16">
        <v>3</v>
      </c>
      <c r="H623" s="17">
        <v>2.7777777777777776E-2</v>
      </c>
      <c r="I623" s="18" t="s">
        <v>1151</v>
      </c>
      <c r="J623" s="19">
        <f t="shared" si="27"/>
        <v>30</v>
      </c>
      <c r="K623" s="19">
        <f t="shared" si="28"/>
        <v>75</v>
      </c>
      <c r="L623" s="20">
        <f t="shared" si="29"/>
        <v>0.4</v>
      </c>
      <c r="M623" s="19">
        <f>TablaCocina[[#This Row],[COSTO UNITARIO]]*TablaCocina[[#This Row],[CANTIDAD ORDENADA]]</f>
        <v>45</v>
      </c>
    </row>
    <row r="624" spans="1:13" x14ac:dyDescent="0.2">
      <c r="A624" s="13">
        <v>242</v>
      </c>
      <c r="B624" s="13">
        <v>12</v>
      </c>
      <c r="C624" s="14" t="s">
        <v>255</v>
      </c>
      <c r="D624" s="14" t="s">
        <v>1166</v>
      </c>
      <c r="E624" s="15">
        <v>20</v>
      </c>
      <c r="F624" s="15">
        <v>33</v>
      </c>
      <c r="G624" s="16">
        <v>1</v>
      </c>
      <c r="H624" s="17">
        <v>3.472222222222222E-3</v>
      </c>
      <c r="I624" s="18" t="s">
        <v>1150</v>
      </c>
      <c r="J624" s="19">
        <f t="shared" si="27"/>
        <v>13</v>
      </c>
      <c r="K624" s="19">
        <f t="shared" si="28"/>
        <v>33</v>
      </c>
      <c r="L624" s="20">
        <f t="shared" si="29"/>
        <v>0.39393939393939392</v>
      </c>
      <c r="M624" s="19">
        <f>TablaCocina[[#This Row],[COSTO UNITARIO]]*TablaCocina[[#This Row],[CANTIDAD ORDENADA]]</f>
        <v>20</v>
      </c>
    </row>
    <row r="625" spans="1:13" x14ac:dyDescent="0.2">
      <c r="A625" s="13">
        <v>243</v>
      </c>
      <c r="B625" s="13">
        <v>4</v>
      </c>
      <c r="C625" s="14" t="s">
        <v>42</v>
      </c>
      <c r="D625" s="14" t="s">
        <v>1163</v>
      </c>
      <c r="E625" s="15">
        <v>25</v>
      </c>
      <c r="F625" s="15">
        <v>40</v>
      </c>
      <c r="G625" s="16">
        <v>3</v>
      </c>
      <c r="H625" s="17">
        <v>1.5277777777777777E-2</v>
      </c>
      <c r="I625" s="18" t="s">
        <v>1151</v>
      </c>
      <c r="J625" s="19">
        <f t="shared" si="27"/>
        <v>45</v>
      </c>
      <c r="K625" s="19">
        <f t="shared" si="28"/>
        <v>120</v>
      </c>
      <c r="L625" s="20">
        <f t="shared" si="29"/>
        <v>0.375</v>
      </c>
      <c r="M625" s="19">
        <f>TablaCocina[[#This Row],[COSTO UNITARIO]]*TablaCocina[[#This Row],[CANTIDAD ORDENADA]]</f>
        <v>75</v>
      </c>
    </row>
    <row r="626" spans="1:13" x14ac:dyDescent="0.2">
      <c r="A626" s="13">
        <v>244</v>
      </c>
      <c r="B626" s="13">
        <v>17</v>
      </c>
      <c r="C626" s="14" t="s">
        <v>42</v>
      </c>
      <c r="D626" s="14" t="s">
        <v>1163</v>
      </c>
      <c r="E626" s="15">
        <v>25</v>
      </c>
      <c r="F626" s="15">
        <v>40</v>
      </c>
      <c r="G626" s="16">
        <v>3</v>
      </c>
      <c r="H626" s="17">
        <v>2.0833333333333332E-2</v>
      </c>
      <c r="I626" s="18" t="s">
        <v>1150</v>
      </c>
      <c r="J626" s="19">
        <f t="shared" si="27"/>
        <v>45</v>
      </c>
      <c r="K626" s="19">
        <f t="shared" si="28"/>
        <v>120</v>
      </c>
      <c r="L626" s="20">
        <f t="shared" si="29"/>
        <v>0.375</v>
      </c>
      <c r="M626" s="19">
        <f>TablaCocina[[#This Row],[COSTO UNITARIO]]*TablaCocina[[#This Row],[CANTIDAD ORDENADA]]</f>
        <v>75</v>
      </c>
    </row>
    <row r="627" spans="1:13" x14ac:dyDescent="0.2">
      <c r="A627" s="13">
        <v>244</v>
      </c>
      <c r="B627" s="13">
        <v>17</v>
      </c>
      <c r="C627" s="14" t="s">
        <v>106</v>
      </c>
      <c r="D627" s="14" t="s">
        <v>1168</v>
      </c>
      <c r="E627" s="15">
        <v>11</v>
      </c>
      <c r="F627" s="15">
        <v>19</v>
      </c>
      <c r="G627" s="16">
        <v>2</v>
      </c>
      <c r="H627" s="17">
        <v>4.0972222222222222E-2</v>
      </c>
      <c r="I627" s="18" t="s">
        <v>1150</v>
      </c>
      <c r="J627" s="19">
        <f t="shared" si="27"/>
        <v>16</v>
      </c>
      <c r="K627" s="19">
        <f t="shared" si="28"/>
        <v>38</v>
      </c>
      <c r="L627" s="20">
        <f t="shared" si="29"/>
        <v>0.42105263157894735</v>
      </c>
      <c r="M627" s="19">
        <f>TablaCocina[[#This Row],[COSTO UNITARIO]]*TablaCocina[[#This Row],[CANTIDAD ORDENADA]]</f>
        <v>22</v>
      </c>
    </row>
    <row r="628" spans="1:13" x14ac:dyDescent="0.2">
      <c r="A628" s="13">
        <v>245</v>
      </c>
      <c r="B628" s="13">
        <v>11</v>
      </c>
      <c r="C628" s="14" t="s">
        <v>73</v>
      </c>
      <c r="D628" s="14" t="s">
        <v>1176</v>
      </c>
      <c r="E628" s="15">
        <v>10</v>
      </c>
      <c r="F628" s="15">
        <v>18</v>
      </c>
      <c r="G628" s="16">
        <v>3</v>
      </c>
      <c r="H628" s="17">
        <v>3.125E-2</v>
      </c>
      <c r="I628" s="18" t="s">
        <v>1151</v>
      </c>
      <c r="J628" s="19">
        <f t="shared" si="27"/>
        <v>24</v>
      </c>
      <c r="K628" s="19">
        <f t="shared" si="28"/>
        <v>54</v>
      </c>
      <c r="L628" s="20">
        <f t="shared" si="29"/>
        <v>0.44444444444444442</v>
      </c>
      <c r="M628" s="19">
        <f>TablaCocina[[#This Row],[COSTO UNITARIO]]*TablaCocina[[#This Row],[CANTIDAD ORDENADA]]</f>
        <v>30</v>
      </c>
    </row>
    <row r="629" spans="1:13" x14ac:dyDescent="0.2">
      <c r="A629" s="13">
        <v>245</v>
      </c>
      <c r="B629" s="13">
        <v>11</v>
      </c>
      <c r="C629" s="14" t="s">
        <v>110</v>
      </c>
      <c r="D629" s="14" t="s">
        <v>1161</v>
      </c>
      <c r="E629" s="15">
        <v>19</v>
      </c>
      <c r="F629" s="15">
        <v>31</v>
      </c>
      <c r="G629" s="16">
        <v>1</v>
      </c>
      <c r="H629" s="17">
        <v>1.5972222222222224E-2</v>
      </c>
      <c r="I629" s="18" t="s">
        <v>1150</v>
      </c>
      <c r="J629" s="19">
        <f t="shared" si="27"/>
        <v>12</v>
      </c>
      <c r="K629" s="19">
        <f t="shared" si="28"/>
        <v>31</v>
      </c>
      <c r="L629" s="20">
        <f t="shared" si="29"/>
        <v>0.38709677419354838</v>
      </c>
      <c r="M629" s="19">
        <f>TablaCocina[[#This Row],[COSTO UNITARIO]]*TablaCocina[[#This Row],[CANTIDAD ORDENADA]]</f>
        <v>19</v>
      </c>
    </row>
    <row r="630" spans="1:13" x14ac:dyDescent="0.2">
      <c r="A630" s="13">
        <v>245</v>
      </c>
      <c r="B630" s="13">
        <v>11</v>
      </c>
      <c r="C630" s="14" t="s">
        <v>42</v>
      </c>
      <c r="D630" s="14" t="s">
        <v>1163</v>
      </c>
      <c r="E630" s="15">
        <v>25</v>
      </c>
      <c r="F630" s="15">
        <v>40</v>
      </c>
      <c r="G630" s="16">
        <v>2</v>
      </c>
      <c r="H630" s="17">
        <v>1.5972222222222224E-2</v>
      </c>
      <c r="I630" s="18" t="s">
        <v>1150</v>
      </c>
      <c r="J630" s="19">
        <f t="shared" si="27"/>
        <v>30</v>
      </c>
      <c r="K630" s="19">
        <f t="shared" si="28"/>
        <v>80</v>
      </c>
      <c r="L630" s="20">
        <f t="shared" si="29"/>
        <v>0.375</v>
      </c>
      <c r="M630" s="19">
        <f>TablaCocina[[#This Row],[COSTO UNITARIO]]*TablaCocina[[#This Row],[CANTIDAD ORDENADA]]</f>
        <v>50</v>
      </c>
    </row>
    <row r="631" spans="1:13" x14ac:dyDescent="0.2">
      <c r="A631" s="13">
        <v>245</v>
      </c>
      <c r="B631" s="13">
        <v>11</v>
      </c>
      <c r="C631" s="14" t="s">
        <v>67</v>
      </c>
      <c r="D631" s="14" t="s">
        <v>1164</v>
      </c>
      <c r="E631" s="15">
        <v>22</v>
      </c>
      <c r="F631" s="15">
        <v>36</v>
      </c>
      <c r="G631" s="16">
        <v>3</v>
      </c>
      <c r="H631" s="17">
        <v>1.7361111111111112E-2</v>
      </c>
      <c r="I631" s="18" t="s">
        <v>1151</v>
      </c>
      <c r="J631" s="19">
        <f t="shared" si="27"/>
        <v>42</v>
      </c>
      <c r="K631" s="19">
        <f t="shared" si="28"/>
        <v>108</v>
      </c>
      <c r="L631" s="20">
        <f t="shared" si="29"/>
        <v>0.3888888888888889</v>
      </c>
      <c r="M631" s="19">
        <f>TablaCocina[[#This Row],[COSTO UNITARIO]]*TablaCocina[[#This Row],[CANTIDAD ORDENADA]]</f>
        <v>66</v>
      </c>
    </row>
    <row r="632" spans="1:13" x14ac:dyDescent="0.2">
      <c r="A632" s="13">
        <v>246</v>
      </c>
      <c r="B632" s="13">
        <v>2</v>
      </c>
      <c r="C632" s="14" t="s">
        <v>100</v>
      </c>
      <c r="D632" s="14" t="s">
        <v>1162</v>
      </c>
      <c r="E632" s="15">
        <v>16</v>
      </c>
      <c r="F632" s="15">
        <v>27</v>
      </c>
      <c r="G632" s="16">
        <v>3</v>
      </c>
      <c r="H632" s="17">
        <v>2.4999999999999998E-2</v>
      </c>
      <c r="I632" s="18" t="s">
        <v>1151</v>
      </c>
      <c r="J632" s="19">
        <f t="shared" si="27"/>
        <v>33</v>
      </c>
      <c r="K632" s="19">
        <f t="shared" si="28"/>
        <v>81</v>
      </c>
      <c r="L632" s="20">
        <f t="shared" si="29"/>
        <v>0.40740740740740738</v>
      </c>
      <c r="M632" s="19">
        <f>TablaCocina[[#This Row],[COSTO UNITARIO]]*TablaCocina[[#This Row],[CANTIDAD ORDENADA]]</f>
        <v>48</v>
      </c>
    </row>
    <row r="633" spans="1:13" x14ac:dyDescent="0.2">
      <c r="A633" s="13">
        <v>246</v>
      </c>
      <c r="B633" s="13">
        <v>2</v>
      </c>
      <c r="C633" s="14" t="s">
        <v>152</v>
      </c>
      <c r="D633" s="14" t="s">
        <v>1159</v>
      </c>
      <c r="E633" s="15">
        <v>14</v>
      </c>
      <c r="F633" s="15">
        <v>24</v>
      </c>
      <c r="G633" s="16">
        <v>2</v>
      </c>
      <c r="H633" s="17">
        <v>6.9444444444444441E-3</v>
      </c>
      <c r="I633" s="18" t="s">
        <v>1150</v>
      </c>
      <c r="J633" s="19">
        <f t="shared" si="27"/>
        <v>20</v>
      </c>
      <c r="K633" s="19">
        <f t="shared" si="28"/>
        <v>48</v>
      </c>
      <c r="L633" s="20">
        <f t="shared" si="29"/>
        <v>0.41666666666666669</v>
      </c>
      <c r="M633" s="19">
        <f>TablaCocina[[#This Row],[COSTO UNITARIO]]*TablaCocina[[#This Row],[CANTIDAD ORDENADA]]</f>
        <v>28</v>
      </c>
    </row>
    <row r="634" spans="1:13" x14ac:dyDescent="0.2">
      <c r="A634" s="13">
        <v>246</v>
      </c>
      <c r="B634" s="13">
        <v>2</v>
      </c>
      <c r="C634" s="14" t="s">
        <v>20</v>
      </c>
      <c r="D634" s="14" t="s">
        <v>1169</v>
      </c>
      <c r="E634" s="15">
        <v>21</v>
      </c>
      <c r="F634" s="15">
        <v>35</v>
      </c>
      <c r="G634" s="16">
        <v>3</v>
      </c>
      <c r="H634" s="17">
        <v>3.3333333333333333E-2</v>
      </c>
      <c r="I634" s="18" t="s">
        <v>1150</v>
      </c>
      <c r="J634" s="19">
        <f t="shared" si="27"/>
        <v>42</v>
      </c>
      <c r="K634" s="19">
        <f t="shared" si="28"/>
        <v>105</v>
      </c>
      <c r="L634" s="20">
        <f t="shared" si="29"/>
        <v>0.4</v>
      </c>
      <c r="M634" s="19">
        <f>TablaCocina[[#This Row],[COSTO UNITARIO]]*TablaCocina[[#This Row],[CANTIDAD ORDENADA]]</f>
        <v>63</v>
      </c>
    </row>
    <row r="635" spans="1:13" x14ac:dyDescent="0.2">
      <c r="A635" s="13">
        <v>246</v>
      </c>
      <c r="B635" s="13">
        <v>2</v>
      </c>
      <c r="C635" s="14" t="s">
        <v>110</v>
      </c>
      <c r="D635" s="14" t="s">
        <v>1161</v>
      </c>
      <c r="E635" s="15">
        <v>19</v>
      </c>
      <c r="F635" s="15">
        <v>31</v>
      </c>
      <c r="G635" s="16">
        <v>3</v>
      </c>
      <c r="H635" s="17">
        <v>3.6111111111111115E-2</v>
      </c>
      <c r="I635" s="18" t="s">
        <v>1150</v>
      </c>
      <c r="J635" s="19">
        <f t="shared" si="27"/>
        <v>36</v>
      </c>
      <c r="K635" s="19">
        <f t="shared" si="28"/>
        <v>93</v>
      </c>
      <c r="L635" s="20">
        <f t="shared" si="29"/>
        <v>0.38709677419354838</v>
      </c>
      <c r="M635" s="19">
        <f>TablaCocina[[#This Row],[COSTO UNITARIO]]*TablaCocina[[#This Row],[CANTIDAD ORDENADA]]</f>
        <v>57</v>
      </c>
    </row>
    <row r="636" spans="1:13" x14ac:dyDescent="0.2">
      <c r="A636" s="13">
        <v>247</v>
      </c>
      <c r="B636" s="13">
        <v>11</v>
      </c>
      <c r="C636" s="14" t="s">
        <v>255</v>
      </c>
      <c r="D636" s="14" t="s">
        <v>1166</v>
      </c>
      <c r="E636" s="15">
        <v>20</v>
      </c>
      <c r="F636" s="15">
        <v>33</v>
      </c>
      <c r="G636" s="16">
        <v>2</v>
      </c>
      <c r="H636" s="17">
        <v>4.0972222222222222E-2</v>
      </c>
      <c r="I636" s="18" t="s">
        <v>1151</v>
      </c>
      <c r="J636" s="19">
        <f t="shared" si="27"/>
        <v>26</v>
      </c>
      <c r="K636" s="19">
        <f t="shared" si="28"/>
        <v>66</v>
      </c>
      <c r="L636" s="20">
        <f t="shared" si="29"/>
        <v>0.39393939393939392</v>
      </c>
      <c r="M636" s="19">
        <f>TablaCocina[[#This Row],[COSTO UNITARIO]]*TablaCocina[[#This Row],[CANTIDAD ORDENADA]]</f>
        <v>40</v>
      </c>
    </row>
    <row r="637" spans="1:13" x14ac:dyDescent="0.2">
      <c r="A637" s="13">
        <v>248</v>
      </c>
      <c r="B637" s="13">
        <v>12</v>
      </c>
      <c r="C637" s="14" t="s">
        <v>49</v>
      </c>
      <c r="D637" s="14" t="s">
        <v>1172</v>
      </c>
      <c r="E637" s="15">
        <v>20</v>
      </c>
      <c r="F637" s="15">
        <v>34</v>
      </c>
      <c r="G637" s="16">
        <v>1</v>
      </c>
      <c r="H637" s="17">
        <v>2.2222222222222223E-2</v>
      </c>
      <c r="I637" s="18" t="s">
        <v>1151</v>
      </c>
      <c r="J637" s="19">
        <f t="shared" si="27"/>
        <v>14</v>
      </c>
      <c r="K637" s="19">
        <f t="shared" si="28"/>
        <v>34</v>
      </c>
      <c r="L637" s="20">
        <f t="shared" si="29"/>
        <v>0.41176470588235292</v>
      </c>
      <c r="M637" s="19">
        <f>TablaCocina[[#This Row],[COSTO UNITARIO]]*TablaCocina[[#This Row],[CANTIDAD ORDENADA]]</f>
        <v>20</v>
      </c>
    </row>
    <row r="638" spans="1:13" x14ac:dyDescent="0.2">
      <c r="A638" s="13">
        <v>248</v>
      </c>
      <c r="B638" s="13">
        <v>12</v>
      </c>
      <c r="C638" s="14" t="s">
        <v>32</v>
      </c>
      <c r="D638" s="14" t="s">
        <v>1165</v>
      </c>
      <c r="E638" s="15">
        <v>17</v>
      </c>
      <c r="F638" s="15">
        <v>29</v>
      </c>
      <c r="G638" s="16">
        <v>3</v>
      </c>
      <c r="H638" s="17">
        <v>3.5416666666666666E-2</v>
      </c>
      <c r="I638" s="18" t="s">
        <v>1151</v>
      </c>
      <c r="J638" s="19">
        <f t="shared" si="27"/>
        <v>36</v>
      </c>
      <c r="K638" s="19">
        <f t="shared" si="28"/>
        <v>87</v>
      </c>
      <c r="L638" s="20">
        <f t="shared" si="29"/>
        <v>0.41379310344827586</v>
      </c>
      <c r="M638" s="19">
        <f>TablaCocina[[#This Row],[COSTO UNITARIO]]*TablaCocina[[#This Row],[CANTIDAD ORDENADA]]</f>
        <v>51</v>
      </c>
    </row>
    <row r="639" spans="1:13" x14ac:dyDescent="0.2">
      <c r="A639" s="13">
        <v>248</v>
      </c>
      <c r="B639" s="13">
        <v>12</v>
      </c>
      <c r="C639" s="14" t="s">
        <v>100</v>
      </c>
      <c r="D639" s="14" t="s">
        <v>1162</v>
      </c>
      <c r="E639" s="15">
        <v>16</v>
      </c>
      <c r="F639" s="15">
        <v>27</v>
      </c>
      <c r="G639" s="16">
        <v>2</v>
      </c>
      <c r="H639" s="17">
        <v>4.1666666666666666E-3</v>
      </c>
      <c r="I639" s="18" t="s">
        <v>1151</v>
      </c>
      <c r="J639" s="19">
        <f t="shared" si="27"/>
        <v>22</v>
      </c>
      <c r="K639" s="19">
        <f t="shared" si="28"/>
        <v>54</v>
      </c>
      <c r="L639" s="20">
        <f t="shared" si="29"/>
        <v>0.40740740740740738</v>
      </c>
      <c r="M639" s="19">
        <f>TablaCocina[[#This Row],[COSTO UNITARIO]]*TablaCocina[[#This Row],[CANTIDAD ORDENADA]]</f>
        <v>32</v>
      </c>
    </row>
    <row r="640" spans="1:13" x14ac:dyDescent="0.2">
      <c r="A640" s="13">
        <v>248</v>
      </c>
      <c r="B640" s="13">
        <v>12</v>
      </c>
      <c r="C640" s="14" t="s">
        <v>116</v>
      </c>
      <c r="D640" s="14" t="s">
        <v>1178</v>
      </c>
      <c r="E640" s="15">
        <v>15</v>
      </c>
      <c r="F640" s="15">
        <v>25</v>
      </c>
      <c r="G640" s="16">
        <v>2</v>
      </c>
      <c r="H640" s="17">
        <v>2.1527777777777781E-2</v>
      </c>
      <c r="I640" s="18" t="s">
        <v>1150</v>
      </c>
      <c r="J640" s="19">
        <f t="shared" si="27"/>
        <v>20</v>
      </c>
      <c r="K640" s="19">
        <f t="shared" si="28"/>
        <v>50</v>
      </c>
      <c r="L640" s="20">
        <f t="shared" si="29"/>
        <v>0.4</v>
      </c>
      <c r="M640" s="19">
        <f>TablaCocina[[#This Row],[COSTO UNITARIO]]*TablaCocina[[#This Row],[CANTIDAD ORDENADA]]</f>
        <v>30</v>
      </c>
    </row>
    <row r="641" spans="1:13" x14ac:dyDescent="0.2">
      <c r="A641" s="13">
        <v>249</v>
      </c>
      <c r="B641" s="13">
        <v>8</v>
      </c>
      <c r="C641" s="14" t="s">
        <v>197</v>
      </c>
      <c r="D641" s="14" t="s">
        <v>1171</v>
      </c>
      <c r="E641" s="15">
        <v>13</v>
      </c>
      <c r="F641" s="15">
        <v>22</v>
      </c>
      <c r="G641" s="16">
        <v>2</v>
      </c>
      <c r="H641" s="17">
        <v>3.5416666666666666E-2</v>
      </c>
      <c r="I641" s="18" t="s">
        <v>1151</v>
      </c>
      <c r="J641" s="19">
        <f t="shared" si="27"/>
        <v>18</v>
      </c>
      <c r="K641" s="19">
        <f t="shared" si="28"/>
        <v>44</v>
      </c>
      <c r="L641" s="20">
        <f t="shared" si="29"/>
        <v>0.40909090909090912</v>
      </c>
      <c r="M641" s="19">
        <f>TablaCocina[[#This Row],[COSTO UNITARIO]]*TablaCocina[[#This Row],[CANTIDAD ORDENADA]]</f>
        <v>26</v>
      </c>
    </row>
    <row r="642" spans="1:13" x14ac:dyDescent="0.2">
      <c r="A642" s="13">
        <v>249</v>
      </c>
      <c r="B642" s="13">
        <v>8</v>
      </c>
      <c r="C642" s="14" t="s">
        <v>73</v>
      </c>
      <c r="D642" s="14" t="s">
        <v>1176</v>
      </c>
      <c r="E642" s="15">
        <v>10</v>
      </c>
      <c r="F642" s="15">
        <v>18</v>
      </c>
      <c r="G642" s="16">
        <v>2</v>
      </c>
      <c r="H642" s="17">
        <v>4.027777777777778E-2</v>
      </c>
      <c r="I642" s="18" t="s">
        <v>1150</v>
      </c>
      <c r="J642" s="19">
        <f t="shared" si="27"/>
        <v>16</v>
      </c>
      <c r="K642" s="19">
        <f t="shared" si="28"/>
        <v>36</v>
      </c>
      <c r="L642" s="20">
        <f t="shared" si="29"/>
        <v>0.44444444444444442</v>
      </c>
      <c r="M642" s="19">
        <f>TablaCocina[[#This Row],[COSTO UNITARIO]]*TablaCocina[[#This Row],[CANTIDAD ORDENADA]]</f>
        <v>20</v>
      </c>
    </row>
    <row r="643" spans="1:13" x14ac:dyDescent="0.2">
      <c r="A643" s="13">
        <v>250</v>
      </c>
      <c r="B643" s="13">
        <v>8</v>
      </c>
      <c r="C643" s="14" t="s">
        <v>140</v>
      </c>
      <c r="D643" s="14" t="s">
        <v>1173</v>
      </c>
      <c r="E643" s="15">
        <v>12</v>
      </c>
      <c r="F643" s="15">
        <v>20</v>
      </c>
      <c r="G643" s="16">
        <v>1</v>
      </c>
      <c r="H643" s="17">
        <v>2.013888888888889E-2</v>
      </c>
      <c r="I643" s="18" t="s">
        <v>1151</v>
      </c>
      <c r="J643" s="19">
        <f t="shared" ref="J643:J706" si="30">(F643-E643)*G643</f>
        <v>8</v>
      </c>
      <c r="K643" s="19">
        <f t="shared" ref="K643:K706" si="31">F643*G643</f>
        <v>20</v>
      </c>
      <c r="L643" s="20">
        <f t="shared" ref="L643:L706" si="32">J643/K643</f>
        <v>0.4</v>
      </c>
      <c r="M643" s="19">
        <f>TablaCocina[[#This Row],[COSTO UNITARIO]]*TablaCocina[[#This Row],[CANTIDAD ORDENADA]]</f>
        <v>12</v>
      </c>
    </row>
    <row r="644" spans="1:13" x14ac:dyDescent="0.2">
      <c r="A644" s="13">
        <v>251</v>
      </c>
      <c r="B644" s="13">
        <v>12</v>
      </c>
      <c r="C644" s="14" t="s">
        <v>149</v>
      </c>
      <c r="D644" s="14" t="s">
        <v>1177</v>
      </c>
      <c r="E644" s="15">
        <v>15</v>
      </c>
      <c r="F644" s="15">
        <v>26</v>
      </c>
      <c r="G644" s="16">
        <v>1</v>
      </c>
      <c r="H644" s="17">
        <v>1.7361111111111112E-2</v>
      </c>
      <c r="I644" s="18" t="s">
        <v>1151</v>
      </c>
      <c r="J644" s="19">
        <f t="shared" si="30"/>
        <v>11</v>
      </c>
      <c r="K644" s="19">
        <f t="shared" si="31"/>
        <v>26</v>
      </c>
      <c r="L644" s="20">
        <f t="shared" si="32"/>
        <v>0.42307692307692307</v>
      </c>
      <c r="M644" s="19">
        <f>TablaCocina[[#This Row],[COSTO UNITARIO]]*TablaCocina[[#This Row],[CANTIDAD ORDENADA]]</f>
        <v>15</v>
      </c>
    </row>
    <row r="645" spans="1:13" x14ac:dyDescent="0.2">
      <c r="A645" s="13">
        <v>251</v>
      </c>
      <c r="B645" s="13">
        <v>12</v>
      </c>
      <c r="C645" s="14" t="s">
        <v>197</v>
      </c>
      <c r="D645" s="14" t="s">
        <v>1171</v>
      </c>
      <c r="E645" s="15">
        <v>13</v>
      </c>
      <c r="F645" s="15">
        <v>22</v>
      </c>
      <c r="G645" s="16">
        <v>1</v>
      </c>
      <c r="H645" s="17">
        <v>2.361111111111111E-2</v>
      </c>
      <c r="I645" s="18" t="s">
        <v>1150</v>
      </c>
      <c r="J645" s="19">
        <f t="shared" si="30"/>
        <v>9</v>
      </c>
      <c r="K645" s="19">
        <f t="shared" si="31"/>
        <v>22</v>
      </c>
      <c r="L645" s="20">
        <f t="shared" si="32"/>
        <v>0.40909090909090912</v>
      </c>
      <c r="M645" s="19">
        <f>TablaCocina[[#This Row],[COSTO UNITARIO]]*TablaCocina[[#This Row],[CANTIDAD ORDENADA]]</f>
        <v>13</v>
      </c>
    </row>
    <row r="646" spans="1:13" x14ac:dyDescent="0.2">
      <c r="A646" s="13">
        <v>251</v>
      </c>
      <c r="B646" s="13">
        <v>12</v>
      </c>
      <c r="C646" s="14" t="s">
        <v>194</v>
      </c>
      <c r="D646" s="14" t="s">
        <v>1174</v>
      </c>
      <c r="E646" s="15">
        <v>14</v>
      </c>
      <c r="F646" s="15">
        <v>23</v>
      </c>
      <c r="G646" s="16">
        <v>1</v>
      </c>
      <c r="H646" s="17">
        <v>1.5972222222222224E-2</v>
      </c>
      <c r="I646" s="18" t="s">
        <v>1151</v>
      </c>
      <c r="J646" s="19">
        <f t="shared" si="30"/>
        <v>9</v>
      </c>
      <c r="K646" s="19">
        <f t="shared" si="31"/>
        <v>23</v>
      </c>
      <c r="L646" s="20">
        <f t="shared" si="32"/>
        <v>0.39130434782608697</v>
      </c>
      <c r="M646" s="19">
        <f>TablaCocina[[#This Row],[COSTO UNITARIO]]*TablaCocina[[#This Row],[CANTIDAD ORDENADA]]</f>
        <v>14</v>
      </c>
    </row>
    <row r="647" spans="1:13" x14ac:dyDescent="0.2">
      <c r="A647" s="13">
        <v>251</v>
      </c>
      <c r="B647" s="13">
        <v>12</v>
      </c>
      <c r="C647" s="14" t="s">
        <v>106</v>
      </c>
      <c r="D647" s="14" t="s">
        <v>1168</v>
      </c>
      <c r="E647" s="15">
        <v>11</v>
      </c>
      <c r="F647" s="15">
        <v>19</v>
      </c>
      <c r="G647" s="16">
        <v>2</v>
      </c>
      <c r="H647" s="17">
        <v>2.7777777777777776E-2</v>
      </c>
      <c r="I647" s="18" t="s">
        <v>1151</v>
      </c>
      <c r="J647" s="19">
        <f t="shared" si="30"/>
        <v>16</v>
      </c>
      <c r="K647" s="19">
        <f t="shared" si="31"/>
        <v>38</v>
      </c>
      <c r="L647" s="20">
        <f t="shared" si="32"/>
        <v>0.42105263157894735</v>
      </c>
      <c r="M647" s="19">
        <f>TablaCocina[[#This Row],[COSTO UNITARIO]]*TablaCocina[[#This Row],[CANTIDAD ORDENADA]]</f>
        <v>22</v>
      </c>
    </row>
    <row r="648" spans="1:13" x14ac:dyDescent="0.2">
      <c r="A648" s="13">
        <v>252</v>
      </c>
      <c r="B648" s="13">
        <v>4</v>
      </c>
      <c r="C648" s="14" t="s">
        <v>116</v>
      </c>
      <c r="D648" s="14" t="s">
        <v>1178</v>
      </c>
      <c r="E648" s="15">
        <v>15</v>
      </c>
      <c r="F648" s="15">
        <v>25</v>
      </c>
      <c r="G648" s="16">
        <v>2</v>
      </c>
      <c r="H648" s="17">
        <v>3.6805555555555557E-2</v>
      </c>
      <c r="I648" s="18" t="s">
        <v>1151</v>
      </c>
      <c r="J648" s="19">
        <f t="shared" si="30"/>
        <v>20</v>
      </c>
      <c r="K648" s="19">
        <f t="shared" si="31"/>
        <v>50</v>
      </c>
      <c r="L648" s="20">
        <f t="shared" si="32"/>
        <v>0.4</v>
      </c>
      <c r="M648" s="19">
        <f>TablaCocina[[#This Row],[COSTO UNITARIO]]*TablaCocina[[#This Row],[CANTIDAD ORDENADA]]</f>
        <v>30</v>
      </c>
    </row>
    <row r="649" spans="1:13" x14ac:dyDescent="0.2">
      <c r="A649" s="13">
        <v>252</v>
      </c>
      <c r="B649" s="13">
        <v>4</v>
      </c>
      <c r="C649" s="14" t="s">
        <v>149</v>
      </c>
      <c r="D649" s="14" t="s">
        <v>1177</v>
      </c>
      <c r="E649" s="15">
        <v>15</v>
      </c>
      <c r="F649" s="15">
        <v>26</v>
      </c>
      <c r="G649" s="16">
        <v>2</v>
      </c>
      <c r="H649" s="17">
        <v>2.1527777777777781E-2</v>
      </c>
      <c r="I649" s="18" t="s">
        <v>1150</v>
      </c>
      <c r="J649" s="19">
        <f t="shared" si="30"/>
        <v>22</v>
      </c>
      <c r="K649" s="19">
        <f t="shared" si="31"/>
        <v>52</v>
      </c>
      <c r="L649" s="20">
        <f t="shared" si="32"/>
        <v>0.42307692307692307</v>
      </c>
      <c r="M649" s="19">
        <f>TablaCocina[[#This Row],[COSTO UNITARIO]]*TablaCocina[[#This Row],[CANTIDAD ORDENADA]]</f>
        <v>30</v>
      </c>
    </row>
    <row r="650" spans="1:13" x14ac:dyDescent="0.2">
      <c r="A650" s="13">
        <v>253</v>
      </c>
      <c r="B650" s="13">
        <v>8</v>
      </c>
      <c r="C650" s="14" t="s">
        <v>116</v>
      </c>
      <c r="D650" s="14" t="s">
        <v>1178</v>
      </c>
      <c r="E650" s="15">
        <v>15</v>
      </c>
      <c r="F650" s="15">
        <v>25</v>
      </c>
      <c r="G650" s="16">
        <v>1</v>
      </c>
      <c r="H650" s="17">
        <v>1.2499999999999999E-2</v>
      </c>
      <c r="I650" s="18" t="s">
        <v>1150</v>
      </c>
      <c r="J650" s="19">
        <f t="shared" si="30"/>
        <v>10</v>
      </c>
      <c r="K650" s="19">
        <f t="shared" si="31"/>
        <v>25</v>
      </c>
      <c r="L650" s="20">
        <f t="shared" si="32"/>
        <v>0.4</v>
      </c>
      <c r="M650" s="19">
        <f>TablaCocina[[#This Row],[COSTO UNITARIO]]*TablaCocina[[#This Row],[CANTIDAD ORDENADA]]</f>
        <v>15</v>
      </c>
    </row>
    <row r="651" spans="1:13" x14ac:dyDescent="0.2">
      <c r="A651" s="13">
        <v>253</v>
      </c>
      <c r="B651" s="13">
        <v>8</v>
      </c>
      <c r="C651" s="14" t="s">
        <v>64</v>
      </c>
      <c r="D651" s="14" t="s">
        <v>1175</v>
      </c>
      <c r="E651" s="15">
        <v>13</v>
      </c>
      <c r="F651" s="15">
        <v>21</v>
      </c>
      <c r="G651" s="16">
        <v>2</v>
      </c>
      <c r="H651" s="17">
        <v>5.5555555555555558E-3</v>
      </c>
      <c r="I651" s="18" t="s">
        <v>1150</v>
      </c>
      <c r="J651" s="19">
        <f t="shared" si="30"/>
        <v>16</v>
      </c>
      <c r="K651" s="19">
        <f t="shared" si="31"/>
        <v>42</v>
      </c>
      <c r="L651" s="20">
        <f t="shared" si="32"/>
        <v>0.38095238095238093</v>
      </c>
      <c r="M651" s="19">
        <f>TablaCocina[[#This Row],[COSTO UNITARIO]]*TablaCocina[[#This Row],[CANTIDAD ORDENADA]]</f>
        <v>26</v>
      </c>
    </row>
    <row r="652" spans="1:13" x14ac:dyDescent="0.2">
      <c r="A652" s="13">
        <v>253</v>
      </c>
      <c r="B652" s="13">
        <v>8</v>
      </c>
      <c r="C652" s="14" t="s">
        <v>32</v>
      </c>
      <c r="D652" s="14" t="s">
        <v>1165</v>
      </c>
      <c r="E652" s="15">
        <v>17</v>
      </c>
      <c r="F652" s="15">
        <v>29</v>
      </c>
      <c r="G652" s="16">
        <v>3</v>
      </c>
      <c r="H652" s="17">
        <v>2.013888888888889E-2</v>
      </c>
      <c r="I652" s="18" t="s">
        <v>1151</v>
      </c>
      <c r="J652" s="19">
        <f t="shared" si="30"/>
        <v>36</v>
      </c>
      <c r="K652" s="19">
        <f t="shared" si="31"/>
        <v>87</v>
      </c>
      <c r="L652" s="20">
        <f t="shared" si="32"/>
        <v>0.41379310344827586</v>
      </c>
      <c r="M652" s="19">
        <f>TablaCocina[[#This Row],[COSTO UNITARIO]]*TablaCocina[[#This Row],[CANTIDAD ORDENADA]]</f>
        <v>51</v>
      </c>
    </row>
    <row r="653" spans="1:13" x14ac:dyDescent="0.2">
      <c r="A653" s="13">
        <v>254</v>
      </c>
      <c r="B653" s="13">
        <v>10</v>
      </c>
      <c r="C653" s="14" t="s">
        <v>110</v>
      </c>
      <c r="D653" s="14" t="s">
        <v>1161</v>
      </c>
      <c r="E653" s="15">
        <v>19</v>
      </c>
      <c r="F653" s="15">
        <v>31</v>
      </c>
      <c r="G653" s="16">
        <v>3</v>
      </c>
      <c r="H653" s="17">
        <v>2.2916666666666669E-2</v>
      </c>
      <c r="I653" s="18" t="s">
        <v>1150</v>
      </c>
      <c r="J653" s="19">
        <f t="shared" si="30"/>
        <v>36</v>
      </c>
      <c r="K653" s="19">
        <f t="shared" si="31"/>
        <v>93</v>
      </c>
      <c r="L653" s="20">
        <f t="shared" si="32"/>
        <v>0.38709677419354838</v>
      </c>
      <c r="M653" s="19">
        <f>TablaCocina[[#This Row],[COSTO UNITARIO]]*TablaCocina[[#This Row],[CANTIDAD ORDENADA]]</f>
        <v>57</v>
      </c>
    </row>
    <row r="654" spans="1:13" x14ac:dyDescent="0.2">
      <c r="A654" s="13">
        <v>254</v>
      </c>
      <c r="B654" s="13">
        <v>10</v>
      </c>
      <c r="C654" s="14" t="s">
        <v>149</v>
      </c>
      <c r="D654" s="14" t="s">
        <v>1177</v>
      </c>
      <c r="E654" s="15">
        <v>15</v>
      </c>
      <c r="F654" s="15">
        <v>26</v>
      </c>
      <c r="G654" s="16">
        <v>2</v>
      </c>
      <c r="H654" s="17">
        <v>6.9444444444444441E-3</v>
      </c>
      <c r="I654" s="18" t="s">
        <v>1151</v>
      </c>
      <c r="J654" s="19">
        <f t="shared" si="30"/>
        <v>22</v>
      </c>
      <c r="K654" s="19">
        <f t="shared" si="31"/>
        <v>52</v>
      </c>
      <c r="L654" s="20">
        <f t="shared" si="32"/>
        <v>0.42307692307692307</v>
      </c>
      <c r="M654" s="19">
        <f>TablaCocina[[#This Row],[COSTO UNITARIO]]*TablaCocina[[#This Row],[CANTIDAD ORDENADA]]</f>
        <v>30</v>
      </c>
    </row>
    <row r="655" spans="1:13" x14ac:dyDescent="0.2">
      <c r="A655" s="13">
        <v>254</v>
      </c>
      <c r="B655" s="13">
        <v>10</v>
      </c>
      <c r="C655" s="14" t="s">
        <v>49</v>
      </c>
      <c r="D655" s="14" t="s">
        <v>1172</v>
      </c>
      <c r="E655" s="15">
        <v>20</v>
      </c>
      <c r="F655" s="15">
        <v>34</v>
      </c>
      <c r="G655" s="16">
        <v>2</v>
      </c>
      <c r="H655" s="17">
        <v>3.888888888888889E-2</v>
      </c>
      <c r="I655" s="18" t="s">
        <v>1150</v>
      </c>
      <c r="J655" s="19">
        <f t="shared" si="30"/>
        <v>28</v>
      </c>
      <c r="K655" s="19">
        <f t="shared" si="31"/>
        <v>68</v>
      </c>
      <c r="L655" s="20">
        <f t="shared" si="32"/>
        <v>0.41176470588235292</v>
      </c>
      <c r="M655" s="19">
        <f>TablaCocina[[#This Row],[COSTO UNITARIO]]*TablaCocina[[#This Row],[CANTIDAD ORDENADA]]</f>
        <v>40</v>
      </c>
    </row>
    <row r="656" spans="1:13" x14ac:dyDescent="0.2">
      <c r="A656" s="13">
        <v>254</v>
      </c>
      <c r="B656" s="13">
        <v>10</v>
      </c>
      <c r="C656" s="14" t="s">
        <v>36</v>
      </c>
      <c r="D656" s="14" t="s">
        <v>1167</v>
      </c>
      <c r="E656" s="15">
        <v>16</v>
      </c>
      <c r="F656" s="15">
        <v>28</v>
      </c>
      <c r="G656" s="16">
        <v>3</v>
      </c>
      <c r="H656" s="17">
        <v>2.9166666666666664E-2</v>
      </c>
      <c r="I656" s="18" t="s">
        <v>1151</v>
      </c>
      <c r="J656" s="19">
        <f t="shared" si="30"/>
        <v>36</v>
      </c>
      <c r="K656" s="19">
        <f t="shared" si="31"/>
        <v>84</v>
      </c>
      <c r="L656" s="20">
        <f t="shared" si="32"/>
        <v>0.42857142857142855</v>
      </c>
      <c r="M656" s="19">
        <f>TablaCocina[[#This Row],[COSTO UNITARIO]]*TablaCocina[[#This Row],[CANTIDAD ORDENADA]]</f>
        <v>48</v>
      </c>
    </row>
    <row r="657" spans="1:13" x14ac:dyDescent="0.2">
      <c r="A657" s="13">
        <v>255</v>
      </c>
      <c r="B657" s="13">
        <v>8</v>
      </c>
      <c r="C657" s="14" t="s">
        <v>116</v>
      </c>
      <c r="D657" s="14" t="s">
        <v>1178</v>
      </c>
      <c r="E657" s="15">
        <v>15</v>
      </c>
      <c r="F657" s="15">
        <v>25</v>
      </c>
      <c r="G657" s="16">
        <v>1</v>
      </c>
      <c r="H657" s="17">
        <v>2.5694444444444447E-2</v>
      </c>
      <c r="I657" s="18" t="s">
        <v>1150</v>
      </c>
      <c r="J657" s="19">
        <f t="shared" si="30"/>
        <v>10</v>
      </c>
      <c r="K657" s="19">
        <f t="shared" si="31"/>
        <v>25</v>
      </c>
      <c r="L657" s="20">
        <f t="shared" si="32"/>
        <v>0.4</v>
      </c>
      <c r="M657" s="19">
        <f>TablaCocina[[#This Row],[COSTO UNITARIO]]*TablaCocina[[#This Row],[CANTIDAD ORDENADA]]</f>
        <v>15</v>
      </c>
    </row>
    <row r="658" spans="1:13" x14ac:dyDescent="0.2">
      <c r="A658" s="13">
        <v>256</v>
      </c>
      <c r="B658" s="13">
        <v>5</v>
      </c>
      <c r="C658" s="14" t="s">
        <v>64</v>
      </c>
      <c r="D658" s="14" t="s">
        <v>1175</v>
      </c>
      <c r="E658" s="15">
        <v>13</v>
      </c>
      <c r="F658" s="15">
        <v>21</v>
      </c>
      <c r="G658" s="16">
        <v>1</v>
      </c>
      <c r="H658" s="17">
        <v>1.1111111111111112E-2</v>
      </c>
      <c r="I658" s="18" t="s">
        <v>1150</v>
      </c>
      <c r="J658" s="19">
        <f t="shared" si="30"/>
        <v>8</v>
      </c>
      <c r="K658" s="19">
        <f t="shared" si="31"/>
        <v>21</v>
      </c>
      <c r="L658" s="20">
        <f t="shared" si="32"/>
        <v>0.38095238095238093</v>
      </c>
      <c r="M658" s="19">
        <f>TablaCocina[[#This Row],[COSTO UNITARIO]]*TablaCocina[[#This Row],[CANTIDAD ORDENADA]]</f>
        <v>13</v>
      </c>
    </row>
    <row r="659" spans="1:13" x14ac:dyDescent="0.2">
      <c r="A659" s="13">
        <v>257</v>
      </c>
      <c r="B659" s="13">
        <v>12</v>
      </c>
      <c r="C659" s="14" t="s">
        <v>194</v>
      </c>
      <c r="D659" s="14" t="s">
        <v>1174</v>
      </c>
      <c r="E659" s="15">
        <v>14</v>
      </c>
      <c r="F659" s="15">
        <v>23</v>
      </c>
      <c r="G659" s="16">
        <v>2</v>
      </c>
      <c r="H659" s="17">
        <v>1.9444444444444445E-2</v>
      </c>
      <c r="I659" s="18" t="s">
        <v>1151</v>
      </c>
      <c r="J659" s="19">
        <f t="shared" si="30"/>
        <v>18</v>
      </c>
      <c r="K659" s="19">
        <f t="shared" si="31"/>
        <v>46</v>
      </c>
      <c r="L659" s="20">
        <f t="shared" si="32"/>
        <v>0.39130434782608697</v>
      </c>
      <c r="M659" s="19">
        <f>TablaCocina[[#This Row],[COSTO UNITARIO]]*TablaCocina[[#This Row],[CANTIDAD ORDENADA]]</f>
        <v>28</v>
      </c>
    </row>
    <row r="660" spans="1:13" x14ac:dyDescent="0.2">
      <c r="A660" s="13">
        <v>258</v>
      </c>
      <c r="B660" s="13">
        <v>12</v>
      </c>
      <c r="C660" s="14" t="s">
        <v>116</v>
      </c>
      <c r="D660" s="14" t="s">
        <v>1178</v>
      </c>
      <c r="E660" s="15">
        <v>15</v>
      </c>
      <c r="F660" s="15">
        <v>25</v>
      </c>
      <c r="G660" s="16">
        <v>1</v>
      </c>
      <c r="H660" s="17">
        <v>4.0972222222222222E-2</v>
      </c>
      <c r="I660" s="18" t="s">
        <v>1150</v>
      </c>
      <c r="J660" s="19">
        <f t="shared" si="30"/>
        <v>10</v>
      </c>
      <c r="K660" s="19">
        <f t="shared" si="31"/>
        <v>25</v>
      </c>
      <c r="L660" s="20">
        <f t="shared" si="32"/>
        <v>0.4</v>
      </c>
      <c r="M660" s="19">
        <f>TablaCocina[[#This Row],[COSTO UNITARIO]]*TablaCocina[[#This Row],[CANTIDAD ORDENADA]]</f>
        <v>15</v>
      </c>
    </row>
    <row r="661" spans="1:13" x14ac:dyDescent="0.2">
      <c r="A661" s="13">
        <v>258</v>
      </c>
      <c r="B661" s="13">
        <v>12</v>
      </c>
      <c r="C661" s="14" t="s">
        <v>140</v>
      </c>
      <c r="D661" s="14" t="s">
        <v>1173</v>
      </c>
      <c r="E661" s="15">
        <v>12</v>
      </c>
      <c r="F661" s="15">
        <v>20</v>
      </c>
      <c r="G661" s="16">
        <v>1</v>
      </c>
      <c r="H661" s="17">
        <v>2.1527777777777781E-2</v>
      </c>
      <c r="I661" s="18" t="s">
        <v>1150</v>
      </c>
      <c r="J661" s="19">
        <f t="shared" si="30"/>
        <v>8</v>
      </c>
      <c r="K661" s="19">
        <f t="shared" si="31"/>
        <v>20</v>
      </c>
      <c r="L661" s="20">
        <f t="shared" si="32"/>
        <v>0.4</v>
      </c>
      <c r="M661" s="19">
        <f>TablaCocina[[#This Row],[COSTO UNITARIO]]*TablaCocina[[#This Row],[CANTIDAD ORDENADA]]</f>
        <v>12</v>
      </c>
    </row>
    <row r="662" spans="1:13" x14ac:dyDescent="0.2">
      <c r="A662" s="13">
        <v>258</v>
      </c>
      <c r="B662" s="13">
        <v>12</v>
      </c>
      <c r="C662" s="14" t="s">
        <v>241</v>
      </c>
      <c r="D662" s="14" t="s">
        <v>1170</v>
      </c>
      <c r="E662" s="15">
        <v>19</v>
      </c>
      <c r="F662" s="15">
        <v>32</v>
      </c>
      <c r="G662" s="16">
        <v>1</v>
      </c>
      <c r="H662" s="17">
        <v>3.472222222222222E-3</v>
      </c>
      <c r="I662" s="18" t="s">
        <v>1150</v>
      </c>
      <c r="J662" s="19">
        <f t="shared" si="30"/>
        <v>13</v>
      </c>
      <c r="K662" s="19">
        <f t="shared" si="31"/>
        <v>32</v>
      </c>
      <c r="L662" s="20">
        <f t="shared" si="32"/>
        <v>0.40625</v>
      </c>
      <c r="M662" s="19">
        <f>TablaCocina[[#This Row],[COSTO UNITARIO]]*TablaCocina[[#This Row],[CANTIDAD ORDENADA]]</f>
        <v>19</v>
      </c>
    </row>
    <row r="663" spans="1:13" x14ac:dyDescent="0.2">
      <c r="A663" s="13">
        <v>258</v>
      </c>
      <c r="B663" s="13">
        <v>12</v>
      </c>
      <c r="C663" s="14" t="s">
        <v>42</v>
      </c>
      <c r="D663" s="14" t="s">
        <v>1163</v>
      </c>
      <c r="E663" s="15">
        <v>25</v>
      </c>
      <c r="F663" s="15">
        <v>40</v>
      </c>
      <c r="G663" s="16">
        <v>1</v>
      </c>
      <c r="H663" s="17">
        <v>6.9444444444444441E-3</v>
      </c>
      <c r="I663" s="18" t="s">
        <v>1150</v>
      </c>
      <c r="J663" s="19">
        <f t="shared" si="30"/>
        <v>15</v>
      </c>
      <c r="K663" s="19">
        <f t="shared" si="31"/>
        <v>40</v>
      </c>
      <c r="L663" s="20">
        <f t="shared" si="32"/>
        <v>0.375</v>
      </c>
      <c r="M663" s="19">
        <f>TablaCocina[[#This Row],[COSTO UNITARIO]]*TablaCocina[[#This Row],[CANTIDAD ORDENADA]]</f>
        <v>25</v>
      </c>
    </row>
    <row r="664" spans="1:13" x14ac:dyDescent="0.2">
      <c r="A664" s="13">
        <v>259</v>
      </c>
      <c r="B664" s="13">
        <v>10</v>
      </c>
      <c r="C664" s="14" t="s">
        <v>100</v>
      </c>
      <c r="D664" s="14" t="s">
        <v>1162</v>
      </c>
      <c r="E664" s="15">
        <v>16</v>
      </c>
      <c r="F664" s="15">
        <v>27</v>
      </c>
      <c r="G664" s="16">
        <v>3</v>
      </c>
      <c r="H664" s="17">
        <v>7.6388888888888886E-3</v>
      </c>
      <c r="I664" s="18" t="s">
        <v>1151</v>
      </c>
      <c r="J664" s="19">
        <f t="shared" si="30"/>
        <v>33</v>
      </c>
      <c r="K664" s="19">
        <f t="shared" si="31"/>
        <v>81</v>
      </c>
      <c r="L664" s="20">
        <f t="shared" si="32"/>
        <v>0.40740740740740738</v>
      </c>
      <c r="M664" s="19">
        <f>TablaCocina[[#This Row],[COSTO UNITARIO]]*TablaCocina[[#This Row],[CANTIDAD ORDENADA]]</f>
        <v>48</v>
      </c>
    </row>
    <row r="665" spans="1:13" x14ac:dyDescent="0.2">
      <c r="A665" s="13">
        <v>260</v>
      </c>
      <c r="B665" s="13">
        <v>20</v>
      </c>
      <c r="C665" s="14" t="s">
        <v>194</v>
      </c>
      <c r="D665" s="14" t="s">
        <v>1174</v>
      </c>
      <c r="E665" s="15">
        <v>14</v>
      </c>
      <c r="F665" s="15">
        <v>23</v>
      </c>
      <c r="G665" s="16">
        <v>3</v>
      </c>
      <c r="H665" s="17">
        <v>3.4027777777777775E-2</v>
      </c>
      <c r="I665" s="18" t="s">
        <v>1151</v>
      </c>
      <c r="J665" s="19">
        <f t="shared" si="30"/>
        <v>27</v>
      </c>
      <c r="K665" s="19">
        <f t="shared" si="31"/>
        <v>69</v>
      </c>
      <c r="L665" s="20">
        <f t="shared" si="32"/>
        <v>0.39130434782608697</v>
      </c>
      <c r="M665" s="19">
        <f>TablaCocina[[#This Row],[COSTO UNITARIO]]*TablaCocina[[#This Row],[CANTIDAD ORDENADA]]</f>
        <v>42</v>
      </c>
    </row>
    <row r="666" spans="1:13" x14ac:dyDescent="0.2">
      <c r="A666" s="13">
        <v>261</v>
      </c>
      <c r="B666" s="13">
        <v>8</v>
      </c>
      <c r="C666" s="14" t="s">
        <v>241</v>
      </c>
      <c r="D666" s="14" t="s">
        <v>1170</v>
      </c>
      <c r="E666" s="15">
        <v>19</v>
      </c>
      <c r="F666" s="15">
        <v>32</v>
      </c>
      <c r="G666" s="16">
        <v>3</v>
      </c>
      <c r="H666" s="17">
        <v>1.3194444444444444E-2</v>
      </c>
      <c r="I666" s="18" t="s">
        <v>1151</v>
      </c>
      <c r="J666" s="19">
        <f t="shared" si="30"/>
        <v>39</v>
      </c>
      <c r="K666" s="19">
        <f t="shared" si="31"/>
        <v>96</v>
      </c>
      <c r="L666" s="20">
        <f t="shared" si="32"/>
        <v>0.40625</v>
      </c>
      <c r="M666" s="19">
        <f>TablaCocina[[#This Row],[COSTO UNITARIO]]*TablaCocina[[#This Row],[CANTIDAD ORDENADA]]</f>
        <v>57</v>
      </c>
    </row>
    <row r="667" spans="1:13" x14ac:dyDescent="0.2">
      <c r="A667" s="13">
        <v>261</v>
      </c>
      <c r="B667" s="13">
        <v>8</v>
      </c>
      <c r="C667" s="14" t="s">
        <v>32</v>
      </c>
      <c r="D667" s="14" t="s">
        <v>1165</v>
      </c>
      <c r="E667" s="15">
        <v>17</v>
      </c>
      <c r="F667" s="15">
        <v>29</v>
      </c>
      <c r="G667" s="16">
        <v>2</v>
      </c>
      <c r="H667" s="17">
        <v>2.4999999999999998E-2</v>
      </c>
      <c r="I667" s="18" t="s">
        <v>1151</v>
      </c>
      <c r="J667" s="19">
        <f t="shared" si="30"/>
        <v>24</v>
      </c>
      <c r="K667" s="19">
        <f t="shared" si="31"/>
        <v>58</v>
      </c>
      <c r="L667" s="20">
        <f t="shared" si="32"/>
        <v>0.41379310344827586</v>
      </c>
      <c r="M667" s="19">
        <f>TablaCocina[[#This Row],[COSTO UNITARIO]]*TablaCocina[[#This Row],[CANTIDAD ORDENADA]]</f>
        <v>34</v>
      </c>
    </row>
    <row r="668" spans="1:13" x14ac:dyDescent="0.2">
      <c r="A668" s="13">
        <v>262</v>
      </c>
      <c r="B668" s="13">
        <v>18</v>
      </c>
      <c r="C668" s="14" t="s">
        <v>197</v>
      </c>
      <c r="D668" s="14" t="s">
        <v>1171</v>
      </c>
      <c r="E668" s="15">
        <v>13</v>
      </c>
      <c r="F668" s="15">
        <v>22</v>
      </c>
      <c r="G668" s="16">
        <v>1</v>
      </c>
      <c r="H668" s="17">
        <v>1.9444444444444445E-2</v>
      </c>
      <c r="I668" s="18" t="s">
        <v>1151</v>
      </c>
      <c r="J668" s="19">
        <f t="shared" si="30"/>
        <v>9</v>
      </c>
      <c r="K668" s="19">
        <f t="shared" si="31"/>
        <v>22</v>
      </c>
      <c r="L668" s="20">
        <f t="shared" si="32"/>
        <v>0.40909090909090912</v>
      </c>
      <c r="M668" s="19">
        <f>TablaCocina[[#This Row],[COSTO UNITARIO]]*TablaCocina[[#This Row],[CANTIDAD ORDENADA]]</f>
        <v>13</v>
      </c>
    </row>
    <row r="669" spans="1:13" x14ac:dyDescent="0.2">
      <c r="A669" s="13">
        <v>262</v>
      </c>
      <c r="B669" s="13">
        <v>18</v>
      </c>
      <c r="C669" s="14" t="s">
        <v>110</v>
      </c>
      <c r="D669" s="14" t="s">
        <v>1161</v>
      </c>
      <c r="E669" s="15">
        <v>19</v>
      </c>
      <c r="F669" s="15">
        <v>31</v>
      </c>
      <c r="G669" s="16">
        <v>3</v>
      </c>
      <c r="H669" s="17">
        <v>1.3888888888888888E-2</v>
      </c>
      <c r="I669" s="18" t="s">
        <v>1151</v>
      </c>
      <c r="J669" s="19">
        <f t="shared" si="30"/>
        <v>36</v>
      </c>
      <c r="K669" s="19">
        <f t="shared" si="31"/>
        <v>93</v>
      </c>
      <c r="L669" s="20">
        <f t="shared" si="32"/>
        <v>0.38709677419354838</v>
      </c>
      <c r="M669" s="19">
        <f>TablaCocina[[#This Row],[COSTO UNITARIO]]*TablaCocina[[#This Row],[CANTIDAD ORDENADA]]</f>
        <v>57</v>
      </c>
    </row>
    <row r="670" spans="1:13" x14ac:dyDescent="0.2">
      <c r="A670" s="13">
        <v>263</v>
      </c>
      <c r="B670" s="13">
        <v>5</v>
      </c>
      <c r="C670" s="14" t="s">
        <v>241</v>
      </c>
      <c r="D670" s="14" t="s">
        <v>1170</v>
      </c>
      <c r="E670" s="15">
        <v>19</v>
      </c>
      <c r="F670" s="15">
        <v>32</v>
      </c>
      <c r="G670" s="16">
        <v>1</v>
      </c>
      <c r="H670" s="17">
        <v>2.5694444444444447E-2</v>
      </c>
      <c r="I670" s="18" t="s">
        <v>1151</v>
      </c>
      <c r="J670" s="19">
        <f t="shared" si="30"/>
        <v>13</v>
      </c>
      <c r="K670" s="19">
        <f t="shared" si="31"/>
        <v>32</v>
      </c>
      <c r="L670" s="20">
        <f t="shared" si="32"/>
        <v>0.40625</v>
      </c>
      <c r="M670" s="19">
        <f>TablaCocina[[#This Row],[COSTO UNITARIO]]*TablaCocina[[#This Row],[CANTIDAD ORDENADA]]</f>
        <v>19</v>
      </c>
    </row>
    <row r="671" spans="1:13" x14ac:dyDescent="0.2">
      <c r="A671" s="13">
        <v>263</v>
      </c>
      <c r="B671" s="13">
        <v>5</v>
      </c>
      <c r="C671" s="14" t="s">
        <v>20</v>
      </c>
      <c r="D671" s="14" t="s">
        <v>1169</v>
      </c>
      <c r="E671" s="15">
        <v>21</v>
      </c>
      <c r="F671" s="15">
        <v>35</v>
      </c>
      <c r="G671" s="16">
        <v>1</v>
      </c>
      <c r="H671" s="17">
        <v>2.0833333333333332E-2</v>
      </c>
      <c r="I671" s="18" t="s">
        <v>1151</v>
      </c>
      <c r="J671" s="19">
        <f t="shared" si="30"/>
        <v>14</v>
      </c>
      <c r="K671" s="19">
        <f t="shared" si="31"/>
        <v>35</v>
      </c>
      <c r="L671" s="20">
        <f t="shared" si="32"/>
        <v>0.4</v>
      </c>
      <c r="M671" s="19">
        <f>TablaCocina[[#This Row],[COSTO UNITARIO]]*TablaCocina[[#This Row],[CANTIDAD ORDENADA]]</f>
        <v>21</v>
      </c>
    </row>
    <row r="672" spans="1:13" x14ac:dyDescent="0.2">
      <c r="A672" s="13">
        <v>263</v>
      </c>
      <c r="B672" s="13">
        <v>5</v>
      </c>
      <c r="C672" s="14" t="s">
        <v>62</v>
      </c>
      <c r="D672" s="14" t="s">
        <v>1160</v>
      </c>
      <c r="E672" s="15">
        <v>18</v>
      </c>
      <c r="F672" s="15">
        <v>30</v>
      </c>
      <c r="G672" s="16">
        <v>1</v>
      </c>
      <c r="H672" s="17">
        <v>2.9166666666666664E-2</v>
      </c>
      <c r="I672" s="18" t="s">
        <v>1150</v>
      </c>
      <c r="J672" s="19">
        <f t="shared" si="30"/>
        <v>12</v>
      </c>
      <c r="K672" s="19">
        <f t="shared" si="31"/>
        <v>30</v>
      </c>
      <c r="L672" s="20">
        <f t="shared" si="32"/>
        <v>0.4</v>
      </c>
      <c r="M672" s="19">
        <f>TablaCocina[[#This Row],[COSTO UNITARIO]]*TablaCocina[[#This Row],[CANTIDAD ORDENADA]]</f>
        <v>18</v>
      </c>
    </row>
    <row r="673" spans="1:13" x14ac:dyDescent="0.2">
      <c r="A673" s="13">
        <v>263</v>
      </c>
      <c r="B673" s="13">
        <v>5</v>
      </c>
      <c r="C673" s="14" t="s">
        <v>152</v>
      </c>
      <c r="D673" s="14" t="s">
        <v>1159</v>
      </c>
      <c r="E673" s="15">
        <v>14</v>
      </c>
      <c r="F673" s="15">
        <v>24</v>
      </c>
      <c r="G673" s="16">
        <v>1</v>
      </c>
      <c r="H673" s="17">
        <v>2.7777777777777776E-2</v>
      </c>
      <c r="I673" s="18" t="s">
        <v>1151</v>
      </c>
      <c r="J673" s="19">
        <f t="shared" si="30"/>
        <v>10</v>
      </c>
      <c r="K673" s="19">
        <f t="shared" si="31"/>
        <v>24</v>
      </c>
      <c r="L673" s="20">
        <f t="shared" si="32"/>
        <v>0.41666666666666669</v>
      </c>
      <c r="M673" s="19">
        <f>TablaCocina[[#This Row],[COSTO UNITARIO]]*TablaCocina[[#This Row],[CANTIDAD ORDENADA]]</f>
        <v>14</v>
      </c>
    </row>
    <row r="674" spans="1:13" x14ac:dyDescent="0.2">
      <c r="A674" s="13">
        <v>264</v>
      </c>
      <c r="B674" s="13">
        <v>2</v>
      </c>
      <c r="C674" s="14" t="s">
        <v>20</v>
      </c>
      <c r="D674" s="14" t="s">
        <v>1169</v>
      </c>
      <c r="E674" s="15">
        <v>21</v>
      </c>
      <c r="F674" s="15">
        <v>35</v>
      </c>
      <c r="G674" s="16">
        <v>2</v>
      </c>
      <c r="H674" s="17">
        <v>2.7083333333333334E-2</v>
      </c>
      <c r="I674" s="18" t="s">
        <v>1151</v>
      </c>
      <c r="J674" s="19">
        <f t="shared" si="30"/>
        <v>28</v>
      </c>
      <c r="K674" s="19">
        <f t="shared" si="31"/>
        <v>70</v>
      </c>
      <c r="L674" s="20">
        <f t="shared" si="32"/>
        <v>0.4</v>
      </c>
      <c r="M674" s="19">
        <f>TablaCocina[[#This Row],[COSTO UNITARIO]]*TablaCocina[[#This Row],[CANTIDAD ORDENADA]]</f>
        <v>42</v>
      </c>
    </row>
    <row r="675" spans="1:13" x14ac:dyDescent="0.2">
      <c r="A675" s="13">
        <v>264</v>
      </c>
      <c r="B675" s="13">
        <v>2</v>
      </c>
      <c r="C675" s="14" t="s">
        <v>241</v>
      </c>
      <c r="D675" s="14" t="s">
        <v>1170</v>
      </c>
      <c r="E675" s="15">
        <v>19</v>
      </c>
      <c r="F675" s="15">
        <v>32</v>
      </c>
      <c r="G675" s="16">
        <v>1</v>
      </c>
      <c r="H675" s="17">
        <v>1.8749999999999999E-2</v>
      </c>
      <c r="I675" s="18" t="s">
        <v>1151</v>
      </c>
      <c r="J675" s="19">
        <f t="shared" si="30"/>
        <v>13</v>
      </c>
      <c r="K675" s="19">
        <f t="shared" si="31"/>
        <v>32</v>
      </c>
      <c r="L675" s="20">
        <f t="shared" si="32"/>
        <v>0.40625</v>
      </c>
      <c r="M675" s="19">
        <f>TablaCocina[[#This Row],[COSTO UNITARIO]]*TablaCocina[[#This Row],[CANTIDAD ORDENADA]]</f>
        <v>19</v>
      </c>
    </row>
    <row r="676" spans="1:13" x14ac:dyDescent="0.2">
      <c r="A676" s="13">
        <v>264</v>
      </c>
      <c r="B676" s="13">
        <v>2</v>
      </c>
      <c r="C676" s="14" t="s">
        <v>62</v>
      </c>
      <c r="D676" s="14" t="s">
        <v>1160</v>
      </c>
      <c r="E676" s="15">
        <v>18</v>
      </c>
      <c r="F676" s="15">
        <v>30</v>
      </c>
      <c r="G676" s="16">
        <v>1</v>
      </c>
      <c r="H676" s="17">
        <v>2.5694444444444447E-2</v>
      </c>
      <c r="I676" s="18" t="s">
        <v>1150</v>
      </c>
      <c r="J676" s="19">
        <f t="shared" si="30"/>
        <v>12</v>
      </c>
      <c r="K676" s="19">
        <f t="shared" si="31"/>
        <v>30</v>
      </c>
      <c r="L676" s="20">
        <f t="shared" si="32"/>
        <v>0.4</v>
      </c>
      <c r="M676" s="19">
        <f>TablaCocina[[#This Row],[COSTO UNITARIO]]*TablaCocina[[#This Row],[CANTIDAD ORDENADA]]</f>
        <v>18</v>
      </c>
    </row>
    <row r="677" spans="1:13" x14ac:dyDescent="0.2">
      <c r="A677" s="13">
        <v>264</v>
      </c>
      <c r="B677" s="13">
        <v>2</v>
      </c>
      <c r="C677" s="14" t="s">
        <v>116</v>
      </c>
      <c r="D677" s="14" t="s">
        <v>1178</v>
      </c>
      <c r="E677" s="15">
        <v>15</v>
      </c>
      <c r="F677" s="15">
        <v>25</v>
      </c>
      <c r="G677" s="16">
        <v>2</v>
      </c>
      <c r="H677" s="17">
        <v>9.7222222222222224E-3</v>
      </c>
      <c r="I677" s="18" t="s">
        <v>1150</v>
      </c>
      <c r="J677" s="19">
        <f t="shared" si="30"/>
        <v>20</v>
      </c>
      <c r="K677" s="19">
        <f t="shared" si="31"/>
        <v>50</v>
      </c>
      <c r="L677" s="20">
        <f t="shared" si="32"/>
        <v>0.4</v>
      </c>
      <c r="M677" s="19">
        <f>TablaCocina[[#This Row],[COSTO UNITARIO]]*TablaCocina[[#This Row],[CANTIDAD ORDENADA]]</f>
        <v>30</v>
      </c>
    </row>
    <row r="678" spans="1:13" x14ac:dyDescent="0.2">
      <c r="A678" s="13">
        <v>265</v>
      </c>
      <c r="B678" s="13">
        <v>6</v>
      </c>
      <c r="C678" s="14" t="s">
        <v>194</v>
      </c>
      <c r="D678" s="14" t="s">
        <v>1174</v>
      </c>
      <c r="E678" s="15">
        <v>14</v>
      </c>
      <c r="F678" s="15">
        <v>23</v>
      </c>
      <c r="G678" s="16">
        <v>1</v>
      </c>
      <c r="H678" s="17">
        <v>8.3333333333333332E-3</v>
      </c>
      <c r="I678" s="18" t="s">
        <v>1150</v>
      </c>
      <c r="J678" s="19">
        <f t="shared" si="30"/>
        <v>9</v>
      </c>
      <c r="K678" s="19">
        <f t="shared" si="31"/>
        <v>23</v>
      </c>
      <c r="L678" s="20">
        <f t="shared" si="32"/>
        <v>0.39130434782608697</v>
      </c>
      <c r="M678" s="19">
        <f>TablaCocina[[#This Row],[COSTO UNITARIO]]*TablaCocina[[#This Row],[CANTIDAD ORDENADA]]</f>
        <v>14</v>
      </c>
    </row>
    <row r="679" spans="1:13" x14ac:dyDescent="0.2">
      <c r="A679" s="13">
        <v>265</v>
      </c>
      <c r="B679" s="13">
        <v>6</v>
      </c>
      <c r="C679" s="14" t="s">
        <v>110</v>
      </c>
      <c r="D679" s="14" t="s">
        <v>1161</v>
      </c>
      <c r="E679" s="15">
        <v>19</v>
      </c>
      <c r="F679" s="15">
        <v>31</v>
      </c>
      <c r="G679" s="16">
        <v>1</v>
      </c>
      <c r="H679" s="17">
        <v>1.1805555555555555E-2</v>
      </c>
      <c r="I679" s="18" t="s">
        <v>1151</v>
      </c>
      <c r="J679" s="19">
        <f t="shared" si="30"/>
        <v>12</v>
      </c>
      <c r="K679" s="19">
        <f t="shared" si="31"/>
        <v>31</v>
      </c>
      <c r="L679" s="20">
        <f t="shared" si="32"/>
        <v>0.38709677419354838</v>
      </c>
      <c r="M679" s="19">
        <f>TablaCocina[[#This Row],[COSTO UNITARIO]]*TablaCocina[[#This Row],[CANTIDAD ORDENADA]]</f>
        <v>19</v>
      </c>
    </row>
    <row r="680" spans="1:13" x14ac:dyDescent="0.2">
      <c r="A680" s="13">
        <v>265</v>
      </c>
      <c r="B680" s="13">
        <v>6</v>
      </c>
      <c r="C680" s="14" t="s">
        <v>100</v>
      </c>
      <c r="D680" s="14" t="s">
        <v>1162</v>
      </c>
      <c r="E680" s="15">
        <v>16</v>
      </c>
      <c r="F680" s="15">
        <v>27</v>
      </c>
      <c r="G680" s="16">
        <v>1</v>
      </c>
      <c r="H680" s="17">
        <v>3.888888888888889E-2</v>
      </c>
      <c r="I680" s="18" t="s">
        <v>1150</v>
      </c>
      <c r="J680" s="19">
        <f t="shared" si="30"/>
        <v>11</v>
      </c>
      <c r="K680" s="19">
        <f t="shared" si="31"/>
        <v>27</v>
      </c>
      <c r="L680" s="20">
        <f t="shared" si="32"/>
        <v>0.40740740740740738</v>
      </c>
      <c r="M680" s="19">
        <f>TablaCocina[[#This Row],[COSTO UNITARIO]]*TablaCocina[[#This Row],[CANTIDAD ORDENADA]]</f>
        <v>16</v>
      </c>
    </row>
    <row r="681" spans="1:13" x14ac:dyDescent="0.2">
      <c r="A681" s="13">
        <v>265</v>
      </c>
      <c r="B681" s="13">
        <v>6</v>
      </c>
      <c r="C681" s="14" t="s">
        <v>62</v>
      </c>
      <c r="D681" s="14" t="s">
        <v>1160</v>
      </c>
      <c r="E681" s="15">
        <v>18</v>
      </c>
      <c r="F681" s="15">
        <v>30</v>
      </c>
      <c r="G681" s="16">
        <v>3</v>
      </c>
      <c r="H681" s="17">
        <v>3.4722222222222224E-2</v>
      </c>
      <c r="I681" s="18" t="s">
        <v>1151</v>
      </c>
      <c r="J681" s="19">
        <f t="shared" si="30"/>
        <v>36</v>
      </c>
      <c r="K681" s="19">
        <f t="shared" si="31"/>
        <v>90</v>
      </c>
      <c r="L681" s="20">
        <f t="shared" si="32"/>
        <v>0.4</v>
      </c>
      <c r="M681" s="19">
        <f>TablaCocina[[#This Row],[COSTO UNITARIO]]*TablaCocina[[#This Row],[CANTIDAD ORDENADA]]</f>
        <v>54</v>
      </c>
    </row>
    <row r="682" spans="1:13" x14ac:dyDescent="0.2">
      <c r="A682" s="13">
        <v>266</v>
      </c>
      <c r="B682" s="13">
        <v>4</v>
      </c>
      <c r="C682" s="14" t="s">
        <v>152</v>
      </c>
      <c r="D682" s="14" t="s">
        <v>1159</v>
      </c>
      <c r="E682" s="15">
        <v>14</v>
      </c>
      <c r="F682" s="15">
        <v>24</v>
      </c>
      <c r="G682" s="16">
        <v>1</v>
      </c>
      <c r="H682" s="17">
        <v>3.6805555555555557E-2</v>
      </c>
      <c r="I682" s="18" t="s">
        <v>1150</v>
      </c>
      <c r="J682" s="19">
        <f t="shared" si="30"/>
        <v>10</v>
      </c>
      <c r="K682" s="19">
        <f t="shared" si="31"/>
        <v>24</v>
      </c>
      <c r="L682" s="20">
        <f t="shared" si="32"/>
        <v>0.41666666666666669</v>
      </c>
      <c r="M682" s="19">
        <f>TablaCocina[[#This Row],[COSTO UNITARIO]]*TablaCocina[[#This Row],[CANTIDAD ORDENADA]]</f>
        <v>14</v>
      </c>
    </row>
    <row r="683" spans="1:13" x14ac:dyDescent="0.2">
      <c r="A683" s="13">
        <v>266</v>
      </c>
      <c r="B683" s="13">
        <v>4</v>
      </c>
      <c r="C683" s="14" t="s">
        <v>116</v>
      </c>
      <c r="D683" s="14" t="s">
        <v>1178</v>
      </c>
      <c r="E683" s="15">
        <v>15</v>
      </c>
      <c r="F683" s="15">
        <v>25</v>
      </c>
      <c r="G683" s="16">
        <v>3</v>
      </c>
      <c r="H683" s="17">
        <v>3.6805555555555557E-2</v>
      </c>
      <c r="I683" s="18" t="s">
        <v>1150</v>
      </c>
      <c r="J683" s="19">
        <f t="shared" si="30"/>
        <v>30</v>
      </c>
      <c r="K683" s="19">
        <f t="shared" si="31"/>
        <v>75</v>
      </c>
      <c r="L683" s="20">
        <f t="shared" si="32"/>
        <v>0.4</v>
      </c>
      <c r="M683" s="19">
        <f>TablaCocina[[#This Row],[COSTO UNITARIO]]*TablaCocina[[#This Row],[CANTIDAD ORDENADA]]</f>
        <v>45</v>
      </c>
    </row>
    <row r="684" spans="1:13" x14ac:dyDescent="0.2">
      <c r="A684" s="13">
        <v>267</v>
      </c>
      <c r="B684" s="13">
        <v>7</v>
      </c>
      <c r="C684" s="14" t="s">
        <v>241</v>
      </c>
      <c r="D684" s="14" t="s">
        <v>1170</v>
      </c>
      <c r="E684" s="15">
        <v>19</v>
      </c>
      <c r="F684" s="15">
        <v>32</v>
      </c>
      <c r="G684" s="16">
        <v>1</v>
      </c>
      <c r="H684" s="17">
        <v>3.125E-2</v>
      </c>
      <c r="I684" s="18" t="s">
        <v>1151</v>
      </c>
      <c r="J684" s="19">
        <f t="shared" si="30"/>
        <v>13</v>
      </c>
      <c r="K684" s="19">
        <f t="shared" si="31"/>
        <v>32</v>
      </c>
      <c r="L684" s="20">
        <f t="shared" si="32"/>
        <v>0.40625</v>
      </c>
      <c r="M684" s="19">
        <f>TablaCocina[[#This Row],[COSTO UNITARIO]]*TablaCocina[[#This Row],[CANTIDAD ORDENADA]]</f>
        <v>19</v>
      </c>
    </row>
    <row r="685" spans="1:13" x14ac:dyDescent="0.2">
      <c r="A685" s="13">
        <v>267</v>
      </c>
      <c r="B685" s="13">
        <v>7</v>
      </c>
      <c r="C685" s="14" t="s">
        <v>36</v>
      </c>
      <c r="D685" s="14" t="s">
        <v>1167</v>
      </c>
      <c r="E685" s="15">
        <v>16</v>
      </c>
      <c r="F685" s="15">
        <v>28</v>
      </c>
      <c r="G685" s="16">
        <v>2</v>
      </c>
      <c r="H685" s="17">
        <v>1.5972222222222224E-2</v>
      </c>
      <c r="I685" s="18" t="s">
        <v>1150</v>
      </c>
      <c r="J685" s="19">
        <f t="shared" si="30"/>
        <v>24</v>
      </c>
      <c r="K685" s="19">
        <f t="shared" si="31"/>
        <v>56</v>
      </c>
      <c r="L685" s="20">
        <f t="shared" si="32"/>
        <v>0.42857142857142855</v>
      </c>
      <c r="M685" s="19">
        <f>TablaCocina[[#This Row],[COSTO UNITARIO]]*TablaCocina[[#This Row],[CANTIDAD ORDENADA]]</f>
        <v>32</v>
      </c>
    </row>
    <row r="686" spans="1:13" x14ac:dyDescent="0.2">
      <c r="A686" s="13">
        <v>267</v>
      </c>
      <c r="B686" s="13">
        <v>7</v>
      </c>
      <c r="C686" s="14" t="s">
        <v>62</v>
      </c>
      <c r="D686" s="14" t="s">
        <v>1160</v>
      </c>
      <c r="E686" s="15">
        <v>18</v>
      </c>
      <c r="F686" s="15">
        <v>30</v>
      </c>
      <c r="G686" s="16">
        <v>1</v>
      </c>
      <c r="H686" s="17">
        <v>1.9444444444444445E-2</v>
      </c>
      <c r="I686" s="18" t="s">
        <v>1151</v>
      </c>
      <c r="J686" s="19">
        <f t="shared" si="30"/>
        <v>12</v>
      </c>
      <c r="K686" s="19">
        <f t="shared" si="31"/>
        <v>30</v>
      </c>
      <c r="L686" s="20">
        <f t="shared" si="32"/>
        <v>0.4</v>
      </c>
      <c r="M686" s="19">
        <f>TablaCocina[[#This Row],[COSTO UNITARIO]]*TablaCocina[[#This Row],[CANTIDAD ORDENADA]]</f>
        <v>18</v>
      </c>
    </row>
    <row r="687" spans="1:13" x14ac:dyDescent="0.2">
      <c r="A687" s="13">
        <v>268</v>
      </c>
      <c r="B687" s="13">
        <v>14</v>
      </c>
      <c r="C687" s="14" t="s">
        <v>152</v>
      </c>
      <c r="D687" s="14" t="s">
        <v>1159</v>
      </c>
      <c r="E687" s="15">
        <v>14</v>
      </c>
      <c r="F687" s="15">
        <v>24</v>
      </c>
      <c r="G687" s="16">
        <v>1</v>
      </c>
      <c r="H687" s="17">
        <v>2.7083333333333334E-2</v>
      </c>
      <c r="I687" s="18" t="s">
        <v>1151</v>
      </c>
      <c r="J687" s="19">
        <f t="shared" si="30"/>
        <v>10</v>
      </c>
      <c r="K687" s="19">
        <f t="shared" si="31"/>
        <v>24</v>
      </c>
      <c r="L687" s="20">
        <f t="shared" si="32"/>
        <v>0.41666666666666669</v>
      </c>
      <c r="M687" s="19">
        <f>TablaCocina[[#This Row],[COSTO UNITARIO]]*TablaCocina[[#This Row],[CANTIDAD ORDENADA]]</f>
        <v>14</v>
      </c>
    </row>
    <row r="688" spans="1:13" x14ac:dyDescent="0.2">
      <c r="A688" s="13">
        <v>268</v>
      </c>
      <c r="B688" s="13">
        <v>14</v>
      </c>
      <c r="C688" s="14" t="s">
        <v>197</v>
      </c>
      <c r="D688" s="14" t="s">
        <v>1171</v>
      </c>
      <c r="E688" s="15">
        <v>13</v>
      </c>
      <c r="F688" s="15">
        <v>22</v>
      </c>
      <c r="G688" s="16">
        <v>2</v>
      </c>
      <c r="H688" s="17">
        <v>3.0555555555555555E-2</v>
      </c>
      <c r="I688" s="18" t="s">
        <v>1151</v>
      </c>
      <c r="J688" s="19">
        <f t="shared" si="30"/>
        <v>18</v>
      </c>
      <c r="K688" s="19">
        <f t="shared" si="31"/>
        <v>44</v>
      </c>
      <c r="L688" s="20">
        <f t="shared" si="32"/>
        <v>0.40909090909090912</v>
      </c>
      <c r="M688" s="19">
        <f>TablaCocina[[#This Row],[COSTO UNITARIO]]*TablaCocina[[#This Row],[CANTIDAD ORDENADA]]</f>
        <v>26</v>
      </c>
    </row>
    <row r="689" spans="1:13" x14ac:dyDescent="0.2">
      <c r="A689" s="13">
        <v>269</v>
      </c>
      <c r="B689" s="13">
        <v>11</v>
      </c>
      <c r="C689" s="14" t="s">
        <v>67</v>
      </c>
      <c r="D689" s="14" t="s">
        <v>1164</v>
      </c>
      <c r="E689" s="15">
        <v>22</v>
      </c>
      <c r="F689" s="15">
        <v>36</v>
      </c>
      <c r="G689" s="16">
        <v>3</v>
      </c>
      <c r="H689" s="17">
        <v>9.0277777777777787E-3</v>
      </c>
      <c r="I689" s="18" t="s">
        <v>1150</v>
      </c>
      <c r="J689" s="19">
        <f t="shared" si="30"/>
        <v>42</v>
      </c>
      <c r="K689" s="19">
        <f t="shared" si="31"/>
        <v>108</v>
      </c>
      <c r="L689" s="20">
        <f t="shared" si="32"/>
        <v>0.3888888888888889</v>
      </c>
      <c r="M689" s="19">
        <f>TablaCocina[[#This Row],[COSTO UNITARIO]]*TablaCocina[[#This Row],[CANTIDAD ORDENADA]]</f>
        <v>66</v>
      </c>
    </row>
    <row r="690" spans="1:13" x14ac:dyDescent="0.2">
      <c r="A690" s="13">
        <v>269</v>
      </c>
      <c r="B690" s="13">
        <v>11</v>
      </c>
      <c r="C690" s="14" t="s">
        <v>42</v>
      </c>
      <c r="D690" s="14" t="s">
        <v>1163</v>
      </c>
      <c r="E690" s="15">
        <v>25</v>
      </c>
      <c r="F690" s="15">
        <v>40</v>
      </c>
      <c r="G690" s="16">
        <v>1</v>
      </c>
      <c r="H690" s="17">
        <v>4.027777777777778E-2</v>
      </c>
      <c r="I690" s="18" t="s">
        <v>1151</v>
      </c>
      <c r="J690" s="19">
        <f t="shared" si="30"/>
        <v>15</v>
      </c>
      <c r="K690" s="19">
        <f t="shared" si="31"/>
        <v>40</v>
      </c>
      <c r="L690" s="20">
        <f t="shared" si="32"/>
        <v>0.375</v>
      </c>
      <c r="M690" s="19">
        <f>TablaCocina[[#This Row],[COSTO UNITARIO]]*TablaCocina[[#This Row],[CANTIDAD ORDENADA]]</f>
        <v>25</v>
      </c>
    </row>
    <row r="691" spans="1:13" x14ac:dyDescent="0.2">
      <c r="A691" s="13">
        <v>269</v>
      </c>
      <c r="B691" s="13">
        <v>11</v>
      </c>
      <c r="C691" s="14" t="s">
        <v>49</v>
      </c>
      <c r="D691" s="14" t="s">
        <v>1172</v>
      </c>
      <c r="E691" s="15">
        <v>20</v>
      </c>
      <c r="F691" s="15">
        <v>34</v>
      </c>
      <c r="G691" s="16">
        <v>3</v>
      </c>
      <c r="H691" s="17">
        <v>2.0833333333333332E-2</v>
      </c>
      <c r="I691" s="18" t="s">
        <v>1151</v>
      </c>
      <c r="J691" s="19">
        <f t="shared" si="30"/>
        <v>42</v>
      </c>
      <c r="K691" s="19">
        <f t="shared" si="31"/>
        <v>102</v>
      </c>
      <c r="L691" s="20">
        <f t="shared" si="32"/>
        <v>0.41176470588235292</v>
      </c>
      <c r="M691" s="19">
        <f>TablaCocina[[#This Row],[COSTO UNITARIO]]*TablaCocina[[#This Row],[CANTIDAD ORDENADA]]</f>
        <v>60</v>
      </c>
    </row>
    <row r="692" spans="1:13" x14ac:dyDescent="0.2">
      <c r="A692" s="13">
        <v>270</v>
      </c>
      <c r="B692" s="13">
        <v>10</v>
      </c>
      <c r="C692" s="14" t="s">
        <v>49</v>
      </c>
      <c r="D692" s="14" t="s">
        <v>1172</v>
      </c>
      <c r="E692" s="15">
        <v>20</v>
      </c>
      <c r="F692" s="15">
        <v>34</v>
      </c>
      <c r="G692" s="16">
        <v>3</v>
      </c>
      <c r="H692" s="17">
        <v>1.8055555555555557E-2</v>
      </c>
      <c r="I692" s="18" t="s">
        <v>1150</v>
      </c>
      <c r="J692" s="19">
        <f t="shared" si="30"/>
        <v>42</v>
      </c>
      <c r="K692" s="19">
        <f t="shared" si="31"/>
        <v>102</v>
      </c>
      <c r="L692" s="20">
        <f t="shared" si="32"/>
        <v>0.41176470588235292</v>
      </c>
      <c r="M692" s="19">
        <f>TablaCocina[[#This Row],[COSTO UNITARIO]]*TablaCocina[[#This Row],[CANTIDAD ORDENADA]]</f>
        <v>60</v>
      </c>
    </row>
    <row r="693" spans="1:13" x14ac:dyDescent="0.2">
      <c r="A693" s="13">
        <v>271</v>
      </c>
      <c r="B693" s="13">
        <v>3</v>
      </c>
      <c r="C693" s="14" t="s">
        <v>197</v>
      </c>
      <c r="D693" s="14" t="s">
        <v>1171</v>
      </c>
      <c r="E693" s="15">
        <v>13</v>
      </c>
      <c r="F693" s="15">
        <v>22</v>
      </c>
      <c r="G693" s="16">
        <v>2</v>
      </c>
      <c r="H693" s="17">
        <v>3.8194444444444441E-2</v>
      </c>
      <c r="I693" s="18" t="s">
        <v>1151</v>
      </c>
      <c r="J693" s="19">
        <f t="shared" si="30"/>
        <v>18</v>
      </c>
      <c r="K693" s="19">
        <f t="shared" si="31"/>
        <v>44</v>
      </c>
      <c r="L693" s="20">
        <f t="shared" si="32"/>
        <v>0.40909090909090912</v>
      </c>
      <c r="M693" s="19">
        <f>TablaCocina[[#This Row],[COSTO UNITARIO]]*TablaCocina[[#This Row],[CANTIDAD ORDENADA]]</f>
        <v>26</v>
      </c>
    </row>
    <row r="694" spans="1:13" x14ac:dyDescent="0.2">
      <c r="A694" s="13">
        <v>272</v>
      </c>
      <c r="B694" s="13">
        <v>7</v>
      </c>
      <c r="C694" s="14" t="s">
        <v>152</v>
      </c>
      <c r="D694" s="14" t="s">
        <v>1159</v>
      </c>
      <c r="E694" s="15">
        <v>14</v>
      </c>
      <c r="F694" s="15">
        <v>24</v>
      </c>
      <c r="G694" s="16">
        <v>2</v>
      </c>
      <c r="H694" s="17">
        <v>2.4999999999999998E-2</v>
      </c>
      <c r="I694" s="18" t="s">
        <v>1150</v>
      </c>
      <c r="J694" s="19">
        <f t="shared" si="30"/>
        <v>20</v>
      </c>
      <c r="K694" s="19">
        <f t="shared" si="31"/>
        <v>48</v>
      </c>
      <c r="L694" s="20">
        <f t="shared" si="32"/>
        <v>0.41666666666666669</v>
      </c>
      <c r="M694" s="19">
        <f>TablaCocina[[#This Row],[COSTO UNITARIO]]*TablaCocina[[#This Row],[CANTIDAD ORDENADA]]</f>
        <v>28</v>
      </c>
    </row>
    <row r="695" spans="1:13" x14ac:dyDescent="0.2">
      <c r="A695" s="13">
        <v>272</v>
      </c>
      <c r="B695" s="13">
        <v>7</v>
      </c>
      <c r="C695" s="14" t="s">
        <v>20</v>
      </c>
      <c r="D695" s="14" t="s">
        <v>1169</v>
      </c>
      <c r="E695" s="15">
        <v>21</v>
      </c>
      <c r="F695" s="15">
        <v>35</v>
      </c>
      <c r="G695" s="16">
        <v>1</v>
      </c>
      <c r="H695" s="17">
        <v>3.2638888888888891E-2</v>
      </c>
      <c r="I695" s="18" t="s">
        <v>1151</v>
      </c>
      <c r="J695" s="19">
        <f t="shared" si="30"/>
        <v>14</v>
      </c>
      <c r="K695" s="19">
        <f t="shared" si="31"/>
        <v>35</v>
      </c>
      <c r="L695" s="20">
        <f t="shared" si="32"/>
        <v>0.4</v>
      </c>
      <c r="M695" s="19">
        <f>TablaCocina[[#This Row],[COSTO UNITARIO]]*TablaCocina[[#This Row],[CANTIDAD ORDENADA]]</f>
        <v>21</v>
      </c>
    </row>
    <row r="696" spans="1:13" x14ac:dyDescent="0.2">
      <c r="A696" s="13">
        <v>273</v>
      </c>
      <c r="B696" s="13">
        <v>20</v>
      </c>
      <c r="C696" s="14" t="s">
        <v>241</v>
      </c>
      <c r="D696" s="14" t="s">
        <v>1170</v>
      </c>
      <c r="E696" s="15">
        <v>19</v>
      </c>
      <c r="F696" s="15">
        <v>32</v>
      </c>
      <c r="G696" s="16">
        <v>1</v>
      </c>
      <c r="H696" s="17">
        <v>1.5277777777777777E-2</v>
      </c>
      <c r="I696" s="18" t="s">
        <v>1151</v>
      </c>
      <c r="J696" s="19">
        <f t="shared" si="30"/>
        <v>13</v>
      </c>
      <c r="K696" s="19">
        <f t="shared" si="31"/>
        <v>32</v>
      </c>
      <c r="L696" s="20">
        <f t="shared" si="32"/>
        <v>0.40625</v>
      </c>
      <c r="M696" s="19">
        <f>TablaCocina[[#This Row],[COSTO UNITARIO]]*TablaCocina[[#This Row],[CANTIDAD ORDENADA]]</f>
        <v>19</v>
      </c>
    </row>
    <row r="697" spans="1:13" x14ac:dyDescent="0.2">
      <c r="A697" s="13">
        <v>273</v>
      </c>
      <c r="B697" s="13">
        <v>20</v>
      </c>
      <c r="C697" s="14" t="s">
        <v>197</v>
      </c>
      <c r="D697" s="14" t="s">
        <v>1171</v>
      </c>
      <c r="E697" s="15">
        <v>13</v>
      </c>
      <c r="F697" s="15">
        <v>22</v>
      </c>
      <c r="G697" s="16">
        <v>3</v>
      </c>
      <c r="H697" s="17">
        <v>2.7777777777777776E-2</v>
      </c>
      <c r="I697" s="18" t="s">
        <v>1150</v>
      </c>
      <c r="J697" s="19">
        <f t="shared" si="30"/>
        <v>27</v>
      </c>
      <c r="K697" s="19">
        <f t="shared" si="31"/>
        <v>66</v>
      </c>
      <c r="L697" s="20">
        <f t="shared" si="32"/>
        <v>0.40909090909090912</v>
      </c>
      <c r="M697" s="19">
        <f>TablaCocina[[#This Row],[COSTO UNITARIO]]*TablaCocina[[#This Row],[CANTIDAD ORDENADA]]</f>
        <v>39</v>
      </c>
    </row>
    <row r="698" spans="1:13" x14ac:dyDescent="0.2">
      <c r="A698" s="13">
        <v>273</v>
      </c>
      <c r="B698" s="13">
        <v>20</v>
      </c>
      <c r="C698" s="14" t="s">
        <v>116</v>
      </c>
      <c r="D698" s="14" t="s">
        <v>1178</v>
      </c>
      <c r="E698" s="15">
        <v>15</v>
      </c>
      <c r="F698" s="15">
        <v>25</v>
      </c>
      <c r="G698" s="16">
        <v>1</v>
      </c>
      <c r="H698" s="17">
        <v>3.472222222222222E-3</v>
      </c>
      <c r="I698" s="18" t="s">
        <v>1151</v>
      </c>
      <c r="J698" s="19">
        <f t="shared" si="30"/>
        <v>10</v>
      </c>
      <c r="K698" s="19">
        <f t="shared" si="31"/>
        <v>25</v>
      </c>
      <c r="L698" s="20">
        <f t="shared" si="32"/>
        <v>0.4</v>
      </c>
      <c r="M698" s="19">
        <f>TablaCocina[[#This Row],[COSTO UNITARIO]]*TablaCocina[[#This Row],[CANTIDAD ORDENADA]]</f>
        <v>15</v>
      </c>
    </row>
    <row r="699" spans="1:13" x14ac:dyDescent="0.2">
      <c r="A699" s="13">
        <v>274</v>
      </c>
      <c r="B699" s="13">
        <v>7</v>
      </c>
      <c r="C699" s="14" t="s">
        <v>149</v>
      </c>
      <c r="D699" s="14" t="s">
        <v>1177</v>
      </c>
      <c r="E699" s="15">
        <v>15</v>
      </c>
      <c r="F699" s="15">
        <v>26</v>
      </c>
      <c r="G699" s="16">
        <v>3</v>
      </c>
      <c r="H699" s="17">
        <v>2.2916666666666669E-2</v>
      </c>
      <c r="I699" s="18" t="s">
        <v>1150</v>
      </c>
      <c r="J699" s="19">
        <f t="shared" si="30"/>
        <v>33</v>
      </c>
      <c r="K699" s="19">
        <f t="shared" si="31"/>
        <v>78</v>
      </c>
      <c r="L699" s="20">
        <f t="shared" si="32"/>
        <v>0.42307692307692307</v>
      </c>
      <c r="M699" s="19">
        <f>TablaCocina[[#This Row],[COSTO UNITARIO]]*TablaCocina[[#This Row],[CANTIDAD ORDENADA]]</f>
        <v>45</v>
      </c>
    </row>
    <row r="700" spans="1:13" x14ac:dyDescent="0.2">
      <c r="A700" s="13">
        <v>274</v>
      </c>
      <c r="B700" s="13">
        <v>7</v>
      </c>
      <c r="C700" s="14" t="s">
        <v>106</v>
      </c>
      <c r="D700" s="14" t="s">
        <v>1168</v>
      </c>
      <c r="E700" s="15">
        <v>11</v>
      </c>
      <c r="F700" s="15">
        <v>19</v>
      </c>
      <c r="G700" s="16">
        <v>2</v>
      </c>
      <c r="H700" s="17">
        <v>2.9166666666666664E-2</v>
      </c>
      <c r="I700" s="18" t="s">
        <v>1151</v>
      </c>
      <c r="J700" s="19">
        <f t="shared" si="30"/>
        <v>16</v>
      </c>
      <c r="K700" s="19">
        <f t="shared" si="31"/>
        <v>38</v>
      </c>
      <c r="L700" s="20">
        <f t="shared" si="32"/>
        <v>0.42105263157894735</v>
      </c>
      <c r="M700" s="19">
        <f>TablaCocina[[#This Row],[COSTO UNITARIO]]*TablaCocina[[#This Row],[CANTIDAD ORDENADA]]</f>
        <v>22</v>
      </c>
    </row>
    <row r="701" spans="1:13" x14ac:dyDescent="0.2">
      <c r="A701" s="13">
        <v>275</v>
      </c>
      <c r="B701" s="13">
        <v>5</v>
      </c>
      <c r="C701" s="14" t="s">
        <v>255</v>
      </c>
      <c r="D701" s="14" t="s">
        <v>1166</v>
      </c>
      <c r="E701" s="15">
        <v>20</v>
      </c>
      <c r="F701" s="15">
        <v>33</v>
      </c>
      <c r="G701" s="16">
        <v>1</v>
      </c>
      <c r="H701" s="17">
        <v>2.2222222222222223E-2</v>
      </c>
      <c r="I701" s="18" t="s">
        <v>1151</v>
      </c>
      <c r="J701" s="19">
        <f t="shared" si="30"/>
        <v>13</v>
      </c>
      <c r="K701" s="19">
        <f t="shared" si="31"/>
        <v>33</v>
      </c>
      <c r="L701" s="20">
        <f t="shared" si="32"/>
        <v>0.39393939393939392</v>
      </c>
      <c r="M701" s="19">
        <f>TablaCocina[[#This Row],[COSTO UNITARIO]]*TablaCocina[[#This Row],[CANTIDAD ORDENADA]]</f>
        <v>20</v>
      </c>
    </row>
    <row r="702" spans="1:13" x14ac:dyDescent="0.2">
      <c r="A702" s="13">
        <v>275</v>
      </c>
      <c r="B702" s="13">
        <v>5</v>
      </c>
      <c r="C702" s="14" t="s">
        <v>110</v>
      </c>
      <c r="D702" s="14" t="s">
        <v>1161</v>
      </c>
      <c r="E702" s="15">
        <v>19</v>
      </c>
      <c r="F702" s="15">
        <v>31</v>
      </c>
      <c r="G702" s="16">
        <v>2</v>
      </c>
      <c r="H702" s="17">
        <v>2.2222222222222223E-2</v>
      </c>
      <c r="I702" s="18" t="s">
        <v>1150</v>
      </c>
      <c r="J702" s="19">
        <f t="shared" si="30"/>
        <v>24</v>
      </c>
      <c r="K702" s="19">
        <f t="shared" si="31"/>
        <v>62</v>
      </c>
      <c r="L702" s="20">
        <f t="shared" si="32"/>
        <v>0.38709677419354838</v>
      </c>
      <c r="M702" s="19">
        <f>TablaCocina[[#This Row],[COSTO UNITARIO]]*TablaCocina[[#This Row],[CANTIDAD ORDENADA]]</f>
        <v>38</v>
      </c>
    </row>
    <row r="703" spans="1:13" x14ac:dyDescent="0.2">
      <c r="A703" s="13">
        <v>275</v>
      </c>
      <c r="B703" s="13">
        <v>5</v>
      </c>
      <c r="C703" s="14" t="s">
        <v>149</v>
      </c>
      <c r="D703" s="14" t="s">
        <v>1177</v>
      </c>
      <c r="E703" s="15">
        <v>15</v>
      </c>
      <c r="F703" s="15">
        <v>26</v>
      </c>
      <c r="G703" s="16">
        <v>1</v>
      </c>
      <c r="H703" s="17">
        <v>4.027777777777778E-2</v>
      </c>
      <c r="I703" s="18" t="s">
        <v>1150</v>
      </c>
      <c r="J703" s="19">
        <f t="shared" si="30"/>
        <v>11</v>
      </c>
      <c r="K703" s="19">
        <f t="shared" si="31"/>
        <v>26</v>
      </c>
      <c r="L703" s="20">
        <f t="shared" si="32"/>
        <v>0.42307692307692307</v>
      </c>
      <c r="M703" s="19">
        <f>TablaCocina[[#This Row],[COSTO UNITARIO]]*TablaCocina[[#This Row],[CANTIDAD ORDENADA]]</f>
        <v>15</v>
      </c>
    </row>
    <row r="704" spans="1:13" x14ac:dyDescent="0.2">
      <c r="A704" s="13">
        <v>276</v>
      </c>
      <c r="B704" s="13">
        <v>15</v>
      </c>
      <c r="C704" s="14" t="s">
        <v>197</v>
      </c>
      <c r="D704" s="14" t="s">
        <v>1171</v>
      </c>
      <c r="E704" s="15">
        <v>13</v>
      </c>
      <c r="F704" s="15">
        <v>22</v>
      </c>
      <c r="G704" s="16">
        <v>2</v>
      </c>
      <c r="H704" s="17">
        <v>3.4027777777777775E-2</v>
      </c>
      <c r="I704" s="18" t="s">
        <v>1150</v>
      </c>
      <c r="J704" s="19">
        <f t="shared" si="30"/>
        <v>18</v>
      </c>
      <c r="K704" s="19">
        <f t="shared" si="31"/>
        <v>44</v>
      </c>
      <c r="L704" s="20">
        <f t="shared" si="32"/>
        <v>0.40909090909090912</v>
      </c>
      <c r="M704" s="19">
        <f>TablaCocina[[#This Row],[COSTO UNITARIO]]*TablaCocina[[#This Row],[CANTIDAD ORDENADA]]</f>
        <v>26</v>
      </c>
    </row>
    <row r="705" spans="1:13" x14ac:dyDescent="0.2">
      <c r="A705" s="13">
        <v>276</v>
      </c>
      <c r="B705" s="13">
        <v>15</v>
      </c>
      <c r="C705" s="14" t="s">
        <v>149</v>
      </c>
      <c r="D705" s="14" t="s">
        <v>1177</v>
      </c>
      <c r="E705" s="15">
        <v>15</v>
      </c>
      <c r="F705" s="15">
        <v>26</v>
      </c>
      <c r="G705" s="16">
        <v>1</v>
      </c>
      <c r="H705" s="17">
        <v>2.4999999999999998E-2</v>
      </c>
      <c r="I705" s="18" t="s">
        <v>1151</v>
      </c>
      <c r="J705" s="19">
        <f t="shared" si="30"/>
        <v>11</v>
      </c>
      <c r="K705" s="19">
        <f t="shared" si="31"/>
        <v>26</v>
      </c>
      <c r="L705" s="20">
        <f t="shared" si="32"/>
        <v>0.42307692307692307</v>
      </c>
      <c r="M705" s="19">
        <f>TablaCocina[[#This Row],[COSTO UNITARIO]]*TablaCocina[[#This Row],[CANTIDAD ORDENADA]]</f>
        <v>15</v>
      </c>
    </row>
    <row r="706" spans="1:13" x14ac:dyDescent="0.2">
      <c r="A706" s="13">
        <v>277</v>
      </c>
      <c r="B706" s="13">
        <v>4</v>
      </c>
      <c r="C706" s="14" t="s">
        <v>110</v>
      </c>
      <c r="D706" s="14" t="s">
        <v>1161</v>
      </c>
      <c r="E706" s="15">
        <v>19</v>
      </c>
      <c r="F706" s="15">
        <v>31</v>
      </c>
      <c r="G706" s="16">
        <v>3</v>
      </c>
      <c r="H706" s="17">
        <v>2.013888888888889E-2</v>
      </c>
      <c r="I706" s="18" t="s">
        <v>1150</v>
      </c>
      <c r="J706" s="19">
        <f t="shared" si="30"/>
        <v>36</v>
      </c>
      <c r="K706" s="19">
        <f t="shared" si="31"/>
        <v>93</v>
      </c>
      <c r="L706" s="20">
        <f t="shared" si="32"/>
        <v>0.38709677419354838</v>
      </c>
      <c r="M706" s="19">
        <f>TablaCocina[[#This Row],[COSTO UNITARIO]]*TablaCocina[[#This Row],[CANTIDAD ORDENADA]]</f>
        <v>57</v>
      </c>
    </row>
    <row r="707" spans="1:13" x14ac:dyDescent="0.2">
      <c r="A707" s="13">
        <v>278</v>
      </c>
      <c r="B707" s="13">
        <v>5</v>
      </c>
      <c r="C707" s="14" t="s">
        <v>110</v>
      </c>
      <c r="D707" s="14" t="s">
        <v>1161</v>
      </c>
      <c r="E707" s="15">
        <v>19</v>
      </c>
      <c r="F707" s="15">
        <v>31</v>
      </c>
      <c r="G707" s="16">
        <v>3</v>
      </c>
      <c r="H707" s="17">
        <v>2.2916666666666669E-2</v>
      </c>
      <c r="I707" s="18" t="s">
        <v>1150</v>
      </c>
      <c r="J707" s="19">
        <f t="shared" ref="J707:J770" si="33">(F707-E707)*G707</f>
        <v>36</v>
      </c>
      <c r="K707" s="19">
        <f t="shared" ref="K707:K770" si="34">F707*G707</f>
        <v>93</v>
      </c>
      <c r="L707" s="20">
        <f t="shared" ref="L707:L770" si="35">J707/K707</f>
        <v>0.38709677419354838</v>
      </c>
      <c r="M707" s="19">
        <f>TablaCocina[[#This Row],[COSTO UNITARIO]]*TablaCocina[[#This Row],[CANTIDAD ORDENADA]]</f>
        <v>57</v>
      </c>
    </row>
    <row r="708" spans="1:13" x14ac:dyDescent="0.2">
      <c r="A708" s="13">
        <v>278</v>
      </c>
      <c r="B708" s="13">
        <v>5</v>
      </c>
      <c r="C708" s="14" t="s">
        <v>152</v>
      </c>
      <c r="D708" s="14" t="s">
        <v>1159</v>
      </c>
      <c r="E708" s="15">
        <v>14</v>
      </c>
      <c r="F708" s="15">
        <v>24</v>
      </c>
      <c r="G708" s="16">
        <v>2</v>
      </c>
      <c r="H708" s="17">
        <v>1.9444444444444445E-2</v>
      </c>
      <c r="I708" s="18" t="s">
        <v>1151</v>
      </c>
      <c r="J708" s="19">
        <f t="shared" si="33"/>
        <v>20</v>
      </c>
      <c r="K708" s="19">
        <f t="shared" si="34"/>
        <v>48</v>
      </c>
      <c r="L708" s="20">
        <f t="shared" si="35"/>
        <v>0.41666666666666669</v>
      </c>
      <c r="M708" s="19">
        <f>TablaCocina[[#This Row],[COSTO UNITARIO]]*TablaCocina[[#This Row],[CANTIDAD ORDENADA]]</f>
        <v>28</v>
      </c>
    </row>
    <row r="709" spans="1:13" x14ac:dyDescent="0.2">
      <c r="A709" s="13">
        <v>279</v>
      </c>
      <c r="B709" s="13">
        <v>11</v>
      </c>
      <c r="C709" s="14" t="s">
        <v>42</v>
      </c>
      <c r="D709" s="14" t="s">
        <v>1163</v>
      </c>
      <c r="E709" s="15">
        <v>25</v>
      </c>
      <c r="F709" s="15">
        <v>40</v>
      </c>
      <c r="G709" s="16">
        <v>3</v>
      </c>
      <c r="H709" s="17">
        <v>3.3333333333333333E-2</v>
      </c>
      <c r="I709" s="18" t="s">
        <v>1151</v>
      </c>
      <c r="J709" s="19">
        <f t="shared" si="33"/>
        <v>45</v>
      </c>
      <c r="K709" s="19">
        <f t="shared" si="34"/>
        <v>120</v>
      </c>
      <c r="L709" s="20">
        <f t="shared" si="35"/>
        <v>0.375</v>
      </c>
      <c r="M709" s="19">
        <f>TablaCocina[[#This Row],[COSTO UNITARIO]]*TablaCocina[[#This Row],[CANTIDAD ORDENADA]]</f>
        <v>75</v>
      </c>
    </row>
    <row r="710" spans="1:13" x14ac:dyDescent="0.2">
      <c r="A710" s="13">
        <v>279</v>
      </c>
      <c r="B710" s="13">
        <v>11</v>
      </c>
      <c r="C710" s="14" t="s">
        <v>20</v>
      </c>
      <c r="D710" s="14" t="s">
        <v>1169</v>
      </c>
      <c r="E710" s="15">
        <v>21</v>
      </c>
      <c r="F710" s="15">
        <v>35</v>
      </c>
      <c r="G710" s="16">
        <v>1</v>
      </c>
      <c r="H710" s="17">
        <v>1.9444444444444445E-2</v>
      </c>
      <c r="I710" s="18" t="s">
        <v>1150</v>
      </c>
      <c r="J710" s="19">
        <f t="shared" si="33"/>
        <v>14</v>
      </c>
      <c r="K710" s="19">
        <f t="shared" si="34"/>
        <v>35</v>
      </c>
      <c r="L710" s="20">
        <f t="shared" si="35"/>
        <v>0.4</v>
      </c>
      <c r="M710" s="19">
        <f>TablaCocina[[#This Row],[COSTO UNITARIO]]*TablaCocina[[#This Row],[CANTIDAD ORDENADA]]</f>
        <v>21</v>
      </c>
    </row>
    <row r="711" spans="1:13" x14ac:dyDescent="0.2">
      <c r="A711" s="13">
        <v>279</v>
      </c>
      <c r="B711" s="13">
        <v>11</v>
      </c>
      <c r="C711" s="14" t="s">
        <v>73</v>
      </c>
      <c r="D711" s="14" t="s">
        <v>1176</v>
      </c>
      <c r="E711" s="15">
        <v>10</v>
      </c>
      <c r="F711" s="15">
        <v>18</v>
      </c>
      <c r="G711" s="16">
        <v>1</v>
      </c>
      <c r="H711" s="17">
        <v>4.027777777777778E-2</v>
      </c>
      <c r="I711" s="18" t="s">
        <v>1150</v>
      </c>
      <c r="J711" s="19">
        <f t="shared" si="33"/>
        <v>8</v>
      </c>
      <c r="K711" s="19">
        <f t="shared" si="34"/>
        <v>18</v>
      </c>
      <c r="L711" s="20">
        <f t="shared" si="35"/>
        <v>0.44444444444444442</v>
      </c>
      <c r="M711" s="19">
        <f>TablaCocina[[#This Row],[COSTO UNITARIO]]*TablaCocina[[#This Row],[CANTIDAD ORDENADA]]</f>
        <v>10</v>
      </c>
    </row>
    <row r="712" spans="1:13" x14ac:dyDescent="0.2">
      <c r="A712" s="13">
        <v>279</v>
      </c>
      <c r="B712" s="13">
        <v>11</v>
      </c>
      <c r="C712" s="14" t="s">
        <v>36</v>
      </c>
      <c r="D712" s="14" t="s">
        <v>1167</v>
      </c>
      <c r="E712" s="15">
        <v>16</v>
      </c>
      <c r="F712" s="15">
        <v>28</v>
      </c>
      <c r="G712" s="16">
        <v>1</v>
      </c>
      <c r="H712" s="17">
        <v>5.5555555555555558E-3</v>
      </c>
      <c r="I712" s="18" t="s">
        <v>1150</v>
      </c>
      <c r="J712" s="19">
        <f t="shared" si="33"/>
        <v>12</v>
      </c>
      <c r="K712" s="19">
        <f t="shared" si="34"/>
        <v>28</v>
      </c>
      <c r="L712" s="20">
        <f t="shared" si="35"/>
        <v>0.42857142857142855</v>
      </c>
      <c r="M712" s="19">
        <f>TablaCocina[[#This Row],[COSTO UNITARIO]]*TablaCocina[[#This Row],[CANTIDAD ORDENADA]]</f>
        <v>16</v>
      </c>
    </row>
    <row r="713" spans="1:13" x14ac:dyDescent="0.2">
      <c r="A713" s="13">
        <v>280</v>
      </c>
      <c r="B713" s="13">
        <v>14</v>
      </c>
      <c r="C713" s="14" t="s">
        <v>152</v>
      </c>
      <c r="D713" s="14" t="s">
        <v>1159</v>
      </c>
      <c r="E713" s="15">
        <v>14</v>
      </c>
      <c r="F713" s="15">
        <v>24</v>
      </c>
      <c r="G713" s="16">
        <v>2</v>
      </c>
      <c r="H713" s="17">
        <v>3.6111111111111115E-2</v>
      </c>
      <c r="I713" s="18" t="s">
        <v>1150</v>
      </c>
      <c r="J713" s="19">
        <f t="shared" si="33"/>
        <v>20</v>
      </c>
      <c r="K713" s="19">
        <f t="shared" si="34"/>
        <v>48</v>
      </c>
      <c r="L713" s="20">
        <f t="shared" si="35"/>
        <v>0.41666666666666669</v>
      </c>
      <c r="M713" s="19">
        <f>TablaCocina[[#This Row],[COSTO UNITARIO]]*TablaCocina[[#This Row],[CANTIDAD ORDENADA]]</f>
        <v>28</v>
      </c>
    </row>
    <row r="714" spans="1:13" x14ac:dyDescent="0.2">
      <c r="A714" s="13">
        <v>280</v>
      </c>
      <c r="B714" s="13">
        <v>14</v>
      </c>
      <c r="C714" s="14" t="s">
        <v>194</v>
      </c>
      <c r="D714" s="14" t="s">
        <v>1174</v>
      </c>
      <c r="E714" s="15">
        <v>14</v>
      </c>
      <c r="F714" s="15">
        <v>23</v>
      </c>
      <c r="G714" s="16">
        <v>3</v>
      </c>
      <c r="H714" s="17">
        <v>2.361111111111111E-2</v>
      </c>
      <c r="I714" s="18" t="s">
        <v>1150</v>
      </c>
      <c r="J714" s="19">
        <f t="shared" si="33"/>
        <v>27</v>
      </c>
      <c r="K714" s="19">
        <f t="shared" si="34"/>
        <v>69</v>
      </c>
      <c r="L714" s="20">
        <f t="shared" si="35"/>
        <v>0.39130434782608697</v>
      </c>
      <c r="M714" s="19">
        <f>TablaCocina[[#This Row],[COSTO UNITARIO]]*TablaCocina[[#This Row],[CANTIDAD ORDENADA]]</f>
        <v>42</v>
      </c>
    </row>
    <row r="715" spans="1:13" x14ac:dyDescent="0.2">
      <c r="A715" s="13">
        <v>281</v>
      </c>
      <c r="B715" s="13">
        <v>18</v>
      </c>
      <c r="C715" s="14" t="s">
        <v>255</v>
      </c>
      <c r="D715" s="14" t="s">
        <v>1166</v>
      </c>
      <c r="E715" s="15">
        <v>20</v>
      </c>
      <c r="F715" s="15">
        <v>33</v>
      </c>
      <c r="G715" s="16">
        <v>2</v>
      </c>
      <c r="H715" s="17">
        <v>6.2499999999999995E-3</v>
      </c>
      <c r="I715" s="18" t="s">
        <v>1151</v>
      </c>
      <c r="J715" s="19">
        <f t="shared" si="33"/>
        <v>26</v>
      </c>
      <c r="K715" s="19">
        <f t="shared" si="34"/>
        <v>66</v>
      </c>
      <c r="L715" s="20">
        <f t="shared" si="35"/>
        <v>0.39393939393939392</v>
      </c>
      <c r="M715" s="19">
        <f>TablaCocina[[#This Row],[COSTO UNITARIO]]*TablaCocina[[#This Row],[CANTIDAD ORDENADA]]</f>
        <v>40</v>
      </c>
    </row>
    <row r="716" spans="1:13" x14ac:dyDescent="0.2">
      <c r="A716" s="13">
        <v>282</v>
      </c>
      <c r="B716" s="13">
        <v>6</v>
      </c>
      <c r="C716" s="14" t="s">
        <v>73</v>
      </c>
      <c r="D716" s="14" t="s">
        <v>1176</v>
      </c>
      <c r="E716" s="15">
        <v>10</v>
      </c>
      <c r="F716" s="15">
        <v>18</v>
      </c>
      <c r="G716" s="16">
        <v>3</v>
      </c>
      <c r="H716" s="17">
        <v>3.9583333333333331E-2</v>
      </c>
      <c r="I716" s="18" t="s">
        <v>1151</v>
      </c>
      <c r="J716" s="19">
        <f t="shared" si="33"/>
        <v>24</v>
      </c>
      <c r="K716" s="19">
        <f t="shared" si="34"/>
        <v>54</v>
      </c>
      <c r="L716" s="20">
        <f t="shared" si="35"/>
        <v>0.44444444444444442</v>
      </c>
      <c r="M716" s="19">
        <f>TablaCocina[[#This Row],[COSTO UNITARIO]]*TablaCocina[[#This Row],[CANTIDAD ORDENADA]]</f>
        <v>30</v>
      </c>
    </row>
    <row r="717" spans="1:13" x14ac:dyDescent="0.2">
      <c r="A717" s="13">
        <v>282</v>
      </c>
      <c r="B717" s="13">
        <v>6</v>
      </c>
      <c r="C717" s="14" t="s">
        <v>140</v>
      </c>
      <c r="D717" s="14" t="s">
        <v>1173</v>
      </c>
      <c r="E717" s="15">
        <v>12</v>
      </c>
      <c r="F717" s="15">
        <v>20</v>
      </c>
      <c r="G717" s="16">
        <v>1</v>
      </c>
      <c r="H717" s="17">
        <v>3.9583333333333331E-2</v>
      </c>
      <c r="I717" s="18" t="s">
        <v>1151</v>
      </c>
      <c r="J717" s="19">
        <f t="shared" si="33"/>
        <v>8</v>
      </c>
      <c r="K717" s="19">
        <f t="shared" si="34"/>
        <v>20</v>
      </c>
      <c r="L717" s="20">
        <f t="shared" si="35"/>
        <v>0.4</v>
      </c>
      <c r="M717" s="19">
        <f>TablaCocina[[#This Row],[COSTO UNITARIO]]*TablaCocina[[#This Row],[CANTIDAD ORDENADA]]</f>
        <v>12</v>
      </c>
    </row>
    <row r="718" spans="1:13" x14ac:dyDescent="0.2">
      <c r="A718" s="13">
        <v>283</v>
      </c>
      <c r="B718" s="13">
        <v>19</v>
      </c>
      <c r="C718" s="14" t="s">
        <v>149</v>
      </c>
      <c r="D718" s="14" t="s">
        <v>1177</v>
      </c>
      <c r="E718" s="15">
        <v>15</v>
      </c>
      <c r="F718" s="15">
        <v>26</v>
      </c>
      <c r="G718" s="16">
        <v>3</v>
      </c>
      <c r="H718" s="17">
        <v>4.1666666666666666E-3</v>
      </c>
      <c r="I718" s="18" t="s">
        <v>1150</v>
      </c>
      <c r="J718" s="19">
        <f t="shared" si="33"/>
        <v>33</v>
      </c>
      <c r="K718" s="19">
        <f t="shared" si="34"/>
        <v>78</v>
      </c>
      <c r="L718" s="20">
        <f t="shared" si="35"/>
        <v>0.42307692307692307</v>
      </c>
      <c r="M718" s="19">
        <f>TablaCocina[[#This Row],[COSTO UNITARIO]]*TablaCocina[[#This Row],[CANTIDAD ORDENADA]]</f>
        <v>45</v>
      </c>
    </row>
    <row r="719" spans="1:13" x14ac:dyDescent="0.2">
      <c r="A719" s="13">
        <v>284</v>
      </c>
      <c r="B719" s="13">
        <v>11</v>
      </c>
      <c r="C719" s="14" t="s">
        <v>140</v>
      </c>
      <c r="D719" s="14" t="s">
        <v>1173</v>
      </c>
      <c r="E719" s="15">
        <v>12</v>
      </c>
      <c r="F719" s="15">
        <v>20</v>
      </c>
      <c r="G719" s="16">
        <v>3</v>
      </c>
      <c r="H719" s="17">
        <v>3.125E-2</v>
      </c>
      <c r="I719" s="18" t="s">
        <v>1150</v>
      </c>
      <c r="J719" s="19">
        <f t="shared" si="33"/>
        <v>24</v>
      </c>
      <c r="K719" s="19">
        <f t="shared" si="34"/>
        <v>60</v>
      </c>
      <c r="L719" s="20">
        <f t="shared" si="35"/>
        <v>0.4</v>
      </c>
      <c r="M719" s="19">
        <f>TablaCocina[[#This Row],[COSTO UNITARIO]]*TablaCocina[[#This Row],[CANTIDAD ORDENADA]]</f>
        <v>36</v>
      </c>
    </row>
    <row r="720" spans="1:13" x14ac:dyDescent="0.2">
      <c r="A720" s="13">
        <v>284</v>
      </c>
      <c r="B720" s="13">
        <v>11</v>
      </c>
      <c r="C720" s="14" t="s">
        <v>100</v>
      </c>
      <c r="D720" s="14" t="s">
        <v>1162</v>
      </c>
      <c r="E720" s="15">
        <v>16</v>
      </c>
      <c r="F720" s="15">
        <v>27</v>
      </c>
      <c r="G720" s="16">
        <v>1</v>
      </c>
      <c r="H720" s="17">
        <v>4.0972222222222222E-2</v>
      </c>
      <c r="I720" s="18" t="s">
        <v>1150</v>
      </c>
      <c r="J720" s="19">
        <f t="shared" si="33"/>
        <v>11</v>
      </c>
      <c r="K720" s="19">
        <f t="shared" si="34"/>
        <v>27</v>
      </c>
      <c r="L720" s="20">
        <f t="shared" si="35"/>
        <v>0.40740740740740738</v>
      </c>
      <c r="M720" s="19">
        <f>TablaCocina[[#This Row],[COSTO UNITARIO]]*TablaCocina[[#This Row],[CANTIDAD ORDENADA]]</f>
        <v>16</v>
      </c>
    </row>
    <row r="721" spans="1:13" x14ac:dyDescent="0.2">
      <c r="A721" s="13">
        <v>284</v>
      </c>
      <c r="B721" s="13">
        <v>11</v>
      </c>
      <c r="C721" s="14" t="s">
        <v>106</v>
      </c>
      <c r="D721" s="14" t="s">
        <v>1168</v>
      </c>
      <c r="E721" s="15">
        <v>11</v>
      </c>
      <c r="F721" s="15">
        <v>19</v>
      </c>
      <c r="G721" s="16">
        <v>2</v>
      </c>
      <c r="H721" s="17">
        <v>2.8472222222222222E-2</v>
      </c>
      <c r="I721" s="18" t="s">
        <v>1150</v>
      </c>
      <c r="J721" s="19">
        <f t="shared" si="33"/>
        <v>16</v>
      </c>
      <c r="K721" s="19">
        <f t="shared" si="34"/>
        <v>38</v>
      </c>
      <c r="L721" s="20">
        <f t="shared" si="35"/>
        <v>0.42105263157894735</v>
      </c>
      <c r="M721" s="19">
        <f>TablaCocina[[#This Row],[COSTO UNITARIO]]*TablaCocina[[#This Row],[CANTIDAD ORDENADA]]</f>
        <v>22</v>
      </c>
    </row>
    <row r="722" spans="1:13" x14ac:dyDescent="0.2">
      <c r="A722" s="13">
        <v>284</v>
      </c>
      <c r="B722" s="13">
        <v>11</v>
      </c>
      <c r="C722" s="14" t="s">
        <v>255</v>
      </c>
      <c r="D722" s="14" t="s">
        <v>1166</v>
      </c>
      <c r="E722" s="15">
        <v>20</v>
      </c>
      <c r="F722" s="15">
        <v>33</v>
      </c>
      <c r="G722" s="16">
        <v>1</v>
      </c>
      <c r="H722" s="17">
        <v>3.4722222222222224E-2</v>
      </c>
      <c r="I722" s="18" t="s">
        <v>1151</v>
      </c>
      <c r="J722" s="19">
        <f t="shared" si="33"/>
        <v>13</v>
      </c>
      <c r="K722" s="19">
        <f t="shared" si="34"/>
        <v>33</v>
      </c>
      <c r="L722" s="20">
        <f t="shared" si="35"/>
        <v>0.39393939393939392</v>
      </c>
      <c r="M722" s="19">
        <f>TablaCocina[[#This Row],[COSTO UNITARIO]]*TablaCocina[[#This Row],[CANTIDAD ORDENADA]]</f>
        <v>20</v>
      </c>
    </row>
    <row r="723" spans="1:13" x14ac:dyDescent="0.2">
      <c r="A723" s="13">
        <v>285</v>
      </c>
      <c r="B723" s="13">
        <v>18</v>
      </c>
      <c r="C723" s="14" t="s">
        <v>64</v>
      </c>
      <c r="D723" s="14" t="s">
        <v>1175</v>
      </c>
      <c r="E723" s="15">
        <v>13</v>
      </c>
      <c r="F723" s="15">
        <v>21</v>
      </c>
      <c r="G723" s="16">
        <v>2</v>
      </c>
      <c r="H723" s="17">
        <v>8.3333333333333332E-3</v>
      </c>
      <c r="I723" s="18" t="s">
        <v>1151</v>
      </c>
      <c r="J723" s="19">
        <f t="shared" si="33"/>
        <v>16</v>
      </c>
      <c r="K723" s="19">
        <f t="shared" si="34"/>
        <v>42</v>
      </c>
      <c r="L723" s="20">
        <f t="shared" si="35"/>
        <v>0.38095238095238093</v>
      </c>
      <c r="M723" s="19">
        <f>TablaCocina[[#This Row],[COSTO UNITARIO]]*TablaCocina[[#This Row],[CANTIDAD ORDENADA]]</f>
        <v>26</v>
      </c>
    </row>
    <row r="724" spans="1:13" x14ac:dyDescent="0.2">
      <c r="A724" s="13">
        <v>286</v>
      </c>
      <c r="B724" s="13">
        <v>15</v>
      </c>
      <c r="C724" s="14" t="s">
        <v>49</v>
      </c>
      <c r="D724" s="14" t="s">
        <v>1172</v>
      </c>
      <c r="E724" s="15">
        <v>20</v>
      </c>
      <c r="F724" s="15">
        <v>34</v>
      </c>
      <c r="G724" s="16">
        <v>2</v>
      </c>
      <c r="H724" s="17">
        <v>1.7361111111111112E-2</v>
      </c>
      <c r="I724" s="18" t="s">
        <v>1150</v>
      </c>
      <c r="J724" s="19">
        <f t="shared" si="33"/>
        <v>28</v>
      </c>
      <c r="K724" s="19">
        <f t="shared" si="34"/>
        <v>68</v>
      </c>
      <c r="L724" s="20">
        <f t="shared" si="35"/>
        <v>0.41176470588235292</v>
      </c>
      <c r="M724" s="19">
        <f>TablaCocina[[#This Row],[COSTO UNITARIO]]*TablaCocina[[#This Row],[CANTIDAD ORDENADA]]</f>
        <v>40</v>
      </c>
    </row>
    <row r="725" spans="1:13" x14ac:dyDescent="0.2">
      <c r="A725" s="13">
        <v>287</v>
      </c>
      <c r="B725" s="13">
        <v>20</v>
      </c>
      <c r="C725" s="14" t="s">
        <v>241</v>
      </c>
      <c r="D725" s="14" t="s">
        <v>1170</v>
      </c>
      <c r="E725" s="15">
        <v>19</v>
      </c>
      <c r="F725" s="15">
        <v>32</v>
      </c>
      <c r="G725" s="16">
        <v>3</v>
      </c>
      <c r="H725" s="17">
        <v>3.1944444444444449E-2</v>
      </c>
      <c r="I725" s="18" t="s">
        <v>1150</v>
      </c>
      <c r="J725" s="19">
        <f t="shared" si="33"/>
        <v>39</v>
      </c>
      <c r="K725" s="19">
        <f t="shared" si="34"/>
        <v>96</v>
      </c>
      <c r="L725" s="20">
        <f t="shared" si="35"/>
        <v>0.40625</v>
      </c>
      <c r="M725" s="19">
        <f>TablaCocina[[#This Row],[COSTO UNITARIO]]*TablaCocina[[#This Row],[CANTIDAD ORDENADA]]</f>
        <v>57</v>
      </c>
    </row>
    <row r="726" spans="1:13" x14ac:dyDescent="0.2">
      <c r="A726" s="13">
        <v>287</v>
      </c>
      <c r="B726" s="13">
        <v>20</v>
      </c>
      <c r="C726" s="14" t="s">
        <v>194</v>
      </c>
      <c r="D726" s="14" t="s">
        <v>1174</v>
      </c>
      <c r="E726" s="15">
        <v>14</v>
      </c>
      <c r="F726" s="15">
        <v>23</v>
      </c>
      <c r="G726" s="16">
        <v>2</v>
      </c>
      <c r="H726" s="17">
        <v>4.027777777777778E-2</v>
      </c>
      <c r="I726" s="18" t="s">
        <v>1150</v>
      </c>
      <c r="J726" s="19">
        <f t="shared" si="33"/>
        <v>18</v>
      </c>
      <c r="K726" s="19">
        <f t="shared" si="34"/>
        <v>46</v>
      </c>
      <c r="L726" s="20">
        <f t="shared" si="35"/>
        <v>0.39130434782608697</v>
      </c>
      <c r="M726" s="19">
        <f>TablaCocina[[#This Row],[COSTO UNITARIO]]*TablaCocina[[#This Row],[CANTIDAD ORDENADA]]</f>
        <v>28</v>
      </c>
    </row>
    <row r="727" spans="1:13" x14ac:dyDescent="0.2">
      <c r="A727" s="13">
        <v>287</v>
      </c>
      <c r="B727" s="13">
        <v>20</v>
      </c>
      <c r="C727" s="14" t="s">
        <v>62</v>
      </c>
      <c r="D727" s="14" t="s">
        <v>1160</v>
      </c>
      <c r="E727" s="15">
        <v>18</v>
      </c>
      <c r="F727" s="15">
        <v>30</v>
      </c>
      <c r="G727" s="16">
        <v>2</v>
      </c>
      <c r="H727" s="17">
        <v>1.1805555555555555E-2</v>
      </c>
      <c r="I727" s="18" t="s">
        <v>1151</v>
      </c>
      <c r="J727" s="19">
        <f t="shared" si="33"/>
        <v>24</v>
      </c>
      <c r="K727" s="19">
        <f t="shared" si="34"/>
        <v>60</v>
      </c>
      <c r="L727" s="20">
        <f t="shared" si="35"/>
        <v>0.4</v>
      </c>
      <c r="M727" s="19">
        <f>TablaCocina[[#This Row],[COSTO UNITARIO]]*TablaCocina[[#This Row],[CANTIDAD ORDENADA]]</f>
        <v>36</v>
      </c>
    </row>
    <row r="728" spans="1:13" x14ac:dyDescent="0.2">
      <c r="A728" s="13">
        <v>288</v>
      </c>
      <c r="B728" s="13">
        <v>15</v>
      </c>
      <c r="C728" s="14" t="s">
        <v>152</v>
      </c>
      <c r="D728" s="14" t="s">
        <v>1159</v>
      </c>
      <c r="E728" s="15">
        <v>14</v>
      </c>
      <c r="F728" s="15">
        <v>24</v>
      </c>
      <c r="G728" s="16">
        <v>2</v>
      </c>
      <c r="H728" s="17">
        <v>4.1666666666666666E-3</v>
      </c>
      <c r="I728" s="18" t="s">
        <v>1151</v>
      </c>
      <c r="J728" s="19">
        <f t="shared" si="33"/>
        <v>20</v>
      </c>
      <c r="K728" s="19">
        <f t="shared" si="34"/>
        <v>48</v>
      </c>
      <c r="L728" s="20">
        <f t="shared" si="35"/>
        <v>0.41666666666666669</v>
      </c>
      <c r="M728" s="19">
        <f>TablaCocina[[#This Row],[COSTO UNITARIO]]*TablaCocina[[#This Row],[CANTIDAD ORDENADA]]</f>
        <v>28</v>
      </c>
    </row>
    <row r="729" spans="1:13" x14ac:dyDescent="0.2">
      <c r="A729" s="13">
        <v>288</v>
      </c>
      <c r="B729" s="13">
        <v>15</v>
      </c>
      <c r="C729" s="14" t="s">
        <v>106</v>
      </c>
      <c r="D729" s="14" t="s">
        <v>1168</v>
      </c>
      <c r="E729" s="15">
        <v>11</v>
      </c>
      <c r="F729" s="15">
        <v>19</v>
      </c>
      <c r="G729" s="16">
        <v>2</v>
      </c>
      <c r="H729" s="17">
        <v>2.2222222222222223E-2</v>
      </c>
      <c r="I729" s="18" t="s">
        <v>1150</v>
      </c>
      <c r="J729" s="19">
        <f t="shared" si="33"/>
        <v>16</v>
      </c>
      <c r="K729" s="19">
        <f t="shared" si="34"/>
        <v>38</v>
      </c>
      <c r="L729" s="20">
        <f t="shared" si="35"/>
        <v>0.42105263157894735</v>
      </c>
      <c r="M729" s="19">
        <f>TablaCocina[[#This Row],[COSTO UNITARIO]]*TablaCocina[[#This Row],[CANTIDAD ORDENADA]]</f>
        <v>22</v>
      </c>
    </row>
    <row r="730" spans="1:13" x14ac:dyDescent="0.2">
      <c r="A730" s="13">
        <v>289</v>
      </c>
      <c r="B730" s="13">
        <v>15</v>
      </c>
      <c r="C730" s="14" t="s">
        <v>140</v>
      </c>
      <c r="D730" s="14" t="s">
        <v>1173</v>
      </c>
      <c r="E730" s="15">
        <v>12</v>
      </c>
      <c r="F730" s="15">
        <v>20</v>
      </c>
      <c r="G730" s="16">
        <v>3</v>
      </c>
      <c r="H730" s="17">
        <v>1.3888888888888888E-2</v>
      </c>
      <c r="I730" s="18" t="s">
        <v>1150</v>
      </c>
      <c r="J730" s="19">
        <f t="shared" si="33"/>
        <v>24</v>
      </c>
      <c r="K730" s="19">
        <f t="shared" si="34"/>
        <v>60</v>
      </c>
      <c r="L730" s="20">
        <f t="shared" si="35"/>
        <v>0.4</v>
      </c>
      <c r="M730" s="19">
        <f>TablaCocina[[#This Row],[COSTO UNITARIO]]*TablaCocina[[#This Row],[CANTIDAD ORDENADA]]</f>
        <v>36</v>
      </c>
    </row>
    <row r="731" spans="1:13" x14ac:dyDescent="0.2">
      <c r="A731" s="13">
        <v>289</v>
      </c>
      <c r="B731" s="13">
        <v>15</v>
      </c>
      <c r="C731" s="14" t="s">
        <v>149</v>
      </c>
      <c r="D731" s="14" t="s">
        <v>1177</v>
      </c>
      <c r="E731" s="15">
        <v>15</v>
      </c>
      <c r="F731" s="15">
        <v>26</v>
      </c>
      <c r="G731" s="16">
        <v>3</v>
      </c>
      <c r="H731" s="17">
        <v>3.3333333333333333E-2</v>
      </c>
      <c r="I731" s="18" t="s">
        <v>1151</v>
      </c>
      <c r="J731" s="19">
        <f t="shared" si="33"/>
        <v>33</v>
      </c>
      <c r="K731" s="19">
        <f t="shared" si="34"/>
        <v>78</v>
      </c>
      <c r="L731" s="20">
        <f t="shared" si="35"/>
        <v>0.42307692307692307</v>
      </c>
      <c r="M731" s="19">
        <f>TablaCocina[[#This Row],[COSTO UNITARIO]]*TablaCocina[[#This Row],[CANTIDAD ORDENADA]]</f>
        <v>45</v>
      </c>
    </row>
    <row r="732" spans="1:13" x14ac:dyDescent="0.2">
      <c r="A732" s="13">
        <v>290</v>
      </c>
      <c r="B732" s="13">
        <v>19</v>
      </c>
      <c r="C732" s="14" t="s">
        <v>42</v>
      </c>
      <c r="D732" s="14" t="s">
        <v>1163</v>
      </c>
      <c r="E732" s="15">
        <v>25</v>
      </c>
      <c r="F732" s="15">
        <v>40</v>
      </c>
      <c r="G732" s="16">
        <v>1</v>
      </c>
      <c r="H732" s="17">
        <v>3.9583333333333331E-2</v>
      </c>
      <c r="I732" s="18" t="s">
        <v>1150</v>
      </c>
      <c r="J732" s="19">
        <f t="shared" si="33"/>
        <v>15</v>
      </c>
      <c r="K732" s="19">
        <f t="shared" si="34"/>
        <v>40</v>
      </c>
      <c r="L732" s="20">
        <f t="shared" si="35"/>
        <v>0.375</v>
      </c>
      <c r="M732" s="19">
        <f>TablaCocina[[#This Row],[COSTO UNITARIO]]*TablaCocina[[#This Row],[CANTIDAD ORDENADA]]</f>
        <v>25</v>
      </c>
    </row>
    <row r="733" spans="1:13" x14ac:dyDescent="0.2">
      <c r="A733" s="13">
        <v>291</v>
      </c>
      <c r="B733" s="13">
        <v>2</v>
      </c>
      <c r="C733" s="14" t="s">
        <v>49</v>
      </c>
      <c r="D733" s="14" t="s">
        <v>1172</v>
      </c>
      <c r="E733" s="15">
        <v>20</v>
      </c>
      <c r="F733" s="15">
        <v>34</v>
      </c>
      <c r="G733" s="16">
        <v>2</v>
      </c>
      <c r="H733" s="17">
        <v>1.9444444444444445E-2</v>
      </c>
      <c r="I733" s="18" t="s">
        <v>1151</v>
      </c>
      <c r="J733" s="19">
        <f t="shared" si="33"/>
        <v>28</v>
      </c>
      <c r="K733" s="19">
        <f t="shared" si="34"/>
        <v>68</v>
      </c>
      <c r="L733" s="20">
        <f t="shared" si="35"/>
        <v>0.41176470588235292</v>
      </c>
      <c r="M733" s="19">
        <f>TablaCocina[[#This Row],[COSTO UNITARIO]]*TablaCocina[[#This Row],[CANTIDAD ORDENADA]]</f>
        <v>40</v>
      </c>
    </row>
    <row r="734" spans="1:13" x14ac:dyDescent="0.2">
      <c r="A734" s="13">
        <v>291</v>
      </c>
      <c r="B734" s="13">
        <v>2</v>
      </c>
      <c r="C734" s="14" t="s">
        <v>116</v>
      </c>
      <c r="D734" s="14" t="s">
        <v>1178</v>
      </c>
      <c r="E734" s="15">
        <v>15</v>
      </c>
      <c r="F734" s="15">
        <v>25</v>
      </c>
      <c r="G734" s="16">
        <v>1</v>
      </c>
      <c r="H734" s="17">
        <v>2.8472222222222222E-2</v>
      </c>
      <c r="I734" s="18" t="s">
        <v>1150</v>
      </c>
      <c r="J734" s="19">
        <f t="shared" si="33"/>
        <v>10</v>
      </c>
      <c r="K734" s="19">
        <f t="shared" si="34"/>
        <v>25</v>
      </c>
      <c r="L734" s="20">
        <f t="shared" si="35"/>
        <v>0.4</v>
      </c>
      <c r="M734" s="19">
        <f>TablaCocina[[#This Row],[COSTO UNITARIO]]*TablaCocina[[#This Row],[CANTIDAD ORDENADA]]</f>
        <v>15</v>
      </c>
    </row>
    <row r="735" spans="1:13" x14ac:dyDescent="0.2">
      <c r="A735" s="13">
        <v>291</v>
      </c>
      <c r="B735" s="13">
        <v>2</v>
      </c>
      <c r="C735" s="14" t="s">
        <v>20</v>
      </c>
      <c r="D735" s="14" t="s">
        <v>1169</v>
      </c>
      <c r="E735" s="15">
        <v>21</v>
      </c>
      <c r="F735" s="15">
        <v>35</v>
      </c>
      <c r="G735" s="16">
        <v>3</v>
      </c>
      <c r="H735" s="17">
        <v>8.3333333333333332E-3</v>
      </c>
      <c r="I735" s="18" t="s">
        <v>1151</v>
      </c>
      <c r="J735" s="19">
        <f t="shared" si="33"/>
        <v>42</v>
      </c>
      <c r="K735" s="19">
        <f t="shared" si="34"/>
        <v>105</v>
      </c>
      <c r="L735" s="20">
        <f t="shared" si="35"/>
        <v>0.4</v>
      </c>
      <c r="M735" s="19">
        <f>TablaCocina[[#This Row],[COSTO UNITARIO]]*TablaCocina[[#This Row],[CANTIDAD ORDENADA]]</f>
        <v>63</v>
      </c>
    </row>
    <row r="736" spans="1:13" x14ac:dyDescent="0.2">
      <c r="A736" s="13">
        <v>291</v>
      </c>
      <c r="B736" s="13">
        <v>2</v>
      </c>
      <c r="C736" s="14" t="s">
        <v>110</v>
      </c>
      <c r="D736" s="14" t="s">
        <v>1161</v>
      </c>
      <c r="E736" s="15">
        <v>19</v>
      </c>
      <c r="F736" s="15">
        <v>31</v>
      </c>
      <c r="G736" s="16">
        <v>2</v>
      </c>
      <c r="H736" s="17">
        <v>9.7222222222222224E-3</v>
      </c>
      <c r="I736" s="18" t="s">
        <v>1150</v>
      </c>
      <c r="J736" s="19">
        <f t="shared" si="33"/>
        <v>24</v>
      </c>
      <c r="K736" s="19">
        <f t="shared" si="34"/>
        <v>62</v>
      </c>
      <c r="L736" s="20">
        <f t="shared" si="35"/>
        <v>0.38709677419354838</v>
      </c>
      <c r="M736" s="19">
        <f>TablaCocina[[#This Row],[COSTO UNITARIO]]*TablaCocina[[#This Row],[CANTIDAD ORDENADA]]</f>
        <v>38</v>
      </c>
    </row>
    <row r="737" spans="1:13" x14ac:dyDescent="0.2">
      <c r="A737" s="13">
        <v>292</v>
      </c>
      <c r="B737" s="13">
        <v>10</v>
      </c>
      <c r="C737" s="14" t="s">
        <v>36</v>
      </c>
      <c r="D737" s="14" t="s">
        <v>1167</v>
      </c>
      <c r="E737" s="15">
        <v>16</v>
      </c>
      <c r="F737" s="15">
        <v>28</v>
      </c>
      <c r="G737" s="16">
        <v>3</v>
      </c>
      <c r="H737" s="17">
        <v>1.5972222222222224E-2</v>
      </c>
      <c r="I737" s="18" t="s">
        <v>1151</v>
      </c>
      <c r="J737" s="19">
        <f t="shared" si="33"/>
        <v>36</v>
      </c>
      <c r="K737" s="19">
        <f t="shared" si="34"/>
        <v>84</v>
      </c>
      <c r="L737" s="20">
        <f t="shared" si="35"/>
        <v>0.42857142857142855</v>
      </c>
      <c r="M737" s="19">
        <f>TablaCocina[[#This Row],[COSTO UNITARIO]]*TablaCocina[[#This Row],[CANTIDAD ORDENADA]]</f>
        <v>48</v>
      </c>
    </row>
    <row r="738" spans="1:13" x14ac:dyDescent="0.2">
      <c r="A738" s="13">
        <v>293</v>
      </c>
      <c r="B738" s="13">
        <v>16</v>
      </c>
      <c r="C738" s="14" t="s">
        <v>36</v>
      </c>
      <c r="D738" s="14" t="s">
        <v>1167</v>
      </c>
      <c r="E738" s="15">
        <v>16</v>
      </c>
      <c r="F738" s="15">
        <v>28</v>
      </c>
      <c r="G738" s="16">
        <v>3</v>
      </c>
      <c r="H738" s="17">
        <v>3.0555555555555555E-2</v>
      </c>
      <c r="I738" s="18" t="s">
        <v>1150</v>
      </c>
      <c r="J738" s="19">
        <f t="shared" si="33"/>
        <v>36</v>
      </c>
      <c r="K738" s="19">
        <f t="shared" si="34"/>
        <v>84</v>
      </c>
      <c r="L738" s="20">
        <f t="shared" si="35"/>
        <v>0.42857142857142855</v>
      </c>
      <c r="M738" s="19">
        <f>TablaCocina[[#This Row],[COSTO UNITARIO]]*TablaCocina[[#This Row],[CANTIDAD ORDENADA]]</f>
        <v>48</v>
      </c>
    </row>
    <row r="739" spans="1:13" x14ac:dyDescent="0.2">
      <c r="A739" s="13">
        <v>293</v>
      </c>
      <c r="B739" s="13">
        <v>16</v>
      </c>
      <c r="C739" s="14" t="s">
        <v>62</v>
      </c>
      <c r="D739" s="14" t="s">
        <v>1160</v>
      </c>
      <c r="E739" s="15">
        <v>18</v>
      </c>
      <c r="F739" s="15">
        <v>30</v>
      </c>
      <c r="G739" s="16">
        <v>2</v>
      </c>
      <c r="H739" s="17">
        <v>2.013888888888889E-2</v>
      </c>
      <c r="I739" s="18" t="s">
        <v>1150</v>
      </c>
      <c r="J739" s="19">
        <f t="shared" si="33"/>
        <v>24</v>
      </c>
      <c r="K739" s="19">
        <f t="shared" si="34"/>
        <v>60</v>
      </c>
      <c r="L739" s="20">
        <f t="shared" si="35"/>
        <v>0.4</v>
      </c>
      <c r="M739" s="19">
        <f>TablaCocina[[#This Row],[COSTO UNITARIO]]*TablaCocina[[#This Row],[CANTIDAD ORDENADA]]</f>
        <v>36</v>
      </c>
    </row>
    <row r="740" spans="1:13" x14ac:dyDescent="0.2">
      <c r="A740" s="13">
        <v>293</v>
      </c>
      <c r="B740" s="13">
        <v>16</v>
      </c>
      <c r="C740" s="14" t="s">
        <v>67</v>
      </c>
      <c r="D740" s="14" t="s">
        <v>1164</v>
      </c>
      <c r="E740" s="15">
        <v>22</v>
      </c>
      <c r="F740" s="15">
        <v>36</v>
      </c>
      <c r="G740" s="16">
        <v>2</v>
      </c>
      <c r="H740" s="17">
        <v>3.2638888888888891E-2</v>
      </c>
      <c r="I740" s="18" t="s">
        <v>1150</v>
      </c>
      <c r="J740" s="19">
        <f t="shared" si="33"/>
        <v>28</v>
      </c>
      <c r="K740" s="19">
        <f t="shared" si="34"/>
        <v>72</v>
      </c>
      <c r="L740" s="20">
        <f t="shared" si="35"/>
        <v>0.3888888888888889</v>
      </c>
      <c r="M740" s="19">
        <f>TablaCocina[[#This Row],[COSTO UNITARIO]]*TablaCocina[[#This Row],[CANTIDAD ORDENADA]]</f>
        <v>44</v>
      </c>
    </row>
    <row r="741" spans="1:13" x14ac:dyDescent="0.2">
      <c r="A741" s="13">
        <v>294</v>
      </c>
      <c r="B741" s="13">
        <v>17</v>
      </c>
      <c r="C741" s="14" t="s">
        <v>110</v>
      </c>
      <c r="D741" s="14" t="s">
        <v>1161</v>
      </c>
      <c r="E741" s="15">
        <v>19</v>
      </c>
      <c r="F741" s="15">
        <v>31</v>
      </c>
      <c r="G741" s="16">
        <v>2</v>
      </c>
      <c r="H741" s="17">
        <v>2.1527777777777781E-2</v>
      </c>
      <c r="I741" s="18" t="s">
        <v>1151</v>
      </c>
      <c r="J741" s="19">
        <f t="shared" si="33"/>
        <v>24</v>
      </c>
      <c r="K741" s="19">
        <f t="shared" si="34"/>
        <v>62</v>
      </c>
      <c r="L741" s="20">
        <f t="shared" si="35"/>
        <v>0.38709677419354838</v>
      </c>
      <c r="M741" s="19">
        <f>TablaCocina[[#This Row],[COSTO UNITARIO]]*TablaCocina[[#This Row],[CANTIDAD ORDENADA]]</f>
        <v>38</v>
      </c>
    </row>
    <row r="742" spans="1:13" x14ac:dyDescent="0.2">
      <c r="A742" s="13">
        <v>294</v>
      </c>
      <c r="B742" s="13">
        <v>17</v>
      </c>
      <c r="C742" s="14" t="s">
        <v>67</v>
      </c>
      <c r="D742" s="14" t="s">
        <v>1164</v>
      </c>
      <c r="E742" s="15">
        <v>22</v>
      </c>
      <c r="F742" s="15">
        <v>36</v>
      </c>
      <c r="G742" s="16">
        <v>3</v>
      </c>
      <c r="H742" s="17">
        <v>9.0277777777777787E-3</v>
      </c>
      <c r="I742" s="18" t="s">
        <v>1150</v>
      </c>
      <c r="J742" s="19">
        <f t="shared" si="33"/>
        <v>42</v>
      </c>
      <c r="K742" s="19">
        <f t="shared" si="34"/>
        <v>108</v>
      </c>
      <c r="L742" s="20">
        <f t="shared" si="35"/>
        <v>0.3888888888888889</v>
      </c>
      <c r="M742" s="19">
        <f>TablaCocina[[#This Row],[COSTO UNITARIO]]*TablaCocina[[#This Row],[CANTIDAD ORDENADA]]</f>
        <v>66</v>
      </c>
    </row>
    <row r="743" spans="1:13" x14ac:dyDescent="0.2">
      <c r="A743" s="13">
        <v>294</v>
      </c>
      <c r="B743" s="13">
        <v>17</v>
      </c>
      <c r="C743" s="14" t="s">
        <v>73</v>
      </c>
      <c r="D743" s="14" t="s">
        <v>1176</v>
      </c>
      <c r="E743" s="15">
        <v>10</v>
      </c>
      <c r="F743" s="15">
        <v>18</v>
      </c>
      <c r="G743" s="16">
        <v>3</v>
      </c>
      <c r="H743" s="17">
        <v>2.2916666666666669E-2</v>
      </c>
      <c r="I743" s="18" t="s">
        <v>1150</v>
      </c>
      <c r="J743" s="19">
        <f t="shared" si="33"/>
        <v>24</v>
      </c>
      <c r="K743" s="19">
        <f t="shared" si="34"/>
        <v>54</v>
      </c>
      <c r="L743" s="20">
        <f t="shared" si="35"/>
        <v>0.44444444444444442</v>
      </c>
      <c r="M743" s="19">
        <f>TablaCocina[[#This Row],[COSTO UNITARIO]]*TablaCocina[[#This Row],[CANTIDAD ORDENADA]]</f>
        <v>30</v>
      </c>
    </row>
    <row r="744" spans="1:13" x14ac:dyDescent="0.2">
      <c r="A744" s="13">
        <v>294</v>
      </c>
      <c r="B744" s="13">
        <v>17</v>
      </c>
      <c r="C744" s="14" t="s">
        <v>49</v>
      </c>
      <c r="D744" s="14" t="s">
        <v>1172</v>
      </c>
      <c r="E744" s="15">
        <v>20</v>
      </c>
      <c r="F744" s="15">
        <v>34</v>
      </c>
      <c r="G744" s="16">
        <v>3</v>
      </c>
      <c r="H744" s="17">
        <v>6.2499999999999995E-3</v>
      </c>
      <c r="I744" s="18" t="s">
        <v>1151</v>
      </c>
      <c r="J744" s="19">
        <f t="shared" si="33"/>
        <v>42</v>
      </c>
      <c r="K744" s="19">
        <f t="shared" si="34"/>
        <v>102</v>
      </c>
      <c r="L744" s="20">
        <f t="shared" si="35"/>
        <v>0.41176470588235292</v>
      </c>
      <c r="M744" s="19">
        <f>TablaCocina[[#This Row],[COSTO UNITARIO]]*TablaCocina[[#This Row],[CANTIDAD ORDENADA]]</f>
        <v>60</v>
      </c>
    </row>
    <row r="745" spans="1:13" x14ac:dyDescent="0.2">
      <c r="A745" s="13">
        <v>295</v>
      </c>
      <c r="B745" s="13">
        <v>3</v>
      </c>
      <c r="C745" s="14" t="s">
        <v>241</v>
      </c>
      <c r="D745" s="14" t="s">
        <v>1170</v>
      </c>
      <c r="E745" s="15">
        <v>19</v>
      </c>
      <c r="F745" s="15">
        <v>32</v>
      </c>
      <c r="G745" s="16">
        <v>1</v>
      </c>
      <c r="H745" s="17">
        <v>3.0555555555555555E-2</v>
      </c>
      <c r="I745" s="18" t="s">
        <v>1151</v>
      </c>
      <c r="J745" s="19">
        <f t="shared" si="33"/>
        <v>13</v>
      </c>
      <c r="K745" s="19">
        <f t="shared" si="34"/>
        <v>32</v>
      </c>
      <c r="L745" s="20">
        <f t="shared" si="35"/>
        <v>0.40625</v>
      </c>
      <c r="M745" s="19">
        <f>TablaCocina[[#This Row],[COSTO UNITARIO]]*TablaCocina[[#This Row],[CANTIDAD ORDENADA]]</f>
        <v>19</v>
      </c>
    </row>
    <row r="746" spans="1:13" x14ac:dyDescent="0.2">
      <c r="A746" s="13">
        <v>295</v>
      </c>
      <c r="B746" s="13">
        <v>3</v>
      </c>
      <c r="C746" s="14" t="s">
        <v>62</v>
      </c>
      <c r="D746" s="14" t="s">
        <v>1160</v>
      </c>
      <c r="E746" s="15">
        <v>18</v>
      </c>
      <c r="F746" s="15">
        <v>30</v>
      </c>
      <c r="G746" s="16">
        <v>3</v>
      </c>
      <c r="H746" s="17">
        <v>2.4305555555555556E-2</v>
      </c>
      <c r="I746" s="18" t="s">
        <v>1150</v>
      </c>
      <c r="J746" s="19">
        <f t="shared" si="33"/>
        <v>36</v>
      </c>
      <c r="K746" s="19">
        <f t="shared" si="34"/>
        <v>90</v>
      </c>
      <c r="L746" s="20">
        <f t="shared" si="35"/>
        <v>0.4</v>
      </c>
      <c r="M746" s="19">
        <f>TablaCocina[[#This Row],[COSTO UNITARIO]]*TablaCocina[[#This Row],[CANTIDAD ORDENADA]]</f>
        <v>54</v>
      </c>
    </row>
    <row r="747" spans="1:13" x14ac:dyDescent="0.2">
      <c r="A747" s="13">
        <v>295</v>
      </c>
      <c r="B747" s="13">
        <v>3</v>
      </c>
      <c r="C747" s="14" t="s">
        <v>110</v>
      </c>
      <c r="D747" s="14" t="s">
        <v>1161</v>
      </c>
      <c r="E747" s="15">
        <v>19</v>
      </c>
      <c r="F747" s="15">
        <v>31</v>
      </c>
      <c r="G747" s="16">
        <v>2</v>
      </c>
      <c r="H747" s="17">
        <v>2.7083333333333334E-2</v>
      </c>
      <c r="I747" s="18" t="s">
        <v>1151</v>
      </c>
      <c r="J747" s="19">
        <f t="shared" si="33"/>
        <v>24</v>
      </c>
      <c r="K747" s="19">
        <f t="shared" si="34"/>
        <v>62</v>
      </c>
      <c r="L747" s="20">
        <f t="shared" si="35"/>
        <v>0.38709677419354838</v>
      </c>
      <c r="M747" s="19">
        <f>TablaCocina[[#This Row],[COSTO UNITARIO]]*TablaCocina[[#This Row],[CANTIDAD ORDENADA]]</f>
        <v>38</v>
      </c>
    </row>
    <row r="748" spans="1:13" x14ac:dyDescent="0.2">
      <c r="A748" s="13">
        <v>295</v>
      </c>
      <c r="B748" s="13">
        <v>3</v>
      </c>
      <c r="C748" s="14" t="s">
        <v>64</v>
      </c>
      <c r="D748" s="14" t="s">
        <v>1175</v>
      </c>
      <c r="E748" s="15">
        <v>13</v>
      </c>
      <c r="F748" s="15">
        <v>21</v>
      </c>
      <c r="G748" s="16">
        <v>3</v>
      </c>
      <c r="H748" s="17">
        <v>4.0972222222222222E-2</v>
      </c>
      <c r="I748" s="18" t="s">
        <v>1150</v>
      </c>
      <c r="J748" s="19">
        <f t="shared" si="33"/>
        <v>24</v>
      </c>
      <c r="K748" s="19">
        <f t="shared" si="34"/>
        <v>63</v>
      </c>
      <c r="L748" s="20">
        <f t="shared" si="35"/>
        <v>0.38095238095238093</v>
      </c>
      <c r="M748" s="19">
        <f>TablaCocina[[#This Row],[COSTO UNITARIO]]*TablaCocina[[#This Row],[CANTIDAD ORDENADA]]</f>
        <v>39</v>
      </c>
    </row>
    <row r="749" spans="1:13" x14ac:dyDescent="0.2">
      <c r="A749" s="13">
        <v>296</v>
      </c>
      <c r="B749" s="13">
        <v>14</v>
      </c>
      <c r="C749" s="14" t="s">
        <v>194</v>
      </c>
      <c r="D749" s="14" t="s">
        <v>1174</v>
      </c>
      <c r="E749" s="15">
        <v>14</v>
      </c>
      <c r="F749" s="15">
        <v>23</v>
      </c>
      <c r="G749" s="16">
        <v>1</v>
      </c>
      <c r="H749" s="17">
        <v>1.3888888888888888E-2</v>
      </c>
      <c r="I749" s="18" t="s">
        <v>1150</v>
      </c>
      <c r="J749" s="19">
        <f t="shared" si="33"/>
        <v>9</v>
      </c>
      <c r="K749" s="19">
        <f t="shared" si="34"/>
        <v>23</v>
      </c>
      <c r="L749" s="20">
        <f t="shared" si="35"/>
        <v>0.39130434782608697</v>
      </c>
      <c r="M749" s="19">
        <f>TablaCocina[[#This Row],[COSTO UNITARIO]]*TablaCocina[[#This Row],[CANTIDAD ORDENADA]]</f>
        <v>14</v>
      </c>
    </row>
    <row r="750" spans="1:13" x14ac:dyDescent="0.2">
      <c r="A750" s="13">
        <v>296</v>
      </c>
      <c r="B750" s="13">
        <v>14</v>
      </c>
      <c r="C750" s="14" t="s">
        <v>67</v>
      </c>
      <c r="D750" s="14" t="s">
        <v>1164</v>
      </c>
      <c r="E750" s="15">
        <v>22</v>
      </c>
      <c r="F750" s="15">
        <v>36</v>
      </c>
      <c r="G750" s="16">
        <v>1</v>
      </c>
      <c r="H750" s="17">
        <v>1.8055555555555557E-2</v>
      </c>
      <c r="I750" s="18" t="s">
        <v>1151</v>
      </c>
      <c r="J750" s="19">
        <f t="shared" si="33"/>
        <v>14</v>
      </c>
      <c r="K750" s="19">
        <f t="shared" si="34"/>
        <v>36</v>
      </c>
      <c r="L750" s="20">
        <f t="shared" si="35"/>
        <v>0.3888888888888889</v>
      </c>
      <c r="M750" s="19">
        <f>TablaCocina[[#This Row],[COSTO UNITARIO]]*TablaCocina[[#This Row],[CANTIDAD ORDENADA]]</f>
        <v>22</v>
      </c>
    </row>
    <row r="751" spans="1:13" x14ac:dyDescent="0.2">
      <c r="A751" s="13">
        <v>297</v>
      </c>
      <c r="B751" s="13">
        <v>4</v>
      </c>
      <c r="C751" s="14" t="s">
        <v>32</v>
      </c>
      <c r="D751" s="14" t="s">
        <v>1165</v>
      </c>
      <c r="E751" s="15">
        <v>17</v>
      </c>
      <c r="F751" s="15">
        <v>29</v>
      </c>
      <c r="G751" s="16">
        <v>2</v>
      </c>
      <c r="H751" s="17">
        <v>4.0972222222222222E-2</v>
      </c>
      <c r="I751" s="18" t="s">
        <v>1151</v>
      </c>
      <c r="J751" s="19">
        <f t="shared" si="33"/>
        <v>24</v>
      </c>
      <c r="K751" s="19">
        <f t="shared" si="34"/>
        <v>58</v>
      </c>
      <c r="L751" s="20">
        <f t="shared" si="35"/>
        <v>0.41379310344827586</v>
      </c>
      <c r="M751" s="19">
        <f>TablaCocina[[#This Row],[COSTO UNITARIO]]*TablaCocina[[#This Row],[CANTIDAD ORDENADA]]</f>
        <v>34</v>
      </c>
    </row>
    <row r="752" spans="1:13" x14ac:dyDescent="0.2">
      <c r="A752" s="13">
        <v>297</v>
      </c>
      <c r="B752" s="13">
        <v>4</v>
      </c>
      <c r="C752" s="14" t="s">
        <v>73</v>
      </c>
      <c r="D752" s="14" t="s">
        <v>1176</v>
      </c>
      <c r="E752" s="15">
        <v>10</v>
      </c>
      <c r="F752" s="15">
        <v>18</v>
      </c>
      <c r="G752" s="16">
        <v>3</v>
      </c>
      <c r="H752" s="17">
        <v>9.0277777777777787E-3</v>
      </c>
      <c r="I752" s="18" t="s">
        <v>1151</v>
      </c>
      <c r="J752" s="19">
        <f t="shared" si="33"/>
        <v>24</v>
      </c>
      <c r="K752" s="19">
        <f t="shared" si="34"/>
        <v>54</v>
      </c>
      <c r="L752" s="20">
        <f t="shared" si="35"/>
        <v>0.44444444444444442</v>
      </c>
      <c r="M752" s="19">
        <f>TablaCocina[[#This Row],[COSTO UNITARIO]]*TablaCocina[[#This Row],[CANTIDAD ORDENADA]]</f>
        <v>30</v>
      </c>
    </row>
    <row r="753" spans="1:13" x14ac:dyDescent="0.2">
      <c r="A753" s="13">
        <v>297</v>
      </c>
      <c r="B753" s="13">
        <v>4</v>
      </c>
      <c r="C753" s="14" t="s">
        <v>64</v>
      </c>
      <c r="D753" s="14" t="s">
        <v>1175</v>
      </c>
      <c r="E753" s="15">
        <v>13</v>
      </c>
      <c r="F753" s="15">
        <v>21</v>
      </c>
      <c r="G753" s="16">
        <v>3</v>
      </c>
      <c r="H753" s="17">
        <v>2.7777777777777776E-2</v>
      </c>
      <c r="I753" s="18" t="s">
        <v>1151</v>
      </c>
      <c r="J753" s="19">
        <f t="shared" si="33"/>
        <v>24</v>
      </c>
      <c r="K753" s="19">
        <f t="shared" si="34"/>
        <v>63</v>
      </c>
      <c r="L753" s="20">
        <f t="shared" si="35"/>
        <v>0.38095238095238093</v>
      </c>
      <c r="M753" s="19">
        <f>TablaCocina[[#This Row],[COSTO UNITARIO]]*TablaCocina[[#This Row],[CANTIDAD ORDENADA]]</f>
        <v>39</v>
      </c>
    </row>
    <row r="754" spans="1:13" x14ac:dyDescent="0.2">
      <c r="A754" s="13">
        <v>298</v>
      </c>
      <c r="B754" s="13">
        <v>11</v>
      </c>
      <c r="C754" s="14" t="s">
        <v>100</v>
      </c>
      <c r="D754" s="14" t="s">
        <v>1162</v>
      </c>
      <c r="E754" s="15">
        <v>16</v>
      </c>
      <c r="F754" s="15">
        <v>27</v>
      </c>
      <c r="G754" s="16">
        <v>3</v>
      </c>
      <c r="H754" s="17">
        <v>3.1944444444444449E-2</v>
      </c>
      <c r="I754" s="18" t="s">
        <v>1150</v>
      </c>
      <c r="J754" s="19">
        <f t="shared" si="33"/>
        <v>33</v>
      </c>
      <c r="K754" s="19">
        <f t="shared" si="34"/>
        <v>81</v>
      </c>
      <c r="L754" s="20">
        <f t="shared" si="35"/>
        <v>0.40740740740740738</v>
      </c>
      <c r="M754" s="19">
        <f>TablaCocina[[#This Row],[COSTO UNITARIO]]*TablaCocina[[#This Row],[CANTIDAD ORDENADA]]</f>
        <v>48</v>
      </c>
    </row>
    <row r="755" spans="1:13" x14ac:dyDescent="0.2">
      <c r="A755" s="13">
        <v>298</v>
      </c>
      <c r="B755" s="13">
        <v>11</v>
      </c>
      <c r="C755" s="14" t="s">
        <v>67</v>
      </c>
      <c r="D755" s="14" t="s">
        <v>1164</v>
      </c>
      <c r="E755" s="15">
        <v>22</v>
      </c>
      <c r="F755" s="15">
        <v>36</v>
      </c>
      <c r="G755" s="16">
        <v>3</v>
      </c>
      <c r="H755" s="17">
        <v>3.4027777777777775E-2</v>
      </c>
      <c r="I755" s="18" t="s">
        <v>1150</v>
      </c>
      <c r="J755" s="19">
        <f t="shared" si="33"/>
        <v>42</v>
      </c>
      <c r="K755" s="19">
        <f t="shared" si="34"/>
        <v>108</v>
      </c>
      <c r="L755" s="20">
        <f t="shared" si="35"/>
        <v>0.3888888888888889</v>
      </c>
      <c r="M755" s="19">
        <f>TablaCocina[[#This Row],[COSTO UNITARIO]]*TablaCocina[[#This Row],[CANTIDAD ORDENADA]]</f>
        <v>66</v>
      </c>
    </row>
    <row r="756" spans="1:13" x14ac:dyDescent="0.2">
      <c r="A756" s="13">
        <v>298</v>
      </c>
      <c r="B756" s="13">
        <v>11</v>
      </c>
      <c r="C756" s="14" t="s">
        <v>197</v>
      </c>
      <c r="D756" s="14" t="s">
        <v>1171</v>
      </c>
      <c r="E756" s="15">
        <v>13</v>
      </c>
      <c r="F756" s="15">
        <v>22</v>
      </c>
      <c r="G756" s="16">
        <v>3</v>
      </c>
      <c r="H756" s="17">
        <v>3.1944444444444449E-2</v>
      </c>
      <c r="I756" s="18" t="s">
        <v>1151</v>
      </c>
      <c r="J756" s="19">
        <f t="shared" si="33"/>
        <v>27</v>
      </c>
      <c r="K756" s="19">
        <f t="shared" si="34"/>
        <v>66</v>
      </c>
      <c r="L756" s="20">
        <f t="shared" si="35"/>
        <v>0.40909090909090912</v>
      </c>
      <c r="M756" s="19">
        <f>TablaCocina[[#This Row],[COSTO UNITARIO]]*TablaCocina[[#This Row],[CANTIDAD ORDENADA]]</f>
        <v>39</v>
      </c>
    </row>
    <row r="757" spans="1:13" x14ac:dyDescent="0.2">
      <c r="A757" s="13">
        <v>299</v>
      </c>
      <c r="B757" s="13">
        <v>6</v>
      </c>
      <c r="C757" s="14" t="s">
        <v>140</v>
      </c>
      <c r="D757" s="14" t="s">
        <v>1173</v>
      </c>
      <c r="E757" s="15">
        <v>12</v>
      </c>
      <c r="F757" s="15">
        <v>20</v>
      </c>
      <c r="G757" s="16">
        <v>1</v>
      </c>
      <c r="H757" s="17">
        <v>1.1805555555555555E-2</v>
      </c>
      <c r="I757" s="18" t="s">
        <v>1150</v>
      </c>
      <c r="J757" s="19">
        <f t="shared" si="33"/>
        <v>8</v>
      </c>
      <c r="K757" s="19">
        <f t="shared" si="34"/>
        <v>20</v>
      </c>
      <c r="L757" s="20">
        <f t="shared" si="35"/>
        <v>0.4</v>
      </c>
      <c r="M757" s="19">
        <f>TablaCocina[[#This Row],[COSTO UNITARIO]]*TablaCocina[[#This Row],[CANTIDAD ORDENADA]]</f>
        <v>12</v>
      </c>
    </row>
    <row r="758" spans="1:13" x14ac:dyDescent="0.2">
      <c r="A758" s="13">
        <v>299</v>
      </c>
      <c r="B758" s="13">
        <v>6</v>
      </c>
      <c r="C758" s="14" t="s">
        <v>67</v>
      </c>
      <c r="D758" s="14" t="s">
        <v>1164</v>
      </c>
      <c r="E758" s="15">
        <v>22</v>
      </c>
      <c r="F758" s="15">
        <v>36</v>
      </c>
      <c r="G758" s="16">
        <v>2</v>
      </c>
      <c r="H758" s="17">
        <v>3.8194444444444441E-2</v>
      </c>
      <c r="I758" s="18" t="s">
        <v>1150</v>
      </c>
      <c r="J758" s="19">
        <f t="shared" si="33"/>
        <v>28</v>
      </c>
      <c r="K758" s="19">
        <f t="shared" si="34"/>
        <v>72</v>
      </c>
      <c r="L758" s="20">
        <f t="shared" si="35"/>
        <v>0.3888888888888889</v>
      </c>
      <c r="M758" s="19">
        <f>TablaCocina[[#This Row],[COSTO UNITARIO]]*TablaCocina[[#This Row],[CANTIDAD ORDENADA]]</f>
        <v>44</v>
      </c>
    </row>
    <row r="759" spans="1:13" x14ac:dyDescent="0.2">
      <c r="A759" s="13">
        <v>299</v>
      </c>
      <c r="B759" s="13">
        <v>6</v>
      </c>
      <c r="C759" s="14" t="s">
        <v>152</v>
      </c>
      <c r="D759" s="14" t="s">
        <v>1159</v>
      </c>
      <c r="E759" s="15">
        <v>14</v>
      </c>
      <c r="F759" s="15">
        <v>24</v>
      </c>
      <c r="G759" s="16">
        <v>3</v>
      </c>
      <c r="H759" s="17">
        <v>1.0416666666666666E-2</v>
      </c>
      <c r="I759" s="18" t="s">
        <v>1151</v>
      </c>
      <c r="J759" s="19">
        <f t="shared" si="33"/>
        <v>30</v>
      </c>
      <c r="K759" s="19">
        <f t="shared" si="34"/>
        <v>72</v>
      </c>
      <c r="L759" s="20">
        <f t="shared" si="35"/>
        <v>0.41666666666666669</v>
      </c>
      <c r="M759" s="19">
        <f>TablaCocina[[#This Row],[COSTO UNITARIO]]*TablaCocina[[#This Row],[CANTIDAD ORDENADA]]</f>
        <v>42</v>
      </c>
    </row>
    <row r="760" spans="1:13" x14ac:dyDescent="0.2">
      <c r="A760" s="13">
        <v>299</v>
      </c>
      <c r="B760" s="13">
        <v>6</v>
      </c>
      <c r="C760" s="14" t="s">
        <v>73</v>
      </c>
      <c r="D760" s="14" t="s">
        <v>1176</v>
      </c>
      <c r="E760" s="15">
        <v>10</v>
      </c>
      <c r="F760" s="15">
        <v>18</v>
      </c>
      <c r="G760" s="16">
        <v>1</v>
      </c>
      <c r="H760" s="17">
        <v>1.8055555555555557E-2</v>
      </c>
      <c r="I760" s="18" t="s">
        <v>1150</v>
      </c>
      <c r="J760" s="19">
        <f t="shared" si="33"/>
        <v>8</v>
      </c>
      <c r="K760" s="19">
        <f t="shared" si="34"/>
        <v>18</v>
      </c>
      <c r="L760" s="20">
        <f t="shared" si="35"/>
        <v>0.44444444444444442</v>
      </c>
      <c r="M760" s="19">
        <f>TablaCocina[[#This Row],[COSTO UNITARIO]]*TablaCocina[[#This Row],[CANTIDAD ORDENADA]]</f>
        <v>10</v>
      </c>
    </row>
    <row r="761" spans="1:13" x14ac:dyDescent="0.2">
      <c r="A761" s="13">
        <v>300</v>
      </c>
      <c r="B761" s="13">
        <v>18</v>
      </c>
      <c r="C761" s="14" t="s">
        <v>42</v>
      </c>
      <c r="D761" s="14" t="s">
        <v>1163</v>
      </c>
      <c r="E761" s="15">
        <v>25</v>
      </c>
      <c r="F761" s="15">
        <v>40</v>
      </c>
      <c r="G761" s="16">
        <v>3</v>
      </c>
      <c r="H761" s="17">
        <v>3.7499999999999999E-2</v>
      </c>
      <c r="I761" s="18" t="s">
        <v>1151</v>
      </c>
      <c r="J761" s="19">
        <f t="shared" si="33"/>
        <v>45</v>
      </c>
      <c r="K761" s="19">
        <f t="shared" si="34"/>
        <v>120</v>
      </c>
      <c r="L761" s="20">
        <f t="shared" si="35"/>
        <v>0.375</v>
      </c>
      <c r="M761" s="19">
        <f>TablaCocina[[#This Row],[COSTO UNITARIO]]*TablaCocina[[#This Row],[CANTIDAD ORDENADA]]</f>
        <v>75</v>
      </c>
    </row>
    <row r="762" spans="1:13" x14ac:dyDescent="0.2">
      <c r="A762" s="13">
        <v>300</v>
      </c>
      <c r="B762" s="13">
        <v>18</v>
      </c>
      <c r="C762" s="14" t="s">
        <v>73</v>
      </c>
      <c r="D762" s="14" t="s">
        <v>1176</v>
      </c>
      <c r="E762" s="15">
        <v>10</v>
      </c>
      <c r="F762" s="15">
        <v>18</v>
      </c>
      <c r="G762" s="16">
        <v>3</v>
      </c>
      <c r="H762" s="17">
        <v>9.7222222222222224E-3</v>
      </c>
      <c r="I762" s="18" t="s">
        <v>1150</v>
      </c>
      <c r="J762" s="19">
        <f t="shared" si="33"/>
        <v>24</v>
      </c>
      <c r="K762" s="19">
        <f t="shared" si="34"/>
        <v>54</v>
      </c>
      <c r="L762" s="20">
        <f t="shared" si="35"/>
        <v>0.44444444444444442</v>
      </c>
      <c r="M762" s="19">
        <f>TablaCocina[[#This Row],[COSTO UNITARIO]]*TablaCocina[[#This Row],[CANTIDAD ORDENADA]]</f>
        <v>30</v>
      </c>
    </row>
    <row r="763" spans="1:13" x14ac:dyDescent="0.2">
      <c r="A763" s="13">
        <v>300</v>
      </c>
      <c r="B763" s="13">
        <v>18</v>
      </c>
      <c r="C763" s="14" t="s">
        <v>149</v>
      </c>
      <c r="D763" s="14" t="s">
        <v>1177</v>
      </c>
      <c r="E763" s="15">
        <v>15</v>
      </c>
      <c r="F763" s="15">
        <v>26</v>
      </c>
      <c r="G763" s="16">
        <v>1</v>
      </c>
      <c r="H763" s="17">
        <v>1.5277777777777777E-2</v>
      </c>
      <c r="I763" s="18" t="s">
        <v>1151</v>
      </c>
      <c r="J763" s="19">
        <f t="shared" si="33"/>
        <v>11</v>
      </c>
      <c r="K763" s="19">
        <f t="shared" si="34"/>
        <v>26</v>
      </c>
      <c r="L763" s="20">
        <f t="shared" si="35"/>
        <v>0.42307692307692307</v>
      </c>
      <c r="M763" s="19">
        <f>TablaCocina[[#This Row],[COSTO UNITARIO]]*TablaCocina[[#This Row],[CANTIDAD ORDENADA]]</f>
        <v>15</v>
      </c>
    </row>
    <row r="764" spans="1:13" x14ac:dyDescent="0.2">
      <c r="A764" s="13">
        <v>300</v>
      </c>
      <c r="B764" s="13">
        <v>18</v>
      </c>
      <c r="C764" s="14" t="s">
        <v>62</v>
      </c>
      <c r="D764" s="14" t="s">
        <v>1160</v>
      </c>
      <c r="E764" s="15">
        <v>18</v>
      </c>
      <c r="F764" s="15">
        <v>30</v>
      </c>
      <c r="G764" s="16">
        <v>3</v>
      </c>
      <c r="H764" s="17">
        <v>1.9444444444444445E-2</v>
      </c>
      <c r="I764" s="18" t="s">
        <v>1150</v>
      </c>
      <c r="J764" s="19">
        <f t="shared" si="33"/>
        <v>36</v>
      </c>
      <c r="K764" s="19">
        <f t="shared" si="34"/>
        <v>90</v>
      </c>
      <c r="L764" s="20">
        <f t="shared" si="35"/>
        <v>0.4</v>
      </c>
      <c r="M764" s="19">
        <f>TablaCocina[[#This Row],[COSTO UNITARIO]]*TablaCocina[[#This Row],[CANTIDAD ORDENADA]]</f>
        <v>54</v>
      </c>
    </row>
    <row r="765" spans="1:13" x14ac:dyDescent="0.2">
      <c r="A765" s="13">
        <v>301</v>
      </c>
      <c r="B765" s="13">
        <v>8</v>
      </c>
      <c r="C765" s="14" t="s">
        <v>110</v>
      </c>
      <c r="D765" s="14" t="s">
        <v>1161</v>
      </c>
      <c r="E765" s="15">
        <v>19</v>
      </c>
      <c r="F765" s="15">
        <v>31</v>
      </c>
      <c r="G765" s="16">
        <v>3</v>
      </c>
      <c r="H765" s="17">
        <v>1.5972222222222224E-2</v>
      </c>
      <c r="I765" s="18" t="s">
        <v>1151</v>
      </c>
      <c r="J765" s="19">
        <f t="shared" si="33"/>
        <v>36</v>
      </c>
      <c r="K765" s="19">
        <f t="shared" si="34"/>
        <v>93</v>
      </c>
      <c r="L765" s="20">
        <f t="shared" si="35"/>
        <v>0.38709677419354838</v>
      </c>
      <c r="M765" s="19">
        <f>TablaCocina[[#This Row],[COSTO UNITARIO]]*TablaCocina[[#This Row],[CANTIDAD ORDENADA]]</f>
        <v>57</v>
      </c>
    </row>
    <row r="766" spans="1:13" x14ac:dyDescent="0.2">
      <c r="A766" s="13">
        <v>301</v>
      </c>
      <c r="B766" s="13">
        <v>8</v>
      </c>
      <c r="C766" s="14" t="s">
        <v>149</v>
      </c>
      <c r="D766" s="14" t="s">
        <v>1177</v>
      </c>
      <c r="E766" s="15">
        <v>15</v>
      </c>
      <c r="F766" s="15">
        <v>26</v>
      </c>
      <c r="G766" s="16">
        <v>2</v>
      </c>
      <c r="H766" s="17">
        <v>3.9583333333333331E-2</v>
      </c>
      <c r="I766" s="18" t="s">
        <v>1151</v>
      </c>
      <c r="J766" s="19">
        <f t="shared" si="33"/>
        <v>22</v>
      </c>
      <c r="K766" s="19">
        <f t="shared" si="34"/>
        <v>52</v>
      </c>
      <c r="L766" s="20">
        <f t="shared" si="35"/>
        <v>0.42307692307692307</v>
      </c>
      <c r="M766" s="19">
        <f>TablaCocina[[#This Row],[COSTO UNITARIO]]*TablaCocina[[#This Row],[CANTIDAD ORDENADA]]</f>
        <v>30</v>
      </c>
    </row>
    <row r="767" spans="1:13" x14ac:dyDescent="0.2">
      <c r="A767" s="13">
        <v>301</v>
      </c>
      <c r="B767" s="13">
        <v>8</v>
      </c>
      <c r="C767" s="14" t="s">
        <v>32</v>
      </c>
      <c r="D767" s="14" t="s">
        <v>1165</v>
      </c>
      <c r="E767" s="15">
        <v>17</v>
      </c>
      <c r="F767" s="15">
        <v>29</v>
      </c>
      <c r="G767" s="16">
        <v>2</v>
      </c>
      <c r="H767" s="17">
        <v>3.4027777777777775E-2</v>
      </c>
      <c r="I767" s="18" t="s">
        <v>1150</v>
      </c>
      <c r="J767" s="19">
        <f t="shared" si="33"/>
        <v>24</v>
      </c>
      <c r="K767" s="19">
        <f t="shared" si="34"/>
        <v>58</v>
      </c>
      <c r="L767" s="20">
        <f t="shared" si="35"/>
        <v>0.41379310344827586</v>
      </c>
      <c r="M767" s="19">
        <f>TablaCocina[[#This Row],[COSTO UNITARIO]]*TablaCocina[[#This Row],[CANTIDAD ORDENADA]]</f>
        <v>34</v>
      </c>
    </row>
    <row r="768" spans="1:13" x14ac:dyDescent="0.2">
      <c r="A768" s="13">
        <v>301</v>
      </c>
      <c r="B768" s="13">
        <v>8</v>
      </c>
      <c r="C768" s="14" t="s">
        <v>140</v>
      </c>
      <c r="D768" s="14" t="s">
        <v>1173</v>
      </c>
      <c r="E768" s="15">
        <v>12</v>
      </c>
      <c r="F768" s="15">
        <v>20</v>
      </c>
      <c r="G768" s="16">
        <v>1</v>
      </c>
      <c r="H768" s="17">
        <v>3.7499999999999999E-2</v>
      </c>
      <c r="I768" s="18" t="s">
        <v>1150</v>
      </c>
      <c r="J768" s="19">
        <f t="shared" si="33"/>
        <v>8</v>
      </c>
      <c r="K768" s="19">
        <f t="shared" si="34"/>
        <v>20</v>
      </c>
      <c r="L768" s="20">
        <f t="shared" si="35"/>
        <v>0.4</v>
      </c>
      <c r="M768" s="19">
        <f>TablaCocina[[#This Row],[COSTO UNITARIO]]*TablaCocina[[#This Row],[CANTIDAD ORDENADA]]</f>
        <v>12</v>
      </c>
    </row>
    <row r="769" spans="1:13" x14ac:dyDescent="0.2">
      <c r="A769" s="13">
        <v>302</v>
      </c>
      <c r="B769" s="13">
        <v>5</v>
      </c>
      <c r="C769" s="14" t="s">
        <v>241</v>
      </c>
      <c r="D769" s="14" t="s">
        <v>1170</v>
      </c>
      <c r="E769" s="15">
        <v>19</v>
      </c>
      <c r="F769" s="15">
        <v>32</v>
      </c>
      <c r="G769" s="16">
        <v>3</v>
      </c>
      <c r="H769" s="17">
        <v>1.0416666666666666E-2</v>
      </c>
      <c r="I769" s="18" t="s">
        <v>1150</v>
      </c>
      <c r="J769" s="19">
        <f t="shared" si="33"/>
        <v>39</v>
      </c>
      <c r="K769" s="19">
        <f t="shared" si="34"/>
        <v>96</v>
      </c>
      <c r="L769" s="20">
        <f t="shared" si="35"/>
        <v>0.40625</v>
      </c>
      <c r="M769" s="19">
        <f>TablaCocina[[#This Row],[COSTO UNITARIO]]*TablaCocina[[#This Row],[CANTIDAD ORDENADA]]</f>
        <v>57</v>
      </c>
    </row>
    <row r="770" spans="1:13" x14ac:dyDescent="0.2">
      <c r="A770" s="13">
        <v>303</v>
      </c>
      <c r="B770" s="13">
        <v>14</v>
      </c>
      <c r="C770" s="14" t="s">
        <v>140</v>
      </c>
      <c r="D770" s="14" t="s">
        <v>1173</v>
      </c>
      <c r="E770" s="15">
        <v>12</v>
      </c>
      <c r="F770" s="15">
        <v>20</v>
      </c>
      <c r="G770" s="16">
        <v>2</v>
      </c>
      <c r="H770" s="17">
        <v>9.0277777777777787E-3</v>
      </c>
      <c r="I770" s="18" t="s">
        <v>1150</v>
      </c>
      <c r="J770" s="19">
        <f t="shared" si="33"/>
        <v>16</v>
      </c>
      <c r="K770" s="19">
        <f t="shared" si="34"/>
        <v>40</v>
      </c>
      <c r="L770" s="20">
        <f t="shared" si="35"/>
        <v>0.4</v>
      </c>
      <c r="M770" s="19">
        <f>TablaCocina[[#This Row],[COSTO UNITARIO]]*TablaCocina[[#This Row],[CANTIDAD ORDENADA]]</f>
        <v>24</v>
      </c>
    </row>
    <row r="771" spans="1:13" x14ac:dyDescent="0.2">
      <c r="A771" s="13">
        <v>303</v>
      </c>
      <c r="B771" s="13">
        <v>14</v>
      </c>
      <c r="C771" s="14" t="s">
        <v>42</v>
      </c>
      <c r="D771" s="14" t="s">
        <v>1163</v>
      </c>
      <c r="E771" s="15">
        <v>25</v>
      </c>
      <c r="F771" s="15">
        <v>40</v>
      </c>
      <c r="G771" s="16">
        <v>3</v>
      </c>
      <c r="H771" s="17">
        <v>1.1111111111111112E-2</v>
      </c>
      <c r="I771" s="18" t="s">
        <v>1150</v>
      </c>
      <c r="J771" s="19">
        <f t="shared" ref="J771:J834" si="36">(F771-E771)*G771</f>
        <v>45</v>
      </c>
      <c r="K771" s="19">
        <f t="shared" ref="K771:K834" si="37">F771*G771</f>
        <v>120</v>
      </c>
      <c r="L771" s="20">
        <f t="shared" ref="L771:L834" si="38">J771/K771</f>
        <v>0.375</v>
      </c>
      <c r="M771" s="19">
        <f>TablaCocina[[#This Row],[COSTO UNITARIO]]*TablaCocina[[#This Row],[CANTIDAD ORDENADA]]</f>
        <v>75</v>
      </c>
    </row>
    <row r="772" spans="1:13" x14ac:dyDescent="0.2">
      <c r="A772" s="13">
        <v>303</v>
      </c>
      <c r="B772" s="13">
        <v>14</v>
      </c>
      <c r="C772" s="14" t="s">
        <v>149</v>
      </c>
      <c r="D772" s="14" t="s">
        <v>1177</v>
      </c>
      <c r="E772" s="15">
        <v>15</v>
      </c>
      <c r="F772" s="15">
        <v>26</v>
      </c>
      <c r="G772" s="16">
        <v>1</v>
      </c>
      <c r="H772" s="17">
        <v>3.888888888888889E-2</v>
      </c>
      <c r="I772" s="18" t="s">
        <v>1151</v>
      </c>
      <c r="J772" s="19">
        <f t="shared" si="36"/>
        <v>11</v>
      </c>
      <c r="K772" s="19">
        <f t="shared" si="37"/>
        <v>26</v>
      </c>
      <c r="L772" s="20">
        <f t="shared" si="38"/>
        <v>0.42307692307692307</v>
      </c>
      <c r="M772" s="19">
        <f>TablaCocina[[#This Row],[COSTO UNITARIO]]*TablaCocina[[#This Row],[CANTIDAD ORDENADA]]</f>
        <v>15</v>
      </c>
    </row>
    <row r="773" spans="1:13" x14ac:dyDescent="0.2">
      <c r="A773" s="13">
        <v>303</v>
      </c>
      <c r="B773" s="13">
        <v>14</v>
      </c>
      <c r="C773" s="14" t="s">
        <v>152</v>
      </c>
      <c r="D773" s="14" t="s">
        <v>1159</v>
      </c>
      <c r="E773" s="15">
        <v>14</v>
      </c>
      <c r="F773" s="15">
        <v>24</v>
      </c>
      <c r="G773" s="16">
        <v>1</v>
      </c>
      <c r="H773" s="17">
        <v>4.8611111111111112E-3</v>
      </c>
      <c r="I773" s="18" t="s">
        <v>1150</v>
      </c>
      <c r="J773" s="19">
        <f t="shared" si="36"/>
        <v>10</v>
      </c>
      <c r="K773" s="19">
        <f t="shared" si="37"/>
        <v>24</v>
      </c>
      <c r="L773" s="20">
        <f t="shared" si="38"/>
        <v>0.41666666666666669</v>
      </c>
      <c r="M773" s="19">
        <f>TablaCocina[[#This Row],[COSTO UNITARIO]]*TablaCocina[[#This Row],[CANTIDAD ORDENADA]]</f>
        <v>14</v>
      </c>
    </row>
    <row r="774" spans="1:13" x14ac:dyDescent="0.2">
      <c r="A774" s="13">
        <v>304</v>
      </c>
      <c r="B774" s="13">
        <v>6</v>
      </c>
      <c r="C774" s="14" t="s">
        <v>241</v>
      </c>
      <c r="D774" s="14" t="s">
        <v>1170</v>
      </c>
      <c r="E774" s="15">
        <v>19</v>
      </c>
      <c r="F774" s="15">
        <v>32</v>
      </c>
      <c r="G774" s="16">
        <v>2</v>
      </c>
      <c r="H774" s="17">
        <v>6.2499999999999995E-3</v>
      </c>
      <c r="I774" s="18" t="s">
        <v>1150</v>
      </c>
      <c r="J774" s="19">
        <f t="shared" si="36"/>
        <v>26</v>
      </c>
      <c r="K774" s="19">
        <f t="shared" si="37"/>
        <v>64</v>
      </c>
      <c r="L774" s="20">
        <f t="shared" si="38"/>
        <v>0.40625</v>
      </c>
      <c r="M774" s="19">
        <f>TablaCocina[[#This Row],[COSTO UNITARIO]]*TablaCocina[[#This Row],[CANTIDAD ORDENADA]]</f>
        <v>38</v>
      </c>
    </row>
    <row r="775" spans="1:13" x14ac:dyDescent="0.2">
      <c r="A775" s="13">
        <v>304</v>
      </c>
      <c r="B775" s="13">
        <v>6</v>
      </c>
      <c r="C775" s="14" t="s">
        <v>64</v>
      </c>
      <c r="D775" s="14" t="s">
        <v>1175</v>
      </c>
      <c r="E775" s="15">
        <v>13</v>
      </c>
      <c r="F775" s="15">
        <v>21</v>
      </c>
      <c r="G775" s="16">
        <v>2</v>
      </c>
      <c r="H775" s="17">
        <v>4.8611111111111112E-3</v>
      </c>
      <c r="I775" s="18" t="s">
        <v>1151</v>
      </c>
      <c r="J775" s="19">
        <f t="shared" si="36"/>
        <v>16</v>
      </c>
      <c r="K775" s="19">
        <f t="shared" si="37"/>
        <v>42</v>
      </c>
      <c r="L775" s="20">
        <f t="shared" si="38"/>
        <v>0.38095238095238093</v>
      </c>
      <c r="M775" s="19">
        <f>TablaCocina[[#This Row],[COSTO UNITARIO]]*TablaCocina[[#This Row],[CANTIDAD ORDENADA]]</f>
        <v>26</v>
      </c>
    </row>
    <row r="776" spans="1:13" x14ac:dyDescent="0.2">
      <c r="A776" s="13">
        <v>304</v>
      </c>
      <c r="B776" s="13">
        <v>6</v>
      </c>
      <c r="C776" s="14" t="s">
        <v>42</v>
      </c>
      <c r="D776" s="14" t="s">
        <v>1163</v>
      </c>
      <c r="E776" s="15">
        <v>25</v>
      </c>
      <c r="F776" s="15">
        <v>40</v>
      </c>
      <c r="G776" s="16">
        <v>2</v>
      </c>
      <c r="H776" s="17">
        <v>3.3333333333333333E-2</v>
      </c>
      <c r="I776" s="18" t="s">
        <v>1150</v>
      </c>
      <c r="J776" s="19">
        <f t="shared" si="36"/>
        <v>30</v>
      </c>
      <c r="K776" s="19">
        <f t="shared" si="37"/>
        <v>80</v>
      </c>
      <c r="L776" s="20">
        <f t="shared" si="38"/>
        <v>0.375</v>
      </c>
      <c r="M776" s="19">
        <f>TablaCocina[[#This Row],[COSTO UNITARIO]]*TablaCocina[[#This Row],[CANTIDAD ORDENADA]]</f>
        <v>50</v>
      </c>
    </row>
    <row r="777" spans="1:13" x14ac:dyDescent="0.2">
      <c r="A777" s="13">
        <v>304</v>
      </c>
      <c r="B777" s="13">
        <v>6</v>
      </c>
      <c r="C777" s="14" t="s">
        <v>110</v>
      </c>
      <c r="D777" s="14" t="s">
        <v>1161</v>
      </c>
      <c r="E777" s="15">
        <v>19</v>
      </c>
      <c r="F777" s="15">
        <v>31</v>
      </c>
      <c r="G777" s="16">
        <v>3</v>
      </c>
      <c r="H777" s="17">
        <v>1.4583333333333332E-2</v>
      </c>
      <c r="I777" s="18" t="s">
        <v>1150</v>
      </c>
      <c r="J777" s="19">
        <f t="shared" si="36"/>
        <v>36</v>
      </c>
      <c r="K777" s="19">
        <f t="shared" si="37"/>
        <v>93</v>
      </c>
      <c r="L777" s="20">
        <f t="shared" si="38"/>
        <v>0.38709677419354838</v>
      </c>
      <c r="M777" s="19">
        <f>TablaCocina[[#This Row],[COSTO UNITARIO]]*TablaCocina[[#This Row],[CANTIDAD ORDENADA]]</f>
        <v>57</v>
      </c>
    </row>
    <row r="778" spans="1:13" x14ac:dyDescent="0.2">
      <c r="A778" s="13">
        <v>305</v>
      </c>
      <c r="B778" s="13">
        <v>1</v>
      </c>
      <c r="C778" s="14" t="s">
        <v>20</v>
      </c>
      <c r="D778" s="14" t="s">
        <v>1169</v>
      </c>
      <c r="E778" s="15">
        <v>21</v>
      </c>
      <c r="F778" s="15">
        <v>35</v>
      </c>
      <c r="G778" s="16">
        <v>3</v>
      </c>
      <c r="H778" s="17">
        <v>1.1805555555555555E-2</v>
      </c>
      <c r="I778" s="18" t="s">
        <v>1150</v>
      </c>
      <c r="J778" s="19">
        <f t="shared" si="36"/>
        <v>42</v>
      </c>
      <c r="K778" s="19">
        <f t="shared" si="37"/>
        <v>105</v>
      </c>
      <c r="L778" s="20">
        <f t="shared" si="38"/>
        <v>0.4</v>
      </c>
      <c r="M778" s="19">
        <f>TablaCocina[[#This Row],[COSTO UNITARIO]]*TablaCocina[[#This Row],[CANTIDAD ORDENADA]]</f>
        <v>63</v>
      </c>
    </row>
    <row r="779" spans="1:13" x14ac:dyDescent="0.2">
      <c r="A779" s="13">
        <v>305</v>
      </c>
      <c r="B779" s="13">
        <v>1</v>
      </c>
      <c r="C779" s="14" t="s">
        <v>194</v>
      </c>
      <c r="D779" s="14" t="s">
        <v>1174</v>
      </c>
      <c r="E779" s="15">
        <v>14</v>
      </c>
      <c r="F779" s="15">
        <v>23</v>
      </c>
      <c r="G779" s="16">
        <v>1</v>
      </c>
      <c r="H779" s="17">
        <v>3.3333333333333333E-2</v>
      </c>
      <c r="I779" s="18" t="s">
        <v>1150</v>
      </c>
      <c r="J779" s="19">
        <f t="shared" si="36"/>
        <v>9</v>
      </c>
      <c r="K779" s="19">
        <f t="shared" si="37"/>
        <v>23</v>
      </c>
      <c r="L779" s="20">
        <f t="shared" si="38"/>
        <v>0.39130434782608697</v>
      </c>
      <c r="M779" s="19">
        <f>TablaCocina[[#This Row],[COSTO UNITARIO]]*TablaCocina[[#This Row],[CANTIDAD ORDENADA]]</f>
        <v>14</v>
      </c>
    </row>
    <row r="780" spans="1:13" x14ac:dyDescent="0.2">
      <c r="A780" s="13">
        <v>306</v>
      </c>
      <c r="B780" s="13">
        <v>7</v>
      </c>
      <c r="C780" s="14" t="s">
        <v>241</v>
      </c>
      <c r="D780" s="14" t="s">
        <v>1170</v>
      </c>
      <c r="E780" s="15">
        <v>19</v>
      </c>
      <c r="F780" s="15">
        <v>32</v>
      </c>
      <c r="G780" s="16">
        <v>1</v>
      </c>
      <c r="H780" s="17">
        <v>1.4583333333333332E-2</v>
      </c>
      <c r="I780" s="18" t="s">
        <v>1151</v>
      </c>
      <c r="J780" s="19">
        <f t="shared" si="36"/>
        <v>13</v>
      </c>
      <c r="K780" s="19">
        <f t="shared" si="37"/>
        <v>32</v>
      </c>
      <c r="L780" s="20">
        <f t="shared" si="38"/>
        <v>0.40625</v>
      </c>
      <c r="M780" s="19">
        <f>TablaCocina[[#This Row],[COSTO UNITARIO]]*TablaCocina[[#This Row],[CANTIDAD ORDENADA]]</f>
        <v>19</v>
      </c>
    </row>
    <row r="781" spans="1:13" x14ac:dyDescent="0.2">
      <c r="A781" s="13">
        <v>307</v>
      </c>
      <c r="B781" s="13">
        <v>20</v>
      </c>
      <c r="C781" s="14" t="s">
        <v>64</v>
      </c>
      <c r="D781" s="14" t="s">
        <v>1175</v>
      </c>
      <c r="E781" s="15">
        <v>13</v>
      </c>
      <c r="F781" s="15">
        <v>21</v>
      </c>
      <c r="G781" s="16">
        <v>3</v>
      </c>
      <c r="H781" s="17">
        <v>2.7083333333333334E-2</v>
      </c>
      <c r="I781" s="18" t="s">
        <v>1151</v>
      </c>
      <c r="J781" s="19">
        <f t="shared" si="36"/>
        <v>24</v>
      </c>
      <c r="K781" s="19">
        <f t="shared" si="37"/>
        <v>63</v>
      </c>
      <c r="L781" s="20">
        <f t="shared" si="38"/>
        <v>0.38095238095238093</v>
      </c>
      <c r="M781" s="19">
        <f>TablaCocina[[#This Row],[COSTO UNITARIO]]*TablaCocina[[#This Row],[CANTIDAD ORDENADA]]</f>
        <v>39</v>
      </c>
    </row>
    <row r="782" spans="1:13" x14ac:dyDescent="0.2">
      <c r="A782" s="13">
        <v>308</v>
      </c>
      <c r="B782" s="13">
        <v>14</v>
      </c>
      <c r="C782" s="14" t="s">
        <v>49</v>
      </c>
      <c r="D782" s="14" t="s">
        <v>1172</v>
      </c>
      <c r="E782" s="15">
        <v>20</v>
      </c>
      <c r="F782" s="15">
        <v>34</v>
      </c>
      <c r="G782" s="16">
        <v>1</v>
      </c>
      <c r="H782" s="17">
        <v>3.0555555555555555E-2</v>
      </c>
      <c r="I782" s="18" t="s">
        <v>1151</v>
      </c>
      <c r="J782" s="19">
        <f t="shared" si="36"/>
        <v>14</v>
      </c>
      <c r="K782" s="19">
        <f t="shared" si="37"/>
        <v>34</v>
      </c>
      <c r="L782" s="20">
        <f t="shared" si="38"/>
        <v>0.41176470588235292</v>
      </c>
      <c r="M782" s="19">
        <f>TablaCocina[[#This Row],[COSTO UNITARIO]]*TablaCocina[[#This Row],[CANTIDAD ORDENADA]]</f>
        <v>20</v>
      </c>
    </row>
    <row r="783" spans="1:13" x14ac:dyDescent="0.2">
      <c r="A783" s="13">
        <v>308</v>
      </c>
      <c r="B783" s="13">
        <v>14</v>
      </c>
      <c r="C783" s="14" t="s">
        <v>20</v>
      </c>
      <c r="D783" s="14" t="s">
        <v>1169</v>
      </c>
      <c r="E783" s="15">
        <v>21</v>
      </c>
      <c r="F783" s="15">
        <v>35</v>
      </c>
      <c r="G783" s="16">
        <v>2</v>
      </c>
      <c r="H783" s="17">
        <v>2.8472222222222222E-2</v>
      </c>
      <c r="I783" s="18" t="s">
        <v>1150</v>
      </c>
      <c r="J783" s="19">
        <f t="shared" si="36"/>
        <v>28</v>
      </c>
      <c r="K783" s="19">
        <f t="shared" si="37"/>
        <v>70</v>
      </c>
      <c r="L783" s="20">
        <f t="shared" si="38"/>
        <v>0.4</v>
      </c>
      <c r="M783" s="19">
        <f>TablaCocina[[#This Row],[COSTO UNITARIO]]*TablaCocina[[#This Row],[CANTIDAD ORDENADA]]</f>
        <v>42</v>
      </c>
    </row>
    <row r="784" spans="1:13" x14ac:dyDescent="0.2">
      <c r="A784" s="13">
        <v>308</v>
      </c>
      <c r="B784" s="13">
        <v>14</v>
      </c>
      <c r="C784" s="14" t="s">
        <v>110</v>
      </c>
      <c r="D784" s="14" t="s">
        <v>1161</v>
      </c>
      <c r="E784" s="15">
        <v>19</v>
      </c>
      <c r="F784" s="15">
        <v>31</v>
      </c>
      <c r="G784" s="16">
        <v>2</v>
      </c>
      <c r="H784" s="17">
        <v>2.9166666666666664E-2</v>
      </c>
      <c r="I784" s="18" t="s">
        <v>1150</v>
      </c>
      <c r="J784" s="19">
        <f t="shared" si="36"/>
        <v>24</v>
      </c>
      <c r="K784" s="19">
        <f t="shared" si="37"/>
        <v>62</v>
      </c>
      <c r="L784" s="20">
        <f t="shared" si="38"/>
        <v>0.38709677419354838</v>
      </c>
      <c r="M784" s="19">
        <f>TablaCocina[[#This Row],[COSTO UNITARIO]]*TablaCocina[[#This Row],[CANTIDAD ORDENADA]]</f>
        <v>38</v>
      </c>
    </row>
    <row r="785" spans="1:13" x14ac:dyDescent="0.2">
      <c r="A785" s="13">
        <v>308</v>
      </c>
      <c r="B785" s="13">
        <v>14</v>
      </c>
      <c r="C785" s="14" t="s">
        <v>36</v>
      </c>
      <c r="D785" s="14" t="s">
        <v>1167</v>
      </c>
      <c r="E785" s="15">
        <v>16</v>
      </c>
      <c r="F785" s="15">
        <v>28</v>
      </c>
      <c r="G785" s="16">
        <v>2</v>
      </c>
      <c r="H785" s="17">
        <v>4.0972222222222222E-2</v>
      </c>
      <c r="I785" s="18" t="s">
        <v>1150</v>
      </c>
      <c r="J785" s="19">
        <f t="shared" si="36"/>
        <v>24</v>
      </c>
      <c r="K785" s="19">
        <f t="shared" si="37"/>
        <v>56</v>
      </c>
      <c r="L785" s="20">
        <f t="shared" si="38"/>
        <v>0.42857142857142855</v>
      </c>
      <c r="M785" s="19">
        <f>TablaCocina[[#This Row],[COSTO UNITARIO]]*TablaCocina[[#This Row],[CANTIDAD ORDENADA]]</f>
        <v>32</v>
      </c>
    </row>
    <row r="786" spans="1:13" x14ac:dyDescent="0.2">
      <c r="A786" s="13">
        <v>309</v>
      </c>
      <c r="B786" s="13">
        <v>9</v>
      </c>
      <c r="C786" s="14" t="s">
        <v>42</v>
      </c>
      <c r="D786" s="14" t="s">
        <v>1163</v>
      </c>
      <c r="E786" s="15">
        <v>25</v>
      </c>
      <c r="F786" s="15">
        <v>40</v>
      </c>
      <c r="G786" s="16">
        <v>1</v>
      </c>
      <c r="H786" s="17">
        <v>2.013888888888889E-2</v>
      </c>
      <c r="I786" s="18" t="s">
        <v>1150</v>
      </c>
      <c r="J786" s="19">
        <f t="shared" si="36"/>
        <v>15</v>
      </c>
      <c r="K786" s="19">
        <f t="shared" si="37"/>
        <v>40</v>
      </c>
      <c r="L786" s="20">
        <f t="shared" si="38"/>
        <v>0.375</v>
      </c>
      <c r="M786" s="19">
        <f>TablaCocina[[#This Row],[COSTO UNITARIO]]*TablaCocina[[#This Row],[CANTIDAD ORDENADA]]</f>
        <v>25</v>
      </c>
    </row>
    <row r="787" spans="1:13" x14ac:dyDescent="0.2">
      <c r="A787" s="13">
        <v>309</v>
      </c>
      <c r="B787" s="13">
        <v>9</v>
      </c>
      <c r="C787" s="14" t="s">
        <v>110</v>
      </c>
      <c r="D787" s="14" t="s">
        <v>1161</v>
      </c>
      <c r="E787" s="15">
        <v>19</v>
      </c>
      <c r="F787" s="15">
        <v>31</v>
      </c>
      <c r="G787" s="16">
        <v>2</v>
      </c>
      <c r="H787" s="17">
        <v>2.9861111111111113E-2</v>
      </c>
      <c r="I787" s="18" t="s">
        <v>1151</v>
      </c>
      <c r="J787" s="19">
        <f t="shared" si="36"/>
        <v>24</v>
      </c>
      <c r="K787" s="19">
        <f t="shared" si="37"/>
        <v>62</v>
      </c>
      <c r="L787" s="20">
        <f t="shared" si="38"/>
        <v>0.38709677419354838</v>
      </c>
      <c r="M787" s="19">
        <f>TablaCocina[[#This Row],[COSTO UNITARIO]]*TablaCocina[[#This Row],[CANTIDAD ORDENADA]]</f>
        <v>38</v>
      </c>
    </row>
    <row r="788" spans="1:13" x14ac:dyDescent="0.2">
      <c r="A788" s="13">
        <v>309</v>
      </c>
      <c r="B788" s="13">
        <v>9</v>
      </c>
      <c r="C788" s="14" t="s">
        <v>20</v>
      </c>
      <c r="D788" s="14" t="s">
        <v>1169</v>
      </c>
      <c r="E788" s="15">
        <v>21</v>
      </c>
      <c r="F788" s="15">
        <v>35</v>
      </c>
      <c r="G788" s="16">
        <v>2</v>
      </c>
      <c r="H788" s="17">
        <v>3.5416666666666666E-2</v>
      </c>
      <c r="I788" s="18" t="s">
        <v>1151</v>
      </c>
      <c r="J788" s="19">
        <f t="shared" si="36"/>
        <v>28</v>
      </c>
      <c r="K788" s="19">
        <f t="shared" si="37"/>
        <v>70</v>
      </c>
      <c r="L788" s="20">
        <f t="shared" si="38"/>
        <v>0.4</v>
      </c>
      <c r="M788" s="19">
        <f>TablaCocina[[#This Row],[COSTO UNITARIO]]*TablaCocina[[#This Row],[CANTIDAD ORDENADA]]</f>
        <v>42</v>
      </c>
    </row>
    <row r="789" spans="1:13" x14ac:dyDescent="0.2">
      <c r="A789" s="13">
        <v>310</v>
      </c>
      <c r="B789" s="13">
        <v>17</v>
      </c>
      <c r="C789" s="14" t="s">
        <v>149</v>
      </c>
      <c r="D789" s="14" t="s">
        <v>1177</v>
      </c>
      <c r="E789" s="15">
        <v>15</v>
      </c>
      <c r="F789" s="15">
        <v>26</v>
      </c>
      <c r="G789" s="16">
        <v>3</v>
      </c>
      <c r="H789" s="17">
        <v>2.9861111111111113E-2</v>
      </c>
      <c r="I789" s="18" t="s">
        <v>1150</v>
      </c>
      <c r="J789" s="19">
        <f t="shared" si="36"/>
        <v>33</v>
      </c>
      <c r="K789" s="19">
        <f t="shared" si="37"/>
        <v>78</v>
      </c>
      <c r="L789" s="20">
        <f t="shared" si="38"/>
        <v>0.42307692307692307</v>
      </c>
      <c r="M789" s="19">
        <f>TablaCocina[[#This Row],[COSTO UNITARIO]]*TablaCocina[[#This Row],[CANTIDAD ORDENADA]]</f>
        <v>45</v>
      </c>
    </row>
    <row r="790" spans="1:13" x14ac:dyDescent="0.2">
      <c r="A790" s="13">
        <v>310</v>
      </c>
      <c r="B790" s="13">
        <v>17</v>
      </c>
      <c r="C790" s="14" t="s">
        <v>62</v>
      </c>
      <c r="D790" s="14" t="s">
        <v>1160</v>
      </c>
      <c r="E790" s="15">
        <v>18</v>
      </c>
      <c r="F790" s="15">
        <v>30</v>
      </c>
      <c r="G790" s="16">
        <v>2</v>
      </c>
      <c r="H790" s="17">
        <v>3.7499999999999999E-2</v>
      </c>
      <c r="I790" s="18" t="s">
        <v>1151</v>
      </c>
      <c r="J790" s="19">
        <f t="shared" si="36"/>
        <v>24</v>
      </c>
      <c r="K790" s="19">
        <f t="shared" si="37"/>
        <v>60</v>
      </c>
      <c r="L790" s="20">
        <f t="shared" si="38"/>
        <v>0.4</v>
      </c>
      <c r="M790" s="19">
        <f>TablaCocina[[#This Row],[COSTO UNITARIO]]*TablaCocina[[#This Row],[CANTIDAD ORDENADA]]</f>
        <v>36</v>
      </c>
    </row>
    <row r="791" spans="1:13" x14ac:dyDescent="0.2">
      <c r="A791" s="13">
        <v>311</v>
      </c>
      <c r="B791" s="13">
        <v>6</v>
      </c>
      <c r="C791" s="14" t="s">
        <v>152</v>
      </c>
      <c r="D791" s="14" t="s">
        <v>1159</v>
      </c>
      <c r="E791" s="15">
        <v>14</v>
      </c>
      <c r="F791" s="15">
        <v>24</v>
      </c>
      <c r="G791" s="16">
        <v>1</v>
      </c>
      <c r="H791" s="17">
        <v>3.1944444444444449E-2</v>
      </c>
      <c r="I791" s="18" t="s">
        <v>1151</v>
      </c>
      <c r="J791" s="19">
        <f t="shared" si="36"/>
        <v>10</v>
      </c>
      <c r="K791" s="19">
        <f t="shared" si="37"/>
        <v>24</v>
      </c>
      <c r="L791" s="20">
        <f t="shared" si="38"/>
        <v>0.41666666666666669</v>
      </c>
      <c r="M791" s="19">
        <f>TablaCocina[[#This Row],[COSTO UNITARIO]]*TablaCocina[[#This Row],[CANTIDAD ORDENADA]]</f>
        <v>14</v>
      </c>
    </row>
    <row r="792" spans="1:13" x14ac:dyDescent="0.2">
      <c r="A792" s="13">
        <v>311</v>
      </c>
      <c r="B792" s="13">
        <v>6</v>
      </c>
      <c r="C792" s="14" t="s">
        <v>32</v>
      </c>
      <c r="D792" s="14" t="s">
        <v>1165</v>
      </c>
      <c r="E792" s="15">
        <v>17</v>
      </c>
      <c r="F792" s="15">
        <v>29</v>
      </c>
      <c r="G792" s="16">
        <v>1</v>
      </c>
      <c r="H792" s="17">
        <v>1.9444444444444445E-2</v>
      </c>
      <c r="I792" s="18" t="s">
        <v>1151</v>
      </c>
      <c r="J792" s="19">
        <f t="shared" si="36"/>
        <v>12</v>
      </c>
      <c r="K792" s="19">
        <f t="shared" si="37"/>
        <v>29</v>
      </c>
      <c r="L792" s="20">
        <f t="shared" si="38"/>
        <v>0.41379310344827586</v>
      </c>
      <c r="M792" s="19">
        <f>TablaCocina[[#This Row],[COSTO UNITARIO]]*TablaCocina[[#This Row],[CANTIDAD ORDENADA]]</f>
        <v>17</v>
      </c>
    </row>
    <row r="793" spans="1:13" x14ac:dyDescent="0.2">
      <c r="A793" s="13">
        <v>312</v>
      </c>
      <c r="B793" s="13">
        <v>2</v>
      </c>
      <c r="C793" s="14" t="s">
        <v>241</v>
      </c>
      <c r="D793" s="14" t="s">
        <v>1170</v>
      </c>
      <c r="E793" s="15">
        <v>19</v>
      </c>
      <c r="F793" s="15">
        <v>32</v>
      </c>
      <c r="G793" s="16">
        <v>2</v>
      </c>
      <c r="H793" s="17">
        <v>3.125E-2</v>
      </c>
      <c r="I793" s="18" t="s">
        <v>1151</v>
      </c>
      <c r="J793" s="19">
        <f t="shared" si="36"/>
        <v>26</v>
      </c>
      <c r="K793" s="19">
        <f t="shared" si="37"/>
        <v>64</v>
      </c>
      <c r="L793" s="20">
        <f t="shared" si="38"/>
        <v>0.40625</v>
      </c>
      <c r="M793" s="19">
        <f>TablaCocina[[#This Row],[COSTO UNITARIO]]*TablaCocina[[#This Row],[CANTIDAD ORDENADA]]</f>
        <v>38</v>
      </c>
    </row>
    <row r="794" spans="1:13" x14ac:dyDescent="0.2">
      <c r="A794" s="13">
        <v>312</v>
      </c>
      <c r="B794" s="13">
        <v>2</v>
      </c>
      <c r="C794" s="14" t="s">
        <v>20</v>
      </c>
      <c r="D794" s="14" t="s">
        <v>1169</v>
      </c>
      <c r="E794" s="15">
        <v>21</v>
      </c>
      <c r="F794" s="15">
        <v>35</v>
      </c>
      <c r="G794" s="16">
        <v>2</v>
      </c>
      <c r="H794" s="17">
        <v>6.9444444444444441E-3</v>
      </c>
      <c r="I794" s="18" t="s">
        <v>1151</v>
      </c>
      <c r="J794" s="19">
        <f t="shared" si="36"/>
        <v>28</v>
      </c>
      <c r="K794" s="19">
        <f t="shared" si="37"/>
        <v>70</v>
      </c>
      <c r="L794" s="20">
        <f t="shared" si="38"/>
        <v>0.4</v>
      </c>
      <c r="M794" s="19">
        <f>TablaCocina[[#This Row],[COSTO UNITARIO]]*TablaCocina[[#This Row],[CANTIDAD ORDENADA]]</f>
        <v>42</v>
      </c>
    </row>
    <row r="795" spans="1:13" x14ac:dyDescent="0.2">
      <c r="A795" s="13">
        <v>313</v>
      </c>
      <c r="B795" s="13">
        <v>10</v>
      </c>
      <c r="C795" s="14" t="s">
        <v>106</v>
      </c>
      <c r="D795" s="14" t="s">
        <v>1168</v>
      </c>
      <c r="E795" s="15">
        <v>11</v>
      </c>
      <c r="F795" s="15">
        <v>19</v>
      </c>
      <c r="G795" s="16">
        <v>2</v>
      </c>
      <c r="H795" s="17">
        <v>1.8749999999999999E-2</v>
      </c>
      <c r="I795" s="18" t="s">
        <v>1151</v>
      </c>
      <c r="J795" s="19">
        <f t="shared" si="36"/>
        <v>16</v>
      </c>
      <c r="K795" s="19">
        <f t="shared" si="37"/>
        <v>38</v>
      </c>
      <c r="L795" s="20">
        <f t="shared" si="38"/>
        <v>0.42105263157894735</v>
      </c>
      <c r="M795" s="19">
        <f>TablaCocina[[#This Row],[COSTO UNITARIO]]*TablaCocina[[#This Row],[CANTIDAD ORDENADA]]</f>
        <v>22</v>
      </c>
    </row>
    <row r="796" spans="1:13" x14ac:dyDescent="0.2">
      <c r="A796" s="13">
        <v>313</v>
      </c>
      <c r="B796" s="13">
        <v>10</v>
      </c>
      <c r="C796" s="14" t="s">
        <v>110</v>
      </c>
      <c r="D796" s="14" t="s">
        <v>1161</v>
      </c>
      <c r="E796" s="15">
        <v>19</v>
      </c>
      <c r="F796" s="15">
        <v>31</v>
      </c>
      <c r="G796" s="16">
        <v>2</v>
      </c>
      <c r="H796" s="17">
        <v>2.6388888888888889E-2</v>
      </c>
      <c r="I796" s="18" t="s">
        <v>1150</v>
      </c>
      <c r="J796" s="19">
        <f t="shared" si="36"/>
        <v>24</v>
      </c>
      <c r="K796" s="19">
        <f t="shared" si="37"/>
        <v>62</v>
      </c>
      <c r="L796" s="20">
        <f t="shared" si="38"/>
        <v>0.38709677419354838</v>
      </c>
      <c r="M796" s="19">
        <f>TablaCocina[[#This Row],[COSTO UNITARIO]]*TablaCocina[[#This Row],[CANTIDAD ORDENADA]]</f>
        <v>38</v>
      </c>
    </row>
    <row r="797" spans="1:13" x14ac:dyDescent="0.2">
      <c r="A797" s="13">
        <v>313</v>
      </c>
      <c r="B797" s="13">
        <v>10</v>
      </c>
      <c r="C797" s="14" t="s">
        <v>67</v>
      </c>
      <c r="D797" s="14" t="s">
        <v>1164</v>
      </c>
      <c r="E797" s="15">
        <v>22</v>
      </c>
      <c r="F797" s="15">
        <v>36</v>
      </c>
      <c r="G797" s="16">
        <v>3</v>
      </c>
      <c r="H797" s="17">
        <v>1.8055555555555557E-2</v>
      </c>
      <c r="I797" s="18" t="s">
        <v>1150</v>
      </c>
      <c r="J797" s="19">
        <f t="shared" si="36"/>
        <v>42</v>
      </c>
      <c r="K797" s="19">
        <f t="shared" si="37"/>
        <v>108</v>
      </c>
      <c r="L797" s="20">
        <f t="shared" si="38"/>
        <v>0.3888888888888889</v>
      </c>
      <c r="M797" s="19">
        <f>TablaCocina[[#This Row],[COSTO UNITARIO]]*TablaCocina[[#This Row],[CANTIDAD ORDENADA]]</f>
        <v>66</v>
      </c>
    </row>
    <row r="798" spans="1:13" x14ac:dyDescent="0.2">
      <c r="A798" s="13">
        <v>313</v>
      </c>
      <c r="B798" s="13">
        <v>10</v>
      </c>
      <c r="C798" s="14" t="s">
        <v>152</v>
      </c>
      <c r="D798" s="14" t="s">
        <v>1159</v>
      </c>
      <c r="E798" s="15">
        <v>14</v>
      </c>
      <c r="F798" s="15">
        <v>24</v>
      </c>
      <c r="G798" s="16">
        <v>1</v>
      </c>
      <c r="H798" s="17">
        <v>1.0416666666666666E-2</v>
      </c>
      <c r="I798" s="18" t="s">
        <v>1151</v>
      </c>
      <c r="J798" s="19">
        <f t="shared" si="36"/>
        <v>10</v>
      </c>
      <c r="K798" s="19">
        <f t="shared" si="37"/>
        <v>24</v>
      </c>
      <c r="L798" s="20">
        <f t="shared" si="38"/>
        <v>0.41666666666666669</v>
      </c>
      <c r="M798" s="19">
        <f>TablaCocina[[#This Row],[COSTO UNITARIO]]*TablaCocina[[#This Row],[CANTIDAD ORDENADA]]</f>
        <v>14</v>
      </c>
    </row>
    <row r="799" spans="1:13" x14ac:dyDescent="0.2">
      <c r="A799" s="13">
        <v>314</v>
      </c>
      <c r="B799" s="13">
        <v>20</v>
      </c>
      <c r="C799" s="14" t="s">
        <v>100</v>
      </c>
      <c r="D799" s="14" t="s">
        <v>1162</v>
      </c>
      <c r="E799" s="15">
        <v>16</v>
      </c>
      <c r="F799" s="15">
        <v>27</v>
      </c>
      <c r="G799" s="16">
        <v>1</v>
      </c>
      <c r="H799" s="17">
        <v>3.472222222222222E-3</v>
      </c>
      <c r="I799" s="18" t="s">
        <v>1150</v>
      </c>
      <c r="J799" s="19">
        <f t="shared" si="36"/>
        <v>11</v>
      </c>
      <c r="K799" s="19">
        <f t="shared" si="37"/>
        <v>27</v>
      </c>
      <c r="L799" s="20">
        <f t="shared" si="38"/>
        <v>0.40740740740740738</v>
      </c>
      <c r="M799" s="19">
        <f>TablaCocina[[#This Row],[COSTO UNITARIO]]*TablaCocina[[#This Row],[CANTIDAD ORDENADA]]</f>
        <v>16</v>
      </c>
    </row>
    <row r="800" spans="1:13" x14ac:dyDescent="0.2">
      <c r="A800" s="13">
        <v>315</v>
      </c>
      <c r="B800" s="13">
        <v>14</v>
      </c>
      <c r="C800" s="14" t="s">
        <v>116</v>
      </c>
      <c r="D800" s="14" t="s">
        <v>1178</v>
      </c>
      <c r="E800" s="15">
        <v>15</v>
      </c>
      <c r="F800" s="15">
        <v>25</v>
      </c>
      <c r="G800" s="16">
        <v>1</v>
      </c>
      <c r="H800" s="17">
        <v>1.1111111111111112E-2</v>
      </c>
      <c r="I800" s="18" t="s">
        <v>1151</v>
      </c>
      <c r="J800" s="19">
        <f t="shared" si="36"/>
        <v>10</v>
      </c>
      <c r="K800" s="19">
        <f t="shared" si="37"/>
        <v>25</v>
      </c>
      <c r="L800" s="20">
        <f t="shared" si="38"/>
        <v>0.4</v>
      </c>
      <c r="M800" s="19">
        <f>TablaCocina[[#This Row],[COSTO UNITARIO]]*TablaCocina[[#This Row],[CANTIDAD ORDENADA]]</f>
        <v>15</v>
      </c>
    </row>
    <row r="801" spans="1:13" x14ac:dyDescent="0.2">
      <c r="A801" s="13">
        <v>315</v>
      </c>
      <c r="B801" s="13">
        <v>14</v>
      </c>
      <c r="C801" s="14" t="s">
        <v>36</v>
      </c>
      <c r="D801" s="14" t="s">
        <v>1167</v>
      </c>
      <c r="E801" s="15">
        <v>16</v>
      </c>
      <c r="F801" s="15">
        <v>28</v>
      </c>
      <c r="G801" s="16">
        <v>1</v>
      </c>
      <c r="H801" s="17">
        <v>4.8611111111111112E-3</v>
      </c>
      <c r="I801" s="18" t="s">
        <v>1151</v>
      </c>
      <c r="J801" s="19">
        <f t="shared" si="36"/>
        <v>12</v>
      </c>
      <c r="K801" s="19">
        <f t="shared" si="37"/>
        <v>28</v>
      </c>
      <c r="L801" s="20">
        <f t="shared" si="38"/>
        <v>0.42857142857142855</v>
      </c>
      <c r="M801" s="19">
        <f>TablaCocina[[#This Row],[COSTO UNITARIO]]*TablaCocina[[#This Row],[CANTIDAD ORDENADA]]</f>
        <v>16</v>
      </c>
    </row>
    <row r="802" spans="1:13" x14ac:dyDescent="0.2">
      <c r="A802" s="13">
        <v>315</v>
      </c>
      <c r="B802" s="13">
        <v>14</v>
      </c>
      <c r="C802" s="14" t="s">
        <v>32</v>
      </c>
      <c r="D802" s="14" t="s">
        <v>1165</v>
      </c>
      <c r="E802" s="15">
        <v>17</v>
      </c>
      <c r="F802" s="15">
        <v>29</v>
      </c>
      <c r="G802" s="16">
        <v>3</v>
      </c>
      <c r="H802" s="17">
        <v>3.6111111111111115E-2</v>
      </c>
      <c r="I802" s="18" t="s">
        <v>1151</v>
      </c>
      <c r="J802" s="19">
        <f t="shared" si="36"/>
        <v>36</v>
      </c>
      <c r="K802" s="19">
        <f t="shared" si="37"/>
        <v>87</v>
      </c>
      <c r="L802" s="20">
        <f t="shared" si="38"/>
        <v>0.41379310344827586</v>
      </c>
      <c r="M802" s="19">
        <f>TablaCocina[[#This Row],[COSTO UNITARIO]]*TablaCocina[[#This Row],[CANTIDAD ORDENADA]]</f>
        <v>51</v>
      </c>
    </row>
    <row r="803" spans="1:13" x14ac:dyDescent="0.2">
      <c r="A803" s="13">
        <v>315</v>
      </c>
      <c r="B803" s="13">
        <v>14</v>
      </c>
      <c r="C803" s="14" t="s">
        <v>64</v>
      </c>
      <c r="D803" s="14" t="s">
        <v>1175</v>
      </c>
      <c r="E803" s="15">
        <v>13</v>
      </c>
      <c r="F803" s="15">
        <v>21</v>
      </c>
      <c r="G803" s="16">
        <v>1</v>
      </c>
      <c r="H803" s="17">
        <v>3.5416666666666666E-2</v>
      </c>
      <c r="I803" s="18" t="s">
        <v>1151</v>
      </c>
      <c r="J803" s="19">
        <f t="shared" si="36"/>
        <v>8</v>
      </c>
      <c r="K803" s="19">
        <f t="shared" si="37"/>
        <v>21</v>
      </c>
      <c r="L803" s="20">
        <f t="shared" si="38"/>
        <v>0.38095238095238093</v>
      </c>
      <c r="M803" s="19">
        <f>TablaCocina[[#This Row],[COSTO UNITARIO]]*TablaCocina[[#This Row],[CANTIDAD ORDENADA]]</f>
        <v>13</v>
      </c>
    </row>
    <row r="804" spans="1:13" x14ac:dyDescent="0.2">
      <c r="A804" s="13">
        <v>316</v>
      </c>
      <c r="B804" s="13">
        <v>2</v>
      </c>
      <c r="C804" s="14" t="s">
        <v>73</v>
      </c>
      <c r="D804" s="14" t="s">
        <v>1176</v>
      </c>
      <c r="E804" s="15">
        <v>10</v>
      </c>
      <c r="F804" s="15">
        <v>18</v>
      </c>
      <c r="G804" s="16">
        <v>1</v>
      </c>
      <c r="H804" s="17">
        <v>2.0833333333333332E-2</v>
      </c>
      <c r="I804" s="18" t="s">
        <v>1150</v>
      </c>
      <c r="J804" s="19">
        <f t="shared" si="36"/>
        <v>8</v>
      </c>
      <c r="K804" s="19">
        <f t="shared" si="37"/>
        <v>18</v>
      </c>
      <c r="L804" s="20">
        <f t="shared" si="38"/>
        <v>0.44444444444444442</v>
      </c>
      <c r="M804" s="19">
        <f>TablaCocina[[#This Row],[COSTO UNITARIO]]*TablaCocina[[#This Row],[CANTIDAD ORDENADA]]</f>
        <v>10</v>
      </c>
    </row>
    <row r="805" spans="1:13" x14ac:dyDescent="0.2">
      <c r="A805" s="13">
        <v>316</v>
      </c>
      <c r="B805" s="13">
        <v>2</v>
      </c>
      <c r="C805" s="14" t="s">
        <v>64</v>
      </c>
      <c r="D805" s="14" t="s">
        <v>1175</v>
      </c>
      <c r="E805" s="15">
        <v>13</v>
      </c>
      <c r="F805" s="15">
        <v>21</v>
      </c>
      <c r="G805" s="16">
        <v>1</v>
      </c>
      <c r="H805" s="17">
        <v>1.5972222222222224E-2</v>
      </c>
      <c r="I805" s="18" t="s">
        <v>1150</v>
      </c>
      <c r="J805" s="19">
        <f t="shared" si="36"/>
        <v>8</v>
      </c>
      <c r="K805" s="19">
        <f t="shared" si="37"/>
        <v>21</v>
      </c>
      <c r="L805" s="20">
        <f t="shared" si="38"/>
        <v>0.38095238095238093</v>
      </c>
      <c r="M805" s="19">
        <f>TablaCocina[[#This Row],[COSTO UNITARIO]]*TablaCocina[[#This Row],[CANTIDAD ORDENADA]]</f>
        <v>13</v>
      </c>
    </row>
    <row r="806" spans="1:13" x14ac:dyDescent="0.2">
      <c r="A806" s="13">
        <v>316</v>
      </c>
      <c r="B806" s="13">
        <v>2</v>
      </c>
      <c r="C806" s="14" t="s">
        <v>100</v>
      </c>
      <c r="D806" s="14" t="s">
        <v>1162</v>
      </c>
      <c r="E806" s="15">
        <v>16</v>
      </c>
      <c r="F806" s="15">
        <v>27</v>
      </c>
      <c r="G806" s="16">
        <v>3</v>
      </c>
      <c r="H806" s="17">
        <v>3.6805555555555557E-2</v>
      </c>
      <c r="I806" s="18" t="s">
        <v>1151</v>
      </c>
      <c r="J806" s="19">
        <f t="shared" si="36"/>
        <v>33</v>
      </c>
      <c r="K806" s="19">
        <f t="shared" si="37"/>
        <v>81</v>
      </c>
      <c r="L806" s="20">
        <f t="shared" si="38"/>
        <v>0.40740740740740738</v>
      </c>
      <c r="M806" s="19">
        <f>TablaCocina[[#This Row],[COSTO UNITARIO]]*TablaCocina[[#This Row],[CANTIDAD ORDENADA]]</f>
        <v>48</v>
      </c>
    </row>
    <row r="807" spans="1:13" x14ac:dyDescent="0.2">
      <c r="A807" s="13">
        <v>316</v>
      </c>
      <c r="B807" s="13">
        <v>2</v>
      </c>
      <c r="C807" s="14" t="s">
        <v>42</v>
      </c>
      <c r="D807" s="14" t="s">
        <v>1163</v>
      </c>
      <c r="E807" s="15">
        <v>25</v>
      </c>
      <c r="F807" s="15">
        <v>40</v>
      </c>
      <c r="G807" s="16">
        <v>1</v>
      </c>
      <c r="H807" s="17">
        <v>3.6111111111111115E-2</v>
      </c>
      <c r="I807" s="18" t="s">
        <v>1151</v>
      </c>
      <c r="J807" s="19">
        <f t="shared" si="36"/>
        <v>15</v>
      </c>
      <c r="K807" s="19">
        <f t="shared" si="37"/>
        <v>40</v>
      </c>
      <c r="L807" s="20">
        <f t="shared" si="38"/>
        <v>0.375</v>
      </c>
      <c r="M807" s="19">
        <f>TablaCocina[[#This Row],[COSTO UNITARIO]]*TablaCocina[[#This Row],[CANTIDAD ORDENADA]]</f>
        <v>25</v>
      </c>
    </row>
    <row r="808" spans="1:13" x14ac:dyDescent="0.2">
      <c r="A808" s="13">
        <v>317</v>
      </c>
      <c r="B808" s="13">
        <v>17</v>
      </c>
      <c r="C808" s="14" t="s">
        <v>197</v>
      </c>
      <c r="D808" s="14" t="s">
        <v>1171</v>
      </c>
      <c r="E808" s="15">
        <v>13</v>
      </c>
      <c r="F808" s="15">
        <v>22</v>
      </c>
      <c r="G808" s="16">
        <v>2</v>
      </c>
      <c r="H808" s="17">
        <v>1.3888888888888888E-2</v>
      </c>
      <c r="I808" s="18" t="s">
        <v>1151</v>
      </c>
      <c r="J808" s="19">
        <f t="shared" si="36"/>
        <v>18</v>
      </c>
      <c r="K808" s="19">
        <f t="shared" si="37"/>
        <v>44</v>
      </c>
      <c r="L808" s="20">
        <f t="shared" si="38"/>
        <v>0.40909090909090912</v>
      </c>
      <c r="M808" s="19">
        <f>TablaCocina[[#This Row],[COSTO UNITARIO]]*TablaCocina[[#This Row],[CANTIDAD ORDENADA]]</f>
        <v>26</v>
      </c>
    </row>
    <row r="809" spans="1:13" x14ac:dyDescent="0.2">
      <c r="A809" s="13">
        <v>317</v>
      </c>
      <c r="B809" s="13">
        <v>17</v>
      </c>
      <c r="C809" s="14" t="s">
        <v>49</v>
      </c>
      <c r="D809" s="14" t="s">
        <v>1172</v>
      </c>
      <c r="E809" s="15">
        <v>20</v>
      </c>
      <c r="F809" s="15">
        <v>34</v>
      </c>
      <c r="G809" s="16">
        <v>3</v>
      </c>
      <c r="H809" s="17">
        <v>2.5694444444444447E-2</v>
      </c>
      <c r="I809" s="18" t="s">
        <v>1151</v>
      </c>
      <c r="J809" s="19">
        <f t="shared" si="36"/>
        <v>42</v>
      </c>
      <c r="K809" s="19">
        <f t="shared" si="37"/>
        <v>102</v>
      </c>
      <c r="L809" s="20">
        <f t="shared" si="38"/>
        <v>0.41176470588235292</v>
      </c>
      <c r="M809" s="19">
        <f>TablaCocina[[#This Row],[COSTO UNITARIO]]*TablaCocina[[#This Row],[CANTIDAD ORDENADA]]</f>
        <v>60</v>
      </c>
    </row>
    <row r="810" spans="1:13" x14ac:dyDescent="0.2">
      <c r="A810" s="13">
        <v>317</v>
      </c>
      <c r="B810" s="13">
        <v>17</v>
      </c>
      <c r="C810" s="14" t="s">
        <v>241</v>
      </c>
      <c r="D810" s="14" t="s">
        <v>1170</v>
      </c>
      <c r="E810" s="15">
        <v>19</v>
      </c>
      <c r="F810" s="15">
        <v>32</v>
      </c>
      <c r="G810" s="16">
        <v>1</v>
      </c>
      <c r="H810" s="17">
        <v>2.1527777777777781E-2</v>
      </c>
      <c r="I810" s="18" t="s">
        <v>1151</v>
      </c>
      <c r="J810" s="19">
        <f t="shared" si="36"/>
        <v>13</v>
      </c>
      <c r="K810" s="19">
        <f t="shared" si="37"/>
        <v>32</v>
      </c>
      <c r="L810" s="20">
        <f t="shared" si="38"/>
        <v>0.40625</v>
      </c>
      <c r="M810" s="19">
        <f>TablaCocina[[#This Row],[COSTO UNITARIO]]*TablaCocina[[#This Row],[CANTIDAD ORDENADA]]</f>
        <v>19</v>
      </c>
    </row>
    <row r="811" spans="1:13" x14ac:dyDescent="0.2">
      <c r="A811" s="13">
        <v>318</v>
      </c>
      <c r="B811" s="13">
        <v>13</v>
      </c>
      <c r="C811" s="14" t="s">
        <v>32</v>
      </c>
      <c r="D811" s="14" t="s">
        <v>1165</v>
      </c>
      <c r="E811" s="15">
        <v>17</v>
      </c>
      <c r="F811" s="15">
        <v>29</v>
      </c>
      <c r="G811" s="16">
        <v>1</v>
      </c>
      <c r="H811" s="17">
        <v>2.7083333333333334E-2</v>
      </c>
      <c r="I811" s="18" t="s">
        <v>1151</v>
      </c>
      <c r="J811" s="19">
        <f t="shared" si="36"/>
        <v>12</v>
      </c>
      <c r="K811" s="19">
        <f t="shared" si="37"/>
        <v>29</v>
      </c>
      <c r="L811" s="20">
        <f t="shared" si="38"/>
        <v>0.41379310344827586</v>
      </c>
      <c r="M811" s="19">
        <f>TablaCocina[[#This Row],[COSTO UNITARIO]]*TablaCocina[[#This Row],[CANTIDAD ORDENADA]]</f>
        <v>17</v>
      </c>
    </row>
    <row r="812" spans="1:13" x14ac:dyDescent="0.2">
      <c r="A812" s="13">
        <v>319</v>
      </c>
      <c r="B812" s="13">
        <v>1</v>
      </c>
      <c r="C812" s="14" t="s">
        <v>241</v>
      </c>
      <c r="D812" s="14" t="s">
        <v>1170</v>
      </c>
      <c r="E812" s="15">
        <v>19</v>
      </c>
      <c r="F812" s="15">
        <v>32</v>
      </c>
      <c r="G812" s="16">
        <v>3</v>
      </c>
      <c r="H812" s="17">
        <v>1.1111111111111112E-2</v>
      </c>
      <c r="I812" s="18" t="s">
        <v>1151</v>
      </c>
      <c r="J812" s="19">
        <f t="shared" si="36"/>
        <v>39</v>
      </c>
      <c r="K812" s="19">
        <f t="shared" si="37"/>
        <v>96</v>
      </c>
      <c r="L812" s="20">
        <f t="shared" si="38"/>
        <v>0.40625</v>
      </c>
      <c r="M812" s="19">
        <f>TablaCocina[[#This Row],[COSTO UNITARIO]]*TablaCocina[[#This Row],[CANTIDAD ORDENADA]]</f>
        <v>57</v>
      </c>
    </row>
    <row r="813" spans="1:13" x14ac:dyDescent="0.2">
      <c r="A813" s="13">
        <v>319</v>
      </c>
      <c r="B813" s="13">
        <v>1</v>
      </c>
      <c r="C813" s="14" t="s">
        <v>20</v>
      </c>
      <c r="D813" s="14" t="s">
        <v>1169</v>
      </c>
      <c r="E813" s="15">
        <v>21</v>
      </c>
      <c r="F813" s="15">
        <v>35</v>
      </c>
      <c r="G813" s="16">
        <v>2</v>
      </c>
      <c r="H813" s="17">
        <v>1.1805555555555555E-2</v>
      </c>
      <c r="I813" s="18" t="s">
        <v>1150</v>
      </c>
      <c r="J813" s="19">
        <f t="shared" si="36"/>
        <v>28</v>
      </c>
      <c r="K813" s="19">
        <f t="shared" si="37"/>
        <v>70</v>
      </c>
      <c r="L813" s="20">
        <f t="shared" si="38"/>
        <v>0.4</v>
      </c>
      <c r="M813" s="19">
        <f>TablaCocina[[#This Row],[COSTO UNITARIO]]*TablaCocina[[#This Row],[CANTIDAD ORDENADA]]</f>
        <v>42</v>
      </c>
    </row>
    <row r="814" spans="1:13" x14ac:dyDescent="0.2">
      <c r="A814" s="13">
        <v>319</v>
      </c>
      <c r="B814" s="13">
        <v>1</v>
      </c>
      <c r="C814" s="14" t="s">
        <v>42</v>
      </c>
      <c r="D814" s="14" t="s">
        <v>1163</v>
      </c>
      <c r="E814" s="15">
        <v>25</v>
      </c>
      <c r="F814" s="15">
        <v>40</v>
      </c>
      <c r="G814" s="16">
        <v>1</v>
      </c>
      <c r="H814" s="17">
        <v>2.6388888888888889E-2</v>
      </c>
      <c r="I814" s="18" t="s">
        <v>1151</v>
      </c>
      <c r="J814" s="19">
        <f t="shared" si="36"/>
        <v>15</v>
      </c>
      <c r="K814" s="19">
        <f t="shared" si="37"/>
        <v>40</v>
      </c>
      <c r="L814" s="20">
        <f t="shared" si="38"/>
        <v>0.375</v>
      </c>
      <c r="M814" s="19">
        <f>TablaCocina[[#This Row],[COSTO UNITARIO]]*TablaCocina[[#This Row],[CANTIDAD ORDENADA]]</f>
        <v>25</v>
      </c>
    </row>
    <row r="815" spans="1:13" x14ac:dyDescent="0.2">
      <c r="A815" s="13">
        <v>319</v>
      </c>
      <c r="B815" s="13">
        <v>1</v>
      </c>
      <c r="C815" s="14" t="s">
        <v>110</v>
      </c>
      <c r="D815" s="14" t="s">
        <v>1161</v>
      </c>
      <c r="E815" s="15">
        <v>19</v>
      </c>
      <c r="F815" s="15">
        <v>31</v>
      </c>
      <c r="G815" s="16">
        <v>2</v>
      </c>
      <c r="H815" s="17">
        <v>3.8194444444444441E-2</v>
      </c>
      <c r="I815" s="18" t="s">
        <v>1151</v>
      </c>
      <c r="J815" s="19">
        <f t="shared" si="36"/>
        <v>24</v>
      </c>
      <c r="K815" s="19">
        <f t="shared" si="37"/>
        <v>62</v>
      </c>
      <c r="L815" s="20">
        <f t="shared" si="38"/>
        <v>0.38709677419354838</v>
      </c>
      <c r="M815" s="19">
        <f>TablaCocina[[#This Row],[COSTO UNITARIO]]*TablaCocina[[#This Row],[CANTIDAD ORDENADA]]</f>
        <v>38</v>
      </c>
    </row>
    <row r="816" spans="1:13" x14ac:dyDescent="0.2">
      <c r="A816" s="13">
        <v>320</v>
      </c>
      <c r="B816" s="13">
        <v>9</v>
      </c>
      <c r="C816" s="14" t="s">
        <v>64</v>
      </c>
      <c r="D816" s="14" t="s">
        <v>1175</v>
      </c>
      <c r="E816" s="15">
        <v>13</v>
      </c>
      <c r="F816" s="15">
        <v>21</v>
      </c>
      <c r="G816" s="16">
        <v>2</v>
      </c>
      <c r="H816" s="17">
        <v>3.0555555555555555E-2</v>
      </c>
      <c r="I816" s="18" t="s">
        <v>1151</v>
      </c>
      <c r="J816" s="19">
        <f t="shared" si="36"/>
        <v>16</v>
      </c>
      <c r="K816" s="19">
        <f t="shared" si="37"/>
        <v>42</v>
      </c>
      <c r="L816" s="20">
        <f t="shared" si="38"/>
        <v>0.38095238095238093</v>
      </c>
      <c r="M816" s="19">
        <f>TablaCocina[[#This Row],[COSTO UNITARIO]]*TablaCocina[[#This Row],[CANTIDAD ORDENADA]]</f>
        <v>26</v>
      </c>
    </row>
    <row r="817" spans="1:13" x14ac:dyDescent="0.2">
      <c r="A817" s="13">
        <v>320</v>
      </c>
      <c r="B817" s="13">
        <v>9</v>
      </c>
      <c r="C817" s="14" t="s">
        <v>197</v>
      </c>
      <c r="D817" s="14" t="s">
        <v>1171</v>
      </c>
      <c r="E817" s="15">
        <v>13</v>
      </c>
      <c r="F817" s="15">
        <v>22</v>
      </c>
      <c r="G817" s="16">
        <v>1</v>
      </c>
      <c r="H817" s="17">
        <v>3.0555555555555555E-2</v>
      </c>
      <c r="I817" s="18" t="s">
        <v>1151</v>
      </c>
      <c r="J817" s="19">
        <f t="shared" si="36"/>
        <v>9</v>
      </c>
      <c r="K817" s="19">
        <f t="shared" si="37"/>
        <v>22</v>
      </c>
      <c r="L817" s="20">
        <f t="shared" si="38"/>
        <v>0.40909090909090912</v>
      </c>
      <c r="M817" s="19">
        <f>TablaCocina[[#This Row],[COSTO UNITARIO]]*TablaCocina[[#This Row],[CANTIDAD ORDENADA]]</f>
        <v>13</v>
      </c>
    </row>
    <row r="818" spans="1:13" x14ac:dyDescent="0.2">
      <c r="A818" s="13">
        <v>320</v>
      </c>
      <c r="B818" s="13">
        <v>9</v>
      </c>
      <c r="C818" s="14" t="s">
        <v>49</v>
      </c>
      <c r="D818" s="14" t="s">
        <v>1172</v>
      </c>
      <c r="E818" s="15">
        <v>20</v>
      </c>
      <c r="F818" s="15">
        <v>34</v>
      </c>
      <c r="G818" s="16">
        <v>1</v>
      </c>
      <c r="H818" s="17">
        <v>2.9166666666666664E-2</v>
      </c>
      <c r="I818" s="18" t="s">
        <v>1150</v>
      </c>
      <c r="J818" s="19">
        <f t="shared" si="36"/>
        <v>14</v>
      </c>
      <c r="K818" s="19">
        <f t="shared" si="37"/>
        <v>34</v>
      </c>
      <c r="L818" s="20">
        <f t="shared" si="38"/>
        <v>0.41176470588235292</v>
      </c>
      <c r="M818" s="19">
        <f>TablaCocina[[#This Row],[COSTO UNITARIO]]*TablaCocina[[#This Row],[CANTIDAD ORDENADA]]</f>
        <v>20</v>
      </c>
    </row>
    <row r="819" spans="1:13" x14ac:dyDescent="0.2">
      <c r="A819" s="13">
        <v>321</v>
      </c>
      <c r="B819" s="13">
        <v>18</v>
      </c>
      <c r="C819" s="14" t="s">
        <v>36</v>
      </c>
      <c r="D819" s="14" t="s">
        <v>1167</v>
      </c>
      <c r="E819" s="15">
        <v>16</v>
      </c>
      <c r="F819" s="15">
        <v>28</v>
      </c>
      <c r="G819" s="16">
        <v>1</v>
      </c>
      <c r="H819" s="17">
        <v>2.361111111111111E-2</v>
      </c>
      <c r="I819" s="18" t="s">
        <v>1151</v>
      </c>
      <c r="J819" s="19">
        <f t="shared" si="36"/>
        <v>12</v>
      </c>
      <c r="K819" s="19">
        <f t="shared" si="37"/>
        <v>28</v>
      </c>
      <c r="L819" s="20">
        <f t="shared" si="38"/>
        <v>0.42857142857142855</v>
      </c>
      <c r="M819" s="19">
        <f>TablaCocina[[#This Row],[COSTO UNITARIO]]*TablaCocina[[#This Row],[CANTIDAD ORDENADA]]</f>
        <v>16</v>
      </c>
    </row>
    <row r="820" spans="1:13" x14ac:dyDescent="0.2">
      <c r="A820" s="13">
        <v>321</v>
      </c>
      <c r="B820" s="13">
        <v>18</v>
      </c>
      <c r="C820" s="14" t="s">
        <v>197</v>
      </c>
      <c r="D820" s="14" t="s">
        <v>1171</v>
      </c>
      <c r="E820" s="15">
        <v>13</v>
      </c>
      <c r="F820" s="15">
        <v>22</v>
      </c>
      <c r="G820" s="16">
        <v>2</v>
      </c>
      <c r="H820" s="17">
        <v>1.5277777777777777E-2</v>
      </c>
      <c r="I820" s="18" t="s">
        <v>1151</v>
      </c>
      <c r="J820" s="19">
        <f t="shared" si="36"/>
        <v>18</v>
      </c>
      <c r="K820" s="19">
        <f t="shared" si="37"/>
        <v>44</v>
      </c>
      <c r="L820" s="20">
        <f t="shared" si="38"/>
        <v>0.40909090909090912</v>
      </c>
      <c r="M820" s="19">
        <f>TablaCocina[[#This Row],[COSTO UNITARIO]]*TablaCocina[[#This Row],[CANTIDAD ORDENADA]]</f>
        <v>26</v>
      </c>
    </row>
    <row r="821" spans="1:13" x14ac:dyDescent="0.2">
      <c r="A821" s="13">
        <v>321</v>
      </c>
      <c r="B821" s="13">
        <v>18</v>
      </c>
      <c r="C821" s="14" t="s">
        <v>194</v>
      </c>
      <c r="D821" s="14" t="s">
        <v>1174</v>
      </c>
      <c r="E821" s="15">
        <v>14</v>
      </c>
      <c r="F821" s="15">
        <v>23</v>
      </c>
      <c r="G821" s="16">
        <v>3</v>
      </c>
      <c r="H821" s="17">
        <v>2.7083333333333334E-2</v>
      </c>
      <c r="I821" s="18" t="s">
        <v>1150</v>
      </c>
      <c r="J821" s="19">
        <f t="shared" si="36"/>
        <v>27</v>
      </c>
      <c r="K821" s="19">
        <f t="shared" si="37"/>
        <v>69</v>
      </c>
      <c r="L821" s="20">
        <f t="shared" si="38"/>
        <v>0.39130434782608697</v>
      </c>
      <c r="M821" s="19">
        <f>TablaCocina[[#This Row],[COSTO UNITARIO]]*TablaCocina[[#This Row],[CANTIDAD ORDENADA]]</f>
        <v>42</v>
      </c>
    </row>
    <row r="822" spans="1:13" x14ac:dyDescent="0.2">
      <c r="A822" s="13">
        <v>322</v>
      </c>
      <c r="B822" s="13">
        <v>12</v>
      </c>
      <c r="C822" s="14" t="s">
        <v>241</v>
      </c>
      <c r="D822" s="14" t="s">
        <v>1170</v>
      </c>
      <c r="E822" s="15">
        <v>19</v>
      </c>
      <c r="F822" s="15">
        <v>32</v>
      </c>
      <c r="G822" s="16">
        <v>2</v>
      </c>
      <c r="H822" s="17">
        <v>5.5555555555555558E-3</v>
      </c>
      <c r="I822" s="18" t="s">
        <v>1150</v>
      </c>
      <c r="J822" s="19">
        <f t="shared" si="36"/>
        <v>26</v>
      </c>
      <c r="K822" s="19">
        <f t="shared" si="37"/>
        <v>64</v>
      </c>
      <c r="L822" s="20">
        <f t="shared" si="38"/>
        <v>0.40625</v>
      </c>
      <c r="M822" s="19">
        <f>TablaCocina[[#This Row],[COSTO UNITARIO]]*TablaCocina[[#This Row],[CANTIDAD ORDENADA]]</f>
        <v>38</v>
      </c>
    </row>
    <row r="823" spans="1:13" x14ac:dyDescent="0.2">
      <c r="A823" s="13">
        <v>322</v>
      </c>
      <c r="B823" s="13">
        <v>12</v>
      </c>
      <c r="C823" s="14" t="s">
        <v>64</v>
      </c>
      <c r="D823" s="14" t="s">
        <v>1175</v>
      </c>
      <c r="E823" s="15">
        <v>13</v>
      </c>
      <c r="F823" s="15">
        <v>21</v>
      </c>
      <c r="G823" s="16">
        <v>1</v>
      </c>
      <c r="H823" s="17">
        <v>3.6111111111111115E-2</v>
      </c>
      <c r="I823" s="18" t="s">
        <v>1151</v>
      </c>
      <c r="J823" s="19">
        <f t="shared" si="36"/>
        <v>8</v>
      </c>
      <c r="K823" s="19">
        <f t="shared" si="37"/>
        <v>21</v>
      </c>
      <c r="L823" s="20">
        <f t="shared" si="38"/>
        <v>0.38095238095238093</v>
      </c>
      <c r="M823" s="19">
        <f>TablaCocina[[#This Row],[COSTO UNITARIO]]*TablaCocina[[#This Row],[CANTIDAD ORDENADA]]</f>
        <v>13</v>
      </c>
    </row>
    <row r="824" spans="1:13" x14ac:dyDescent="0.2">
      <c r="A824" s="13">
        <v>323</v>
      </c>
      <c r="B824" s="13">
        <v>8</v>
      </c>
      <c r="C824" s="14" t="s">
        <v>197</v>
      </c>
      <c r="D824" s="14" t="s">
        <v>1171</v>
      </c>
      <c r="E824" s="15">
        <v>13</v>
      </c>
      <c r="F824" s="15">
        <v>22</v>
      </c>
      <c r="G824" s="16">
        <v>3</v>
      </c>
      <c r="H824" s="17">
        <v>2.5694444444444447E-2</v>
      </c>
      <c r="I824" s="18" t="s">
        <v>1151</v>
      </c>
      <c r="J824" s="19">
        <f t="shared" si="36"/>
        <v>27</v>
      </c>
      <c r="K824" s="19">
        <f t="shared" si="37"/>
        <v>66</v>
      </c>
      <c r="L824" s="20">
        <f t="shared" si="38"/>
        <v>0.40909090909090912</v>
      </c>
      <c r="M824" s="19">
        <f>TablaCocina[[#This Row],[COSTO UNITARIO]]*TablaCocina[[#This Row],[CANTIDAD ORDENADA]]</f>
        <v>39</v>
      </c>
    </row>
    <row r="825" spans="1:13" x14ac:dyDescent="0.2">
      <c r="A825" s="13">
        <v>323</v>
      </c>
      <c r="B825" s="13">
        <v>8</v>
      </c>
      <c r="C825" s="14" t="s">
        <v>32</v>
      </c>
      <c r="D825" s="14" t="s">
        <v>1165</v>
      </c>
      <c r="E825" s="15">
        <v>17</v>
      </c>
      <c r="F825" s="15">
        <v>29</v>
      </c>
      <c r="G825" s="16">
        <v>2</v>
      </c>
      <c r="H825" s="17">
        <v>2.2916666666666669E-2</v>
      </c>
      <c r="I825" s="18" t="s">
        <v>1150</v>
      </c>
      <c r="J825" s="19">
        <f t="shared" si="36"/>
        <v>24</v>
      </c>
      <c r="K825" s="19">
        <f t="shared" si="37"/>
        <v>58</v>
      </c>
      <c r="L825" s="20">
        <f t="shared" si="38"/>
        <v>0.41379310344827586</v>
      </c>
      <c r="M825" s="19">
        <f>TablaCocina[[#This Row],[COSTO UNITARIO]]*TablaCocina[[#This Row],[CANTIDAD ORDENADA]]</f>
        <v>34</v>
      </c>
    </row>
    <row r="826" spans="1:13" x14ac:dyDescent="0.2">
      <c r="A826" s="13">
        <v>323</v>
      </c>
      <c r="B826" s="13">
        <v>8</v>
      </c>
      <c r="C826" s="14" t="s">
        <v>152</v>
      </c>
      <c r="D826" s="14" t="s">
        <v>1159</v>
      </c>
      <c r="E826" s="15">
        <v>14</v>
      </c>
      <c r="F826" s="15">
        <v>24</v>
      </c>
      <c r="G826" s="16">
        <v>2</v>
      </c>
      <c r="H826" s="17">
        <v>2.0833333333333332E-2</v>
      </c>
      <c r="I826" s="18" t="s">
        <v>1150</v>
      </c>
      <c r="J826" s="19">
        <f t="shared" si="36"/>
        <v>20</v>
      </c>
      <c r="K826" s="19">
        <f t="shared" si="37"/>
        <v>48</v>
      </c>
      <c r="L826" s="20">
        <f t="shared" si="38"/>
        <v>0.41666666666666669</v>
      </c>
      <c r="M826" s="19">
        <f>TablaCocina[[#This Row],[COSTO UNITARIO]]*TablaCocina[[#This Row],[CANTIDAD ORDENADA]]</f>
        <v>28</v>
      </c>
    </row>
    <row r="827" spans="1:13" x14ac:dyDescent="0.2">
      <c r="A827" s="13">
        <v>323</v>
      </c>
      <c r="B827" s="13">
        <v>8</v>
      </c>
      <c r="C827" s="14" t="s">
        <v>73</v>
      </c>
      <c r="D827" s="14" t="s">
        <v>1176</v>
      </c>
      <c r="E827" s="15">
        <v>10</v>
      </c>
      <c r="F827" s="15">
        <v>18</v>
      </c>
      <c r="G827" s="16">
        <v>2</v>
      </c>
      <c r="H827" s="17">
        <v>1.5277777777777777E-2</v>
      </c>
      <c r="I827" s="18" t="s">
        <v>1151</v>
      </c>
      <c r="J827" s="19">
        <f t="shared" si="36"/>
        <v>16</v>
      </c>
      <c r="K827" s="19">
        <f t="shared" si="37"/>
        <v>36</v>
      </c>
      <c r="L827" s="20">
        <f t="shared" si="38"/>
        <v>0.44444444444444442</v>
      </c>
      <c r="M827" s="19">
        <f>TablaCocina[[#This Row],[COSTO UNITARIO]]*TablaCocina[[#This Row],[CANTIDAD ORDENADA]]</f>
        <v>20</v>
      </c>
    </row>
    <row r="828" spans="1:13" x14ac:dyDescent="0.2">
      <c r="A828" s="13">
        <v>324</v>
      </c>
      <c r="B828" s="13">
        <v>9</v>
      </c>
      <c r="C828" s="14" t="s">
        <v>62</v>
      </c>
      <c r="D828" s="14" t="s">
        <v>1160</v>
      </c>
      <c r="E828" s="15">
        <v>18</v>
      </c>
      <c r="F828" s="15">
        <v>30</v>
      </c>
      <c r="G828" s="16">
        <v>1</v>
      </c>
      <c r="H828" s="17">
        <v>1.0416666666666666E-2</v>
      </c>
      <c r="I828" s="18" t="s">
        <v>1151</v>
      </c>
      <c r="J828" s="19">
        <f t="shared" si="36"/>
        <v>12</v>
      </c>
      <c r="K828" s="19">
        <f t="shared" si="37"/>
        <v>30</v>
      </c>
      <c r="L828" s="20">
        <f t="shared" si="38"/>
        <v>0.4</v>
      </c>
      <c r="M828" s="19">
        <f>TablaCocina[[#This Row],[COSTO UNITARIO]]*TablaCocina[[#This Row],[CANTIDAD ORDENADA]]</f>
        <v>18</v>
      </c>
    </row>
    <row r="829" spans="1:13" x14ac:dyDescent="0.2">
      <c r="A829" s="13">
        <v>324</v>
      </c>
      <c r="B829" s="13">
        <v>9</v>
      </c>
      <c r="C829" s="14" t="s">
        <v>100</v>
      </c>
      <c r="D829" s="14" t="s">
        <v>1162</v>
      </c>
      <c r="E829" s="15">
        <v>16</v>
      </c>
      <c r="F829" s="15">
        <v>27</v>
      </c>
      <c r="G829" s="16">
        <v>3</v>
      </c>
      <c r="H829" s="17">
        <v>4.027777777777778E-2</v>
      </c>
      <c r="I829" s="18" t="s">
        <v>1150</v>
      </c>
      <c r="J829" s="19">
        <f t="shared" si="36"/>
        <v>33</v>
      </c>
      <c r="K829" s="19">
        <f t="shared" si="37"/>
        <v>81</v>
      </c>
      <c r="L829" s="20">
        <f t="shared" si="38"/>
        <v>0.40740740740740738</v>
      </c>
      <c r="M829" s="19">
        <f>TablaCocina[[#This Row],[COSTO UNITARIO]]*TablaCocina[[#This Row],[CANTIDAD ORDENADA]]</f>
        <v>48</v>
      </c>
    </row>
    <row r="830" spans="1:13" x14ac:dyDescent="0.2">
      <c r="A830" s="13">
        <v>324</v>
      </c>
      <c r="B830" s="13">
        <v>9</v>
      </c>
      <c r="C830" s="14" t="s">
        <v>149</v>
      </c>
      <c r="D830" s="14" t="s">
        <v>1177</v>
      </c>
      <c r="E830" s="15">
        <v>15</v>
      </c>
      <c r="F830" s="15">
        <v>26</v>
      </c>
      <c r="G830" s="16">
        <v>1</v>
      </c>
      <c r="H830" s="17">
        <v>1.1805555555555555E-2</v>
      </c>
      <c r="I830" s="18" t="s">
        <v>1150</v>
      </c>
      <c r="J830" s="19">
        <f t="shared" si="36"/>
        <v>11</v>
      </c>
      <c r="K830" s="19">
        <f t="shared" si="37"/>
        <v>26</v>
      </c>
      <c r="L830" s="20">
        <f t="shared" si="38"/>
        <v>0.42307692307692307</v>
      </c>
      <c r="M830" s="19">
        <f>TablaCocina[[#This Row],[COSTO UNITARIO]]*TablaCocina[[#This Row],[CANTIDAD ORDENADA]]</f>
        <v>15</v>
      </c>
    </row>
    <row r="831" spans="1:13" x14ac:dyDescent="0.2">
      <c r="A831" s="13">
        <v>325</v>
      </c>
      <c r="B831" s="13">
        <v>18</v>
      </c>
      <c r="C831" s="14" t="s">
        <v>64</v>
      </c>
      <c r="D831" s="14" t="s">
        <v>1175</v>
      </c>
      <c r="E831" s="15">
        <v>13</v>
      </c>
      <c r="F831" s="15">
        <v>21</v>
      </c>
      <c r="G831" s="16">
        <v>1</v>
      </c>
      <c r="H831" s="17">
        <v>1.8055555555555557E-2</v>
      </c>
      <c r="I831" s="18" t="s">
        <v>1151</v>
      </c>
      <c r="J831" s="19">
        <f t="shared" si="36"/>
        <v>8</v>
      </c>
      <c r="K831" s="19">
        <f t="shared" si="37"/>
        <v>21</v>
      </c>
      <c r="L831" s="20">
        <f t="shared" si="38"/>
        <v>0.38095238095238093</v>
      </c>
      <c r="M831" s="19">
        <f>TablaCocina[[#This Row],[COSTO UNITARIO]]*TablaCocina[[#This Row],[CANTIDAD ORDENADA]]</f>
        <v>13</v>
      </c>
    </row>
    <row r="832" spans="1:13" x14ac:dyDescent="0.2">
      <c r="A832" s="13">
        <v>325</v>
      </c>
      <c r="B832" s="13">
        <v>18</v>
      </c>
      <c r="C832" s="14" t="s">
        <v>110</v>
      </c>
      <c r="D832" s="14" t="s">
        <v>1161</v>
      </c>
      <c r="E832" s="15">
        <v>19</v>
      </c>
      <c r="F832" s="15">
        <v>31</v>
      </c>
      <c r="G832" s="16">
        <v>1</v>
      </c>
      <c r="H832" s="17">
        <v>3.472222222222222E-3</v>
      </c>
      <c r="I832" s="18" t="s">
        <v>1151</v>
      </c>
      <c r="J832" s="19">
        <f t="shared" si="36"/>
        <v>12</v>
      </c>
      <c r="K832" s="19">
        <f t="shared" si="37"/>
        <v>31</v>
      </c>
      <c r="L832" s="20">
        <f t="shared" si="38"/>
        <v>0.38709677419354838</v>
      </c>
      <c r="M832" s="19">
        <f>TablaCocina[[#This Row],[COSTO UNITARIO]]*TablaCocina[[#This Row],[CANTIDAD ORDENADA]]</f>
        <v>19</v>
      </c>
    </row>
    <row r="833" spans="1:13" x14ac:dyDescent="0.2">
      <c r="A833" s="13">
        <v>325</v>
      </c>
      <c r="B833" s="13">
        <v>18</v>
      </c>
      <c r="C833" s="14" t="s">
        <v>20</v>
      </c>
      <c r="D833" s="14" t="s">
        <v>1169</v>
      </c>
      <c r="E833" s="15">
        <v>21</v>
      </c>
      <c r="F833" s="15">
        <v>35</v>
      </c>
      <c r="G833" s="16">
        <v>2</v>
      </c>
      <c r="H833" s="17">
        <v>9.0277777777777787E-3</v>
      </c>
      <c r="I833" s="18" t="s">
        <v>1151</v>
      </c>
      <c r="J833" s="19">
        <f t="shared" si="36"/>
        <v>28</v>
      </c>
      <c r="K833" s="19">
        <f t="shared" si="37"/>
        <v>70</v>
      </c>
      <c r="L833" s="20">
        <f t="shared" si="38"/>
        <v>0.4</v>
      </c>
      <c r="M833" s="19">
        <f>TablaCocina[[#This Row],[COSTO UNITARIO]]*TablaCocina[[#This Row],[CANTIDAD ORDENADA]]</f>
        <v>42</v>
      </c>
    </row>
    <row r="834" spans="1:13" x14ac:dyDescent="0.2">
      <c r="A834" s="13">
        <v>325</v>
      </c>
      <c r="B834" s="13">
        <v>18</v>
      </c>
      <c r="C834" s="14" t="s">
        <v>241</v>
      </c>
      <c r="D834" s="14" t="s">
        <v>1170</v>
      </c>
      <c r="E834" s="15">
        <v>19</v>
      </c>
      <c r="F834" s="15">
        <v>32</v>
      </c>
      <c r="G834" s="16">
        <v>1</v>
      </c>
      <c r="H834" s="17">
        <v>1.8749999999999999E-2</v>
      </c>
      <c r="I834" s="18" t="s">
        <v>1150</v>
      </c>
      <c r="J834" s="19">
        <f t="shared" si="36"/>
        <v>13</v>
      </c>
      <c r="K834" s="19">
        <f t="shared" si="37"/>
        <v>32</v>
      </c>
      <c r="L834" s="20">
        <f t="shared" si="38"/>
        <v>0.40625</v>
      </c>
      <c r="M834" s="19">
        <f>TablaCocina[[#This Row],[COSTO UNITARIO]]*TablaCocina[[#This Row],[CANTIDAD ORDENADA]]</f>
        <v>19</v>
      </c>
    </row>
    <row r="835" spans="1:13" x14ac:dyDescent="0.2">
      <c r="A835" s="13">
        <v>326</v>
      </c>
      <c r="B835" s="13">
        <v>14</v>
      </c>
      <c r="C835" s="14" t="s">
        <v>20</v>
      </c>
      <c r="D835" s="14" t="s">
        <v>1169</v>
      </c>
      <c r="E835" s="15">
        <v>21</v>
      </c>
      <c r="F835" s="15">
        <v>35</v>
      </c>
      <c r="G835" s="16">
        <v>1</v>
      </c>
      <c r="H835" s="17">
        <v>9.7222222222222224E-3</v>
      </c>
      <c r="I835" s="18" t="s">
        <v>1150</v>
      </c>
      <c r="J835" s="19">
        <f t="shared" ref="J835:J898" si="39">(F835-E835)*G835</f>
        <v>14</v>
      </c>
      <c r="K835" s="19">
        <f t="shared" ref="K835:K898" si="40">F835*G835</f>
        <v>35</v>
      </c>
      <c r="L835" s="20">
        <f t="shared" ref="L835:L898" si="41">J835/K835</f>
        <v>0.4</v>
      </c>
      <c r="M835" s="19">
        <f>TablaCocina[[#This Row],[COSTO UNITARIO]]*TablaCocina[[#This Row],[CANTIDAD ORDENADA]]</f>
        <v>21</v>
      </c>
    </row>
    <row r="836" spans="1:13" x14ac:dyDescent="0.2">
      <c r="A836" s="13">
        <v>326</v>
      </c>
      <c r="B836" s="13">
        <v>14</v>
      </c>
      <c r="C836" s="14" t="s">
        <v>73</v>
      </c>
      <c r="D836" s="14" t="s">
        <v>1176</v>
      </c>
      <c r="E836" s="15">
        <v>10</v>
      </c>
      <c r="F836" s="15">
        <v>18</v>
      </c>
      <c r="G836" s="16">
        <v>1</v>
      </c>
      <c r="H836" s="17">
        <v>1.9444444444444445E-2</v>
      </c>
      <c r="I836" s="18" t="s">
        <v>1150</v>
      </c>
      <c r="J836" s="19">
        <f t="shared" si="39"/>
        <v>8</v>
      </c>
      <c r="K836" s="19">
        <f t="shared" si="40"/>
        <v>18</v>
      </c>
      <c r="L836" s="20">
        <f t="shared" si="41"/>
        <v>0.44444444444444442</v>
      </c>
      <c r="M836" s="19">
        <f>TablaCocina[[#This Row],[COSTO UNITARIO]]*TablaCocina[[#This Row],[CANTIDAD ORDENADA]]</f>
        <v>10</v>
      </c>
    </row>
    <row r="837" spans="1:13" x14ac:dyDescent="0.2">
      <c r="A837" s="13">
        <v>326</v>
      </c>
      <c r="B837" s="13">
        <v>14</v>
      </c>
      <c r="C837" s="14" t="s">
        <v>36</v>
      </c>
      <c r="D837" s="14" t="s">
        <v>1167</v>
      </c>
      <c r="E837" s="15">
        <v>16</v>
      </c>
      <c r="F837" s="15">
        <v>28</v>
      </c>
      <c r="G837" s="16">
        <v>1</v>
      </c>
      <c r="H837" s="17">
        <v>3.4027777777777775E-2</v>
      </c>
      <c r="I837" s="18" t="s">
        <v>1150</v>
      </c>
      <c r="J837" s="19">
        <f t="shared" si="39"/>
        <v>12</v>
      </c>
      <c r="K837" s="19">
        <f t="shared" si="40"/>
        <v>28</v>
      </c>
      <c r="L837" s="20">
        <f t="shared" si="41"/>
        <v>0.42857142857142855</v>
      </c>
      <c r="M837" s="19">
        <f>TablaCocina[[#This Row],[COSTO UNITARIO]]*TablaCocina[[#This Row],[CANTIDAD ORDENADA]]</f>
        <v>16</v>
      </c>
    </row>
    <row r="838" spans="1:13" x14ac:dyDescent="0.2">
      <c r="A838" s="13">
        <v>327</v>
      </c>
      <c r="B838" s="13">
        <v>12</v>
      </c>
      <c r="C838" s="14" t="s">
        <v>49</v>
      </c>
      <c r="D838" s="14" t="s">
        <v>1172</v>
      </c>
      <c r="E838" s="15">
        <v>20</v>
      </c>
      <c r="F838" s="15">
        <v>34</v>
      </c>
      <c r="G838" s="16">
        <v>3</v>
      </c>
      <c r="H838" s="17">
        <v>2.2916666666666669E-2</v>
      </c>
      <c r="I838" s="18" t="s">
        <v>1150</v>
      </c>
      <c r="J838" s="19">
        <f t="shared" si="39"/>
        <v>42</v>
      </c>
      <c r="K838" s="19">
        <f t="shared" si="40"/>
        <v>102</v>
      </c>
      <c r="L838" s="20">
        <f t="shared" si="41"/>
        <v>0.41176470588235292</v>
      </c>
      <c r="M838" s="19">
        <f>TablaCocina[[#This Row],[COSTO UNITARIO]]*TablaCocina[[#This Row],[CANTIDAD ORDENADA]]</f>
        <v>60</v>
      </c>
    </row>
    <row r="839" spans="1:13" x14ac:dyDescent="0.2">
      <c r="A839" s="13">
        <v>327</v>
      </c>
      <c r="B839" s="13">
        <v>12</v>
      </c>
      <c r="C839" s="14" t="s">
        <v>73</v>
      </c>
      <c r="D839" s="14" t="s">
        <v>1176</v>
      </c>
      <c r="E839" s="15">
        <v>10</v>
      </c>
      <c r="F839" s="15">
        <v>18</v>
      </c>
      <c r="G839" s="16">
        <v>1</v>
      </c>
      <c r="H839" s="17">
        <v>4.8611111111111112E-3</v>
      </c>
      <c r="I839" s="18" t="s">
        <v>1151</v>
      </c>
      <c r="J839" s="19">
        <f t="shared" si="39"/>
        <v>8</v>
      </c>
      <c r="K839" s="19">
        <f t="shared" si="40"/>
        <v>18</v>
      </c>
      <c r="L839" s="20">
        <f t="shared" si="41"/>
        <v>0.44444444444444442</v>
      </c>
      <c r="M839" s="19">
        <f>TablaCocina[[#This Row],[COSTO UNITARIO]]*TablaCocina[[#This Row],[CANTIDAD ORDENADA]]</f>
        <v>10</v>
      </c>
    </row>
    <row r="840" spans="1:13" x14ac:dyDescent="0.2">
      <c r="A840" s="13">
        <v>327</v>
      </c>
      <c r="B840" s="13">
        <v>12</v>
      </c>
      <c r="C840" s="14" t="s">
        <v>100</v>
      </c>
      <c r="D840" s="14" t="s">
        <v>1162</v>
      </c>
      <c r="E840" s="15">
        <v>16</v>
      </c>
      <c r="F840" s="15">
        <v>27</v>
      </c>
      <c r="G840" s="16">
        <v>1</v>
      </c>
      <c r="H840" s="17">
        <v>2.361111111111111E-2</v>
      </c>
      <c r="I840" s="18" t="s">
        <v>1150</v>
      </c>
      <c r="J840" s="19">
        <f t="shared" si="39"/>
        <v>11</v>
      </c>
      <c r="K840" s="19">
        <f t="shared" si="40"/>
        <v>27</v>
      </c>
      <c r="L840" s="20">
        <f t="shared" si="41"/>
        <v>0.40740740740740738</v>
      </c>
      <c r="M840" s="19">
        <f>TablaCocina[[#This Row],[COSTO UNITARIO]]*TablaCocina[[#This Row],[CANTIDAD ORDENADA]]</f>
        <v>16</v>
      </c>
    </row>
    <row r="841" spans="1:13" x14ac:dyDescent="0.2">
      <c r="A841" s="13">
        <v>328</v>
      </c>
      <c r="B841" s="13">
        <v>4</v>
      </c>
      <c r="C841" s="14" t="s">
        <v>20</v>
      </c>
      <c r="D841" s="14" t="s">
        <v>1169</v>
      </c>
      <c r="E841" s="15">
        <v>21</v>
      </c>
      <c r="F841" s="15">
        <v>35</v>
      </c>
      <c r="G841" s="16">
        <v>1</v>
      </c>
      <c r="H841" s="17">
        <v>1.4583333333333332E-2</v>
      </c>
      <c r="I841" s="18" t="s">
        <v>1150</v>
      </c>
      <c r="J841" s="19">
        <f t="shared" si="39"/>
        <v>14</v>
      </c>
      <c r="K841" s="19">
        <f t="shared" si="40"/>
        <v>35</v>
      </c>
      <c r="L841" s="20">
        <f t="shared" si="41"/>
        <v>0.4</v>
      </c>
      <c r="M841" s="19">
        <f>TablaCocina[[#This Row],[COSTO UNITARIO]]*TablaCocina[[#This Row],[CANTIDAD ORDENADA]]</f>
        <v>21</v>
      </c>
    </row>
    <row r="842" spans="1:13" x14ac:dyDescent="0.2">
      <c r="A842" s="13">
        <v>329</v>
      </c>
      <c r="B842" s="13">
        <v>13</v>
      </c>
      <c r="C842" s="14" t="s">
        <v>64</v>
      </c>
      <c r="D842" s="14" t="s">
        <v>1175</v>
      </c>
      <c r="E842" s="15">
        <v>13</v>
      </c>
      <c r="F842" s="15">
        <v>21</v>
      </c>
      <c r="G842" s="16">
        <v>2</v>
      </c>
      <c r="H842" s="17">
        <v>3.888888888888889E-2</v>
      </c>
      <c r="I842" s="18" t="s">
        <v>1150</v>
      </c>
      <c r="J842" s="19">
        <f t="shared" si="39"/>
        <v>16</v>
      </c>
      <c r="K842" s="19">
        <f t="shared" si="40"/>
        <v>42</v>
      </c>
      <c r="L842" s="20">
        <f t="shared" si="41"/>
        <v>0.38095238095238093</v>
      </c>
      <c r="M842" s="19">
        <f>TablaCocina[[#This Row],[COSTO UNITARIO]]*TablaCocina[[#This Row],[CANTIDAD ORDENADA]]</f>
        <v>26</v>
      </c>
    </row>
    <row r="843" spans="1:13" x14ac:dyDescent="0.2">
      <c r="A843" s="13">
        <v>329</v>
      </c>
      <c r="B843" s="13">
        <v>13</v>
      </c>
      <c r="C843" s="14" t="s">
        <v>42</v>
      </c>
      <c r="D843" s="14" t="s">
        <v>1163</v>
      </c>
      <c r="E843" s="15">
        <v>25</v>
      </c>
      <c r="F843" s="15">
        <v>40</v>
      </c>
      <c r="G843" s="16">
        <v>2</v>
      </c>
      <c r="H843" s="17">
        <v>1.1805555555555555E-2</v>
      </c>
      <c r="I843" s="18" t="s">
        <v>1150</v>
      </c>
      <c r="J843" s="19">
        <f t="shared" si="39"/>
        <v>30</v>
      </c>
      <c r="K843" s="19">
        <f t="shared" si="40"/>
        <v>80</v>
      </c>
      <c r="L843" s="20">
        <f t="shared" si="41"/>
        <v>0.375</v>
      </c>
      <c r="M843" s="19">
        <f>TablaCocina[[#This Row],[COSTO UNITARIO]]*TablaCocina[[#This Row],[CANTIDAD ORDENADA]]</f>
        <v>50</v>
      </c>
    </row>
    <row r="844" spans="1:13" x14ac:dyDescent="0.2">
      <c r="A844" s="13">
        <v>329</v>
      </c>
      <c r="B844" s="13">
        <v>13</v>
      </c>
      <c r="C844" s="14" t="s">
        <v>110</v>
      </c>
      <c r="D844" s="14" t="s">
        <v>1161</v>
      </c>
      <c r="E844" s="15">
        <v>19</v>
      </c>
      <c r="F844" s="15">
        <v>31</v>
      </c>
      <c r="G844" s="16">
        <v>2</v>
      </c>
      <c r="H844" s="17">
        <v>4.027777777777778E-2</v>
      </c>
      <c r="I844" s="18" t="s">
        <v>1150</v>
      </c>
      <c r="J844" s="19">
        <f t="shared" si="39"/>
        <v>24</v>
      </c>
      <c r="K844" s="19">
        <f t="shared" si="40"/>
        <v>62</v>
      </c>
      <c r="L844" s="20">
        <f t="shared" si="41"/>
        <v>0.38709677419354838</v>
      </c>
      <c r="M844" s="19">
        <f>TablaCocina[[#This Row],[COSTO UNITARIO]]*TablaCocina[[#This Row],[CANTIDAD ORDENADA]]</f>
        <v>38</v>
      </c>
    </row>
    <row r="845" spans="1:13" x14ac:dyDescent="0.2">
      <c r="A845" s="13">
        <v>329</v>
      </c>
      <c r="B845" s="13">
        <v>13</v>
      </c>
      <c r="C845" s="14" t="s">
        <v>194</v>
      </c>
      <c r="D845" s="14" t="s">
        <v>1174</v>
      </c>
      <c r="E845" s="15">
        <v>14</v>
      </c>
      <c r="F845" s="15">
        <v>23</v>
      </c>
      <c r="G845" s="16">
        <v>1</v>
      </c>
      <c r="H845" s="17">
        <v>5.5555555555555558E-3</v>
      </c>
      <c r="I845" s="18" t="s">
        <v>1150</v>
      </c>
      <c r="J845" s="19">
        <f t="shared" si="39"/>
        <v>9</v>
      </c>
      <c r="K845" s="19">
        <f t="shared" si="40"/>
        <v>23</v>
      </c>
      <c r="L845" s="20">
        <f t="shared" si="41"/>
        <v>0.39130434782608697</v>
      </c>
      <c r="M845" s="19">
        <f>TablaCocina[[#This Row],[COSTO UNITARIO]]*TablaCocina[[#This Row],[CANTIDAD ORDENADA]]</f>
        <v>14</v>
      </c>
    </row>
    <row r="846" spans="1:13" x14ac:dyDescent="0.2">
      <c r="A846" s="13">
        <v>330</v>
      </c>
      <c r="B846" s="13">
        <v>10</v>
      </c>
      <c r="C846" s="14" t="s">
        <v>116</v>
      </c>
      <c r="D846" s="14" t="s">
        <v>1178</v>
      </c>
      <c r="E846" s="15">
        <v>15</v>
      </c>
      <c r="F846" s="15">
        <v>25</v>
      </c>
      <c r="G846" s="16">
        <v>2</v>
      </c>
      <c r="H846" s="17">
        <v>1.7361111111111112E-2</v>
      </c>
      <c r="I846" s="18" t="s">
        <v>1151</v>
      </c>
      <c r="J846" s="19">
        <f t="shared" si="39"/>
        <v>20</v>
      </c>
      <c r="K846" s="19">
        <f t="shared" si="40"/>
        <v>50</v>
      </c>
      <c r="L846" s="20">
        <f t="shared" si="41"/>
        <v>0.4</v>
      </c>
      <c r="M846" s="19">
        <f>TablaCocina[[#This Row],[COSTO UNITARIO]]*TablaCocina[[#This Row],[CANTIDAD ORDENADA]]</f>
        <v>30</v>
      </c>
    </row>
    <row r="847" spans="1:13" x14ac:dyDescent="0.2">
      <c r="A847" s="13">
        <v>330</v>
      </c>
      <c r="B847" s="13">
        <v>10</v>
      </c>
      <c r="C847" s="14" t="s">
        <v>36</v>
      </c>
      <c r="D847" s="14" t="s">
        <v>1167</v>
      </c>
      <c r="E847" s="15">
        <v>16</v>
      </c>
      <c r="F847" s="15">
        <v>28</v>
      </c>
      <c r="G847" s="16">
        <v>2</v>
      </c>
      <c r="H847" s="17">
        <v>2.9861111111111113E-2</v>
      </c>
      <c r="I847" s="18" t="s">
        <v>1150</v>
      </c>
      <c r="J847" s="19">
        <f t="shared" si="39"/>
        <v>24</v>
      </c>
      <c r="K847" s="19">
        <f t="shared" si="40"/>
        <v>56</v>
      </c>
      <c r="L847" s="20">
        <f t="shared" si="41"/>
        <v>0.42857142857142855</v>
      </c>
      <c r="M847" s="19">
        <f>TablaCocina[[#This Row],[COSTO UNITARIO]]*TablaCocina[[#This Row],[CANTIDAD ORDENADA]]</f>
        <v>32</v>
      </c>
    </row>
    <row r="848" spans="1:13" x14ac:dyDescent="0.2">
      <c r="A848" s="13">
        <v>330</v>
      </c>
      <c r="B848" s="13">
        <v>10</v>
      </c>
      <c r="C848" s="14" t="s">
        <v>194</v>
      </c>
      <c r="D848" s="14" t="s">
        <v>1174</v>
      </c>
      <c r="E848" s="15">
        <v>14</v>
      </c>
      <c r="F848" s="15">
        <v>23</v>
      </c>
      <c r="G848" s="16">
        <v>3</v>
      </c>
      <c r="H848" s="17">
        <v>1.4583333333333332E-2</v>
      </c>
      <c r="I848" s="18" t="s">
        <v>1150</v>
      </c>
      <c r="J848" s="19">
        <f t="shared" si="39"/>
        <v>27</v>
      </c>
      <c r="K848" s="19">
        <f t="shared" si="40"/>
        <v>69</v>
      </c>
      <c r="L848" s="20">
        <f t="shared" si="41"/>
        <v>0.39130434782608697</v>
      </c>
      <c r="M848" s="19">
        <f>TablaCocina[[#This Row],[COSTO UNITARIO]]*TablaCocina[[#This Row],[CANTIDAD ORDENADA]]</f>
        <v>42</v>
      </c>
    </row>
    <row r="849" spans="1:13" x14ac:dyDescent="0.2">
      <c r="A849" s="13">
        <v>330</v>
      </c>
      <c r="B849" s="13">
        <v>10</v>
      </c>
      <c r="C849" s="14" t="s">
        <v>64</v>
      </c>
      <c r="D849" s="14" t="s">
        <v>1175</v>
      </c>
      <c r="E849" s="15">
        <v>13</v>
      </c>
      <c r="F849" s="15">
        <v>21</v>
      </c>
      <c r="G849" s="16">
        <v>2</v>
      </c>
      <c r="H849" s="17">
        <v>3.5416666666666666E-2</v>
      </c>
      <c r="I849" s="18" t="s">
        <v>1151</v>
      </c>
      <c r="J849" s="19">
        <f t="shared" si="39"/>
        <v>16</v>
      </c>
      <c r="K849" s="19">
        <f t="shared" si="40"/>
        <v>42</v>
      </c>
      <c r="L849" s="20">
        <f t="shared" si="41"/>
        <v>0.38095238095238093</v>
      </c>
      <c r="M849" s="19">
        <f>TablaCocina[[#This Row],[COSTO UNITARIO]]*TablaCocina[[#This Row],[CANTIDAD ORDENADA]]</f>
        <v>26</v>
      </c>
    </row>
    <row r="850" spans="1:13" x14ac:dyDescent="0.2">
      <c r="A850" s="13">
        <v>331</v>
      </c>
      <c r="B850" s="13">
        <v>20</v>
      </c>
      <c r="C850" s="14" t="s">
        <v>106</v>
      </c>
      <c r="D850" s="14" t="s">
        <v>1168</v>
      </c>
      <c r="E850" s="15">
        <v>11</v>
      </c>
      <c r="F850" s="15">
        <v>19</v>
      </c>
      <c r="G850" s="16">
        <v>1</v>
      </c>
      <c r="H850" s="17">
        <v>3.472222222222222E-3</v>
      </c>
      <c r="I850" s="18" t="s">
        <v>1150</v>
      </c>
      <c r="J850" s="19">
        <f t="shared" si="39"/>
        <v>8</v>
      </c>
      <c r="K850" s="19">
        <f t="shared" si="40"/>
        <v>19</v>
      </c>
      <c r="L850" s="20">
        <f t="shared" si="41"/>
        <v>0.42105263157894735</v>
      </c>
      <c r="M850" s="19">
        <f>TablaCocina[[#This Row],[COSTO UNITARIO]]*TablaCocina[[#This Row],[CANTIDAD ORDENADA]]</f>
        <v>11</v>
      </c>
    </row>
    <row r="851" spans="1:13" x14ac:dyDescent="0.2">
      <c r="A851" s="13">
        <v>331</v>
      </c>
      <c r="B851" s="13">
        <v>20</v>
      </c>
      <c r="C851" s="14" t="s">
        <v>20</v>
      </c>
      <c r="D851" s="14" t="s">
        <v>1169</v>
      </c>
      <c r="E851" s="15">
        <v>21</v>
      </c>
      <c r="F851" s="15">
        <v>35</v>
      </c>
      <c r="G851" s="16">
        <v>3</v>
      </c>
      <c r="H851" s="17">
        <v>1.8055555555555557E-2</v>
      </c>
      <c r="I851" s="18" t="s">
        <v>1151</v>
      </c>
      <c r="J851" s="19">
        <f t="shared" si="39"/>
        <v>42</v>
      </c>
      <c r="K851" s="19">
        <f t="shared" si="40"/>
        <v>105</v>
      </c>
      <c r="L851" s="20">
        <f t="shared" si="41"/>
        <v>0.4</v>
      </c>
      <c r="M851" s="19">
        <f>TablaCocina[[#This Row],[COSTO UNITARIO]]*TablaCocina[[#This Row],[CANTIDAD ORDENADA]]</f>
        <v>63</v>
      </c>
    </row>
    <row r="852" spans="1:13" x14ac:dyDescent="0.2">
      <c r="A852" s="13">
        <v>331</v>
      </c>
      <c r="B852" s="13">
        <v>20</v>
      </c>
      <c r="C852" s="14" t="s">
        <v>152</v>
      </c>
      <c r="D852" s="14" t="s">
        <v>1159</v>
      </c>
      <c r="E852" s="15">
        <v>14</v>
      </c>
      <c r="F852" s="15">
        <v>24</v>
      </c>
      <c r="G852" s="16">
        <v>1</v>
      </c>
      <c r="H852" s="17">
        <v>3.8194444444444441E-2</v>
      </c>
      <c r="I852" s="18" t="s">
        <v>1150</v>
      </c>
      <c r="J852" s="19">
        <f t="shared" si="39"/>
        <v>10</v>
      </c>
      <c r="K852" s="19">
        <f t="shared" si="40"/>
        <v>24</v>
      </c>
      <c r="L852" s="20">
        <f t="shared" si="41"/>
        <v>0.41666666666666669</v>
      </c>
      <c r="M852" s="19">
        <f>TablaCocina[[#This Row],[COSTO UNITARIO]]*TablaCocina[[#This Row],[CANTIDAD ORDENADA]]</f>
        <v>14</v>
      </c>
    </row>
    <row r="853" spans="1:13" x14ac:dyDescent="0.2">
      <c r="A853" s="13">
        <v>331</v>
      </c>
      <c r="B853" s="13">
        <v>20</v>
      </c>
      <c r="C853" s="14" t="s">
        <v>116</v>
      </c>
      <c r="D853" s="14" t="s">
        <v>1178</v>
      </c>
      <c r="E853" s="15">
        <v>15</v>
      </c>
      <c r="F853" s="15">
        <v>25</v>
      </c>
      <c r="G853" s="16">
        <v>1</v>
      </c>
      <c r="H853" s="17">
        <v>2.4305555555555556E-2</v>
      </c>
      <c r="I853" s="18" t="s">
        <v>1150</v>
      </c>
      <c r="J853" s="19">
        <f t="shared" si="39"/>
        <v>10</v>
      </c>
      <c r="K853" s="19">
        <f t="shared" si="40"/>
        <v>25</v>
      </c>
      <c r="L853" s="20">
        <f t="shared" si="41"/>
        <v>0.4</v>
      </c>
      <c r="M853" s="19">
        <f>TablaCocina[[#This Row],[COSTO UNITARIO]]*TablaCocina[[#This Row],[CANTIDAD ORDENADA]]</f>
        <v>15</v>
      </c>
    </row>
    <row r="854" spans="1:13" x14ac:dyDescent="0.2">
      <c r="A854" s="13">
        <v>332</v>
      </c>
      <c r="B854" s="13">
        <v>6</v>
      </c>
      <c r="C854" s="14" t="s">
        <v>42</v>
      </c>
      <c r="D854" s="14" t="s">
        <v>1163</v>
      </c>
      <c r="E854" s="15">
        <v>25</v>
      </c>
      <c r="F854" s="15">
        <v>40</v>
      </c>
      <c r="G854" s="16">
        <v>3</v>
      </c>
      <c r="H854" s="17">
        <v>1.1805555555555555E-2</v>
      </c>
      <c r="I854" s="18" t="s">
        <v>1150</v>
      </c>
      <c r="J854" s="19">
        <f t="shared" si="39"/>
        <v>45</v>
      </c>
      <c r="K854" s="19">
        <f t="shared" si="40"/>
        <v>120</v>
      </c>
      <c r="L854" s="20">
        <f t="shared" si="41"/>
        <v>0.375</v>
      </c>
      <c r="M854" s="19">
        <f>TablaCocina[[#This Row],[COSTO UNITARIO]]*TablaCocina[[#This Row],[CANTIDAD ORDENADA]]</f>
        <v>75</v>
      </c>
    </row>
    <row r="855" spans="1:13" x14ac:dyDescent="0.2">
      <c r="A855" s="13">
        <v>333</v>
      </c>
      <c r="B855" s="13">
        <v>6</v>
      </c>
      <c r="C855" s="14" t="s">
        <v>67</v>
      </c>
      <c r="D855" s="14" t="s">
        <v>1164</v>
      </c>
      <c r="E855" s="15">
        <v>22</v>
      </c>
      <c r="F855" s="15">
        <v>36</v>
      </c>
      <c r="G855" s="16">
        <v>1</v>
      </c>
      <c r="H855" s="17">
        <v>2.6388888888888889E-2</v>
      </c>
      <c r="I855" s="18" t="s">
        <v>1151</v>
      </c>
      <c r="J855" s="19">
        <f t="shared" si="39"/>
        <v>14</v>
      </c>
      <c r="K855" s="19">
        <f t="shared" si="40"/>
        <v>36</v>
      </c>
      <c r="L855" s="20">
        <f t="shared" si="41"/>
        <v>0.3888888888888889</v>
      </c>
      <c r="M855" s="19">
        <f>TablaCocina[[#This Row],[COSTO UNITARIO]]*TablaCocina[[#This Row],[CANTIDAD ORDENADA]]</f>
        <v>22</v>
      </c>
    </row>
    <row r="856" spans="1:13" x14ac:dyDescent="0.2">
      <c r="A856" s="13">
        <v>333</v>
      </c>
      <c r="B856" s="13">
        <v>6</v>
      </c>
      <c r="C856" s="14" t="s">
        <v>73</v>
      </c>
      <c r="D856" s="14" t="s">
        <v>1176</v>
      </c>
      <c r="E856" s="15">
        <v>10</v>
      </c>
      <c r="F856" s="15">
        <v>18</v>
      </c>
      <c r="G856" s="16">
        <v>2</v>
      </c>
      <c r="H856" s="17">
        <v>1.5972222222222224E-2</v>
      </c>
      <c r="I856" s="18" t="s">
        <v>1151</v>
      </c>
      <c r="J856" s="19">
        <f t="shared" si="39"/>
        <v>16</v>
      </c>
      <c r="K856" s="19">
        <f t="shared" si="40"/>
        <v>36</v>
      </c>
      <c r="L856" s="20">
        <f t="shared" si="41"/>
        <v>0.44444444444444442</v>
      </c>
      <c r="M856" s="19">
        <f>TablaCocina[[#This Row],[COSTO UNITARIO]]*TablaCocina[[#This Row],[CANTIDAD ORDENADA]]</f>
        <v>20</v>
      </c>
    </row>
    <row r="857" spans="1:13" x14ac:dyDescent="0.2">
      <c r="A857" s="13">
        <v>334</v>
      </c>
      <c r="B857" s="13">
        <v>12</v>
      </c>
      <c r="C857" s="14" t="s">
        <v>64</v>
      </c>
      <c r="D857" s="14" t="s">
        <v>1175</v>
      </c>
      <c r="E857" s="15">
        <v>13</v>
      </c>
      <c r="F857" s="15">
        <v>21</v>
      </c>
      <c r="G857" s="16">
        <v>2</v>
      </c>
      <c r="H857" s="17">
        <v>2.4999999999999998E-2</v>
      </c>
      <c r="I857" s="18" t="s">
        <v>1151</v>
      </c>
      <c r="J857" s="19">
        <f t="shared" si="39"/>
        <v>16</v>
      </c>
      <c r="K857" s="19">
        <f t="shared" si="40"/>
        <v>42</v>
      </c>
      <c r="L857" s="20">
        <f t="shared" si="41"/>
        <v>0.38095238095238093</v>
      </c>
      <c r="M857" s="19">
        <f>TablaCocina[[#This Row],[COSTO UNITARIO]]*TablaCocina[[#This Row],[CANTIDAD ORDENADA]]</f>
        <v>26</v>
      </c>
    </row>
    <row r="858" spans="1:13" x14ac:dyDescent="0.2">
      <c r="A858" s="13">
        <v>334</v>
      </c>
      <c r="B858" s="13">
        <v>12</v>
      </c>
      <c r="C858" s="14" t="s">
        <v>194</v>
      </c>
      <c r="D858" s="14" t="s">
        <v>1174</v>
      </c>
      <c r="E858" s="15">
        <v>14</v>
      </c>
      <c r="F858" s="15">
        <v>23</v>
      </c>
      <c r="G858" s="16">
        <v>1</v>
      </c>
      <c r="H858" s="17">
        <v>4.027777777777778E-2</v>
      </c>
      <c r="I858" s="18" t="s">
        <v>1150</v>
      </c>
      <c r="J858" s="19">
        <f t="shared" si="39"/>
        <v>9</v>
      </c>
      <c r="K858" s="19">
        <f t="shared" si="40"/>
        <v>23</v>
      </c>
      <c r="L858" s="20">
        <f t="shared" si="41"/>
        <v>0.39130434782608697</v>
      </c>
      <c r="M858" s="19">
        <f>TablaCocina[[#This Row],[COSTO UNITARIO]]*TablaCocina[[#This Row],[CANTIDAD ORDENADA]]</f>
        <v>14</v>
      </c>
    </row>
    <row r="859" spans="1:13" x14ac:dyDescent="0.2">
      <c r="A859" s="13">
        <v>334</v>
      </c>
      <c r="B859" s="13">
        <v>12</v>
      </c>
      <c r="C859" s="14" t="s">
        <v>152</v>
      </c>
      <c r="D859" s="14" t="s">
        <v>1159</v>
      </c>
      <c r="E859" s="15">
        <v>14</v>
      </c>
      <c r="F859" s="15">
        <v>24</v>
      </c>
      <c r="G859" s="16">
        <v>2</v>
      </c>
      <c r="H859" s="17">
        <v>2.1527777777777781E-2</v>
      </c>
      <c r="I859" s="18" t="s">
        <v>1150</v>
      </c>
      <c r="J859" s="19">
        <f t="shared" si="39"/>
        <v>20</v>
      </c>
      <c r="K859" s="19">
        <f t="shared" si="40"/>
        <v>48</v>
      </c>
      <c r="L859" s="20">
        <f t="shared" si="41"/>
        <v>0.41666666666666669</v>
      </c>
      <c r="M859" s="19">
        <f>TablaCocina[[#This Row],[COSTO UNITARIO]]*TablaCocina[[#This Row],[CANTIDAD ORDENADA]]</f>
        <v>28</v>
      </c>
    </row>
    <row r="860" spans="1:13" x14ac:dyDescent="0.2">
      <c r="A860" s="13">
        <v>334</v>
      </c>
      <c r="B860" s="13">
        <v>12</v>
      </c>
      <c r="C860" s="14" t="s">
        <v>62</v>
      </c>
      <c r="D860" s="14" t="s">
        <v>1160</v>
      </c>
      <c r="E860" s="15">
        <v>18</v>
      </c>
      <c r="F860" s="15">
        <v>30</v>
      </c>
      <c r="G860" s="16">
        <v>2</v>
      </c>
      <c r="H860" s="17">
        <v>2.1527777777777781E-2</v>
      </c>
      <c r="I860" s="18" t="s">
        <v>1150</v>
      </c>
      <c r="J860" s="19">
        <f t="shared" si="39"/>
        <v>24</v>
      </c>
      <c r="K860" s="19">
        <f t="shared" si="40"/>
        <v>60</v>
      </c>
      <c r="L860" s="20">
        <f t="shared" si="41"/>
        <v>0.4</v>
      </c>
      <c r="M860" s="19">
        <f>TablaCocina[[#This Row],[COSTO UNITARIO]]*TablaCocina[[#This Row],[CANTIDAD ORDENADA]]</f>
        <v>36</v>
      </c>
    </row>
    <row r="861" spans="1:13" x14ac:dyDescent="0.2">
      <c r="A861" s="13">
        <v>335</v>
      </c>
      <c r="B861" s="13">
        <v>14</v>
      </c>
      <c r="C861" s="14" t="s">
        <v>62</v>
      </c>
      <c r="D861" s="14" t="s">
        <v>1160</v>
      </c>
      <c r="E861" s="15">
        <v>18</v>
      </c>
      <c r="F861" s="15">
        <v>30</v>
      </c>
      <c r="G861" s="16">
        <v>1</v>
      </c>
      <c r="H861" s="17">
        <v>2.2916666666666669E-2</v>
      </c>
      <c r="I861" s="18" t="s">
        <v>1151</v>
      </c>
      <c r="J861" s="19">
        <f t="shared" si="39"/>
        <v>12</v>
      </c>
      <c r="K861" s="19">
        <f t="shared" si="40"/>
        <v>30</v>
      </c>
      <c r="L861" s="20">
        <f t="shared" si="41"/>
        <v>0.4</v>
      </c>
      <c r="M861" s="19">
        <f>TablaCocina[[#This Row],[COSTO UNITARIO]]*TablaCocina[[#This Row],[CANTIDAD ORDENADA]]</f>
        <v>18</v>
      </c>
    </row>
    <row r="862" spans="1:13" x14ac:dyDescent="0.2">
      <c r="A862" s="13">
        <v>335</v>
      </c>
      <c r="B862" s="13">
        <v>14</v>
      </c>
      <c r="C862" s="14" t="s">
        <v>36</v>
      </c>
      <c r="D862" s="14" t="s">
        <v>1167</v>
      </c>
      <c r="E862" s="15">
        <v>16</v>
      </c>
      <c r="F862" s="15">
        <v>28</v>
      </c>
      <c r="G862" s="16">
        <v>3</v>
      </c>
      <c r="H862" s="17">
        <v>2.4999999999999998E-2</v>
      </c>
      <c r="I862" s="18" t="s">
        <v>1151</v>
      </c>
      <c r="J862" s="19">
        <f t="shared" si="39"/>
        <v>36</v>
      </c>
      <c r="K862" s="19">
        <f t="shared" si="40"/>
        <v>84</v>
      </c>
      <c r="L862" s="20">
        <f t="shared" si="41"/>
        <v>0.42857142857142855</v>
      </c>
      <c r="M862" s="19">
        <f>TablaCocina[[#This Row],[COSTO UNITARIO]]*TablaCocina[[#This Row],[CANTIDAD ORDENADA]]</f>
        <v>48</v>
      </c>
    </row>
    <row r="863" spans="1:13" x14ac:dyDescent="0.2">
      <c r="A863" s="13">
        <v>336</v>
      </c>
      <c r="B863" s="13">
        <v>4</v>
      </c>
      <c r="C863" s="14" t="s">
        <v>64</v>
      </c>
      <c r="D863" s="14" t="s">
        <v>1175</v>
      </c>
      <c r="E863" s="15">
        <v>13</v>
      </c>
      <c r="F863" s="15">
        <v>21</v>
      </c>
      <c r="G863" s="16">
        <v>2</v>
      </c>
      <c r="H863" s="17">
        <v>8.3333333333333332E-3</v>
      </c>
      <c r="I863" s="18" t="s">
        <v>1151</v>
      </c>
      <c r="J863" s="19">
        <f t="shared" si="39"/>
        <v>16</v>
      </c>
      <c r="K863" s="19">
        <f t="shared" si="40"/>
        <v>42</v>
      </c>
      <c r="L863" s="20">
        <f t="shared" si="41"/>
        <v>0.38095238095238093</v>
      </c>
      <c r="M863" s="19">
        <f>TablaCocina[[#This Row],[COSTO UNITARIO]]*TablaCocina[[#This Row],[CANTIDAD ORDENADA]]</f>
        <v>26</v>
      </c>
    </row>
    <row r="864" spans="1:13" x14ac:dyDescent="0.2">
      <c r="A864" s="13">
        <v>336</v>
      </c>
      <c r="B864" s="13">
        <v>4</v>
      </c>
      <c r="C864" s="14" t="s">
        <v>106</v>
      </c>
      <c r="D864" s="14" t="s">
        <v>1168</v>
      </c>
      <c r="E864" s="15">
        <v>11</v>
      </c>
      <c r="F864" s="15">
        <v>19</v>
      </c>
      <c r="G864" s="16">
        <v>2</v>
      </c>
      <c r="H864" s="17">
        <v>2.2916666666666669E-2</v>
      </c>
      <c r="I864" s="18" t="s">
        <v>1151</v>
      </c>
      <c r="J864" s="19">
        <f t="shared" si="39"/>
        <v>16</v>
      </c>
      <c r="K864" s="19">
        <f t="shared" si="40"/>
        <v>38</v>
      </c>
      <c r="L864" s="20">
        <f t="shared" si="41"/>
        <v>0.42105263157894735</v>
      </c>
      <c r="M864" s="19">
        <f>TablaCocina[[#This Row],[COSTO UNITARIO]]*TablaCocina[[#This Row],[CANTIDAD ORDENADA]]</f>
        <v>22</v>
      </c>
    </row>
    <row r="865" spans="1:13" x14ac:dyDescent="0.2">
      <c r="A865" s="13">
        <v>336</v>
      </c>
      <c r="B865" s="13">
        <v>4</v>
      </c>
      <c r="C865" s="14" t="s">
        <v>149</v>
      </c>
      <c r="D865" s="14" t="s">
        <v>1177</v>
      </c>
      <c r="E865" s="15">
        <v>15</v>
      </c>
      <c r="F865" s="15">
        <v>26</v>
      </c>
      <c r="G865" s="16">
        <v>3</v>
      </c>
      <c r="H865" s="17">
        <v>1.3888888888888888E-2</v>
      </c>
      <c r="I865" s="18" t="s">
        <v>1151</v>
      </c>
      <c r="J865" s="19">
        <f t="shared" si="39"/>
        <v>33</v>
      </c>
      <c r="K865" s="19">
        <f t="shared" si="40"/>
        <v>78</v>
      </c>
      <c r="L865" s="20">
        <f t="shared" si="41"/>
        <v>0.42307692307692307</v>
      </c>
      <c r="M865" s="19">
        <f>TablaCocina[[#This Row],[COSTO UNITARIO]]*TablaCocina[[#This Row],[CANTIDAD ORDENADA]]</f>
        <v>45</v>
      </c>
    </row>
    <row r="866" spans="1:13" x14ac:dyDescent="0.2">
      <c r="A866" s="13">
        <v>337</v>
      </c>
      <c r="B866" s="13">
        <v>11</v>
      </c>
      <c r="C866" s="14" t="s">
        <v>152</v>
      </c>
      <c r="D866" s="14" t="s">
        <v>1159</v>
      </c>
      <c r="E866" s="15">
        <v>14</v>
      </c>
      <c r="F866" s="15">
        <v>24</v>
      </c>
      <c r="G866" s="16">
        <v>3</v>
      </c>
      <c r="H866" s="17">
        <v>3.6805555555555557E-2</v>
      </c>
      <c r="I866" s="18" t="s">
        <v>1150</v>
      </c>
      <c r="J866" s="19">
        <f t="shared" si="39"/>
        <v>30</v>
      </c>
      <c r="K866" s="19">
        <f t="shared" si="40"/>
        <v>72</v>
      </c>
      <c r="L866" s="20">
        <f t="shared" si="41"/>
        <v>0.41666666666666669</v>
      </c>
      <c r="M866" s="19">
        <f>TablaCocina[[#This Row],[COSTO UNITARIO]]*TablaCocina[[#This Row],[CANTIDAD ORDENADA]]</f>
        <v>42</v>
      </c>
    </row>
    <row r="867" spans="1:13" x14ac:dyDescent="0.2">
      <c r="A867" s="13">
        <v>337</v>
      </c>
      <c r="B867" s="13">
        <v>11</v>
      </c>
      <c r="C867" s="14" t="s">
        <v>36</v>
      </c>
      <c r="D867" s="14" t="s">
        <v>1167</v>
      </c>
      <c r="E867" s="15">
        <v>16</v>
      </c>
      <c r="F867" s="15">
        <v>28</v>
      </c>
      <c r="G867" s="16">
        <v>1</v>
      </c>
      <c r="H867" s="17">
        <v>3.472222222222222E-3</v>
      </c>
      <c r="I867" s="18" t="s">
        <v>1151</v>
      </c>
      <c r="J867" s="19">
        <f t="shared" si="39"/>
        <v>12</v>
      </c>
      <c r="K867" s="19">
        <f t="shared" si="40"/>
        <v>28</v>
      </c>
      <c r="L867" s="20">
        <f t="shared" si="41"/>
        <v>0.42857142857142855</v>
      </c>
      <c r="M867" s="19">
        <f>TablaCocina[[#This Row],[COSTO UNITARIO]]*TablaCocina[[#This Row],[CANTIDAD ORDENADA]]</f>
        <v>16</v>
      </c>
    </row>
    <row r="868" spans="1:13" x14ac:dyDescent="0.2">
      <c r="A868" s="13">
        <v>338</v>
      </c>
      <c r="B868" s="13">
        <v>18</v>
      </c>
      <c r="C868" s="14" t="s">
        <v>49</v>
      </c>
      <c r="D868" s="14" t="s">
        <v>1172</v>
      </c>
      <c r="E868" s="15">
        <v>20</v>
      </c>
      <c r="F868" s="15">
        <v>34</v>
      </c>
      <c r="G868" s="16">
        <v>3</v>
      </c>
      <c r="H868" s="17">
        <v>3.0555555555555555E-2</v>
      </c>
      <c r="I868" s="18" t="s">
        <v>1150</v>
      </c>
      <c r="J868" s="19">
        <f t="shared" si="39"/>
        <v>42</v>
      </c>
      <c r="K868" s="19">
        <f t="shared" si="40"/>
        <v>102</v>
      </c>
      <c r="L868" s="20">
        <f t="shared" si="41"/>
        <v>0.41176470588235292</v>
      </c>
      <c r="M868" s="19">
        <f>TablaCocina[[#This Row],[COSTO UNITARIO]]*TablaCocina[[#This Row],[CANTIDAD ORDENADA]]</f>
        <v>60</v>
      </c>
    </row>
    <row r="869" spans="1:13" x14ac:dyDescent="0.2">
      <c r="A869" s="13">
        <v>338</v>
      </c>
      <c r="B869" s="13">
        <v>18</v>
      </c>
      <c r="C869" s="14" t="s">
        <v>64</v>
      </c>
      <c r="D869" s="14" t="s">
        <v>1175</v>
      </c>
      <c r="E869" s="15">
        <v>13</v>
      </c>
      <c r="F869" s="15">
        <v>21</v>
      </c>
      <c r="G869" s="16">
        <v>1</v>
      </c>
      <c r="H869" s="17">
        <v>6.9444444444444441E-3</v>
      </c>
      <c r="I869" s="18" t="s">
        <v>1151</v>
      </c>
      <c r="J869" s="19">
        <f t="shared" si="39"/>
        <v>8</v>
      </c>
      <c r="K869" s="19">
        <f t="shared" si="40"/>
        <v>21</v>
      </c>
      <c r="L869" s="20">
        <f t="shared" si="41"/>
        <v>0.38095238095238093</v>
      </c>
      <c r="M869" s="19">
        <f>TablaCocina[[#This Row],[COSTO UNITARIO]]*TablaCocina[[#This Row],[CANTIDAD ORDENADA]]</f>
        <v>13</v>
      </c>
    </row>
    <row r="870" spans="1:13" x14ac:dyDescent="0.2">
      <c r="A870" s="13">
        <v>338</v>
      </c>
      <c r="B870" s="13">
        <v>18</v>
      </c>
      <c r="C870" s="14" t="s">
        <v>241</v>
      </c>
      <c r="D870" s="14" t="s">
        <v>1170</v>
      </c>
      <c r="E870" s="15">
        <v>19</v>
      </c>
      <c r="F870" s="15">
        <v>32</v>
      </c>
      <c r="G870" s="16">
        <v>3</v>
      </c>
      <c r="H870" s="17">
        <v>2.0833333333333332E-2</v>
      </c>
      <c r="I870" s="18" t="s">
        <v>1151</v>
      </c>
      <c r="J870" s="19">
        <f t="shared" si="39"/>
        <v>39</v>
      </c>
      <c r="K870" s="19">
        <f t="shared" si="40"/>
        <v>96</v>
      </c>
      <c r="L870" s="20">
        <f t="shared" si="41"/>
        <v>0.40625</v>
      </c>
      <c r="M870" s="19">
        <f>TablaCocina[[#This Row],[COSTO UNITARIO]]*TablaCocina[[#This Row],[CANTIDAD ORDENADA]]</f>
        <v>57</v>
      </c>
    </row>
    <row r="871" spans="1:13" x14ac:dyDescent="0.2">
      <c r="A871" s="13">
        <v>338</v>
      </c>
      <c r="B871" s="13">
        <v>18</v>
      </c>
      <c r="C871" s="14" t="s">
        <v>140</v>
      </c>
      <c r="D871" s="14" t="s">
        <v>1173</v>
      </c>
      <c r="E871" s="15">
        <v>12</v>
      </c>
      <c r="F871" s="15">
        <v>20</v>
      </c>
      <c r="G871" s="16">
        <v>3</v>
      </c>
      <c r="H871" s="17">
        <v>4.0972222222222222E-2</v>
      </c>
      <c r="I871" s="18" t="s">
        <v>1150</v>
      </c>
      <c r="J871" s="19">
        <f t="shared" si="39"/>
        <v>24</v>
      </c>
      <c r="K871" s="19">
        <f t="shared" si="40"/>
        <v>60</v>
      </c>
      <c r="L871" s="20">
        <f t="shared" si="41"/>
        <v>0.4</v>
      </c>
      <c r="M871" s="19">
        <f>TablaCocina[[#This Row],[COSTO UNITARIO]]*TablaCocina[[#This Row],[CANTIDAD ORDENADA]]</f>
        <v>36</v>
      </c>
    </row>
    <row r="872" spans="1:13" x14ac:dyDescent="0.2">
      <c r="A872" s="13">
        <v>339</v>
      </c>
      <c r="B872" s="13">
        <v>13</v>
      </c>
      <c r="C872" s="14" t="s">
        <v>32</v>
      </c>
      <c r="D872" s="14" t="s">
        <v>1165</v>
      </c>
      <c r="E872" s="15">
        <v>17</v>
      </c>
      <c r="F872" s="15">
        <v>29</v>
      </c>
      <c r="G872" s="16">
        <v>2</v>
      </c>
      <c r="H872" s="17">
        <v>4.1666666666666666E-3</v>
      </c>
      <c r="I872" s="18" t="s">
        <v>1151</v>
      </c>
      <c r="J872" s="19">
        <f t="shared" si="39"/>
        <v>24</v>
      </c>
      <c r="K872" s="19">
        <f t="shared" si="40"/>
        <v>58</v>
      </c>
      <c r="L872" s="20">
        <f t="shared" si="41"/>
        <v>0.41379310344827586</v>
      </c>
      <c r="M872" s="19">
        <f>TablaCocina[[#This Row],[COSTO UNITARIO]]*TablaCocina[[#This Row],[CANTIDAD ORDENADA]]</f>
        <v>34</v>
      </c>
    </row>
    <row r="873" spans="1:13" x14ac:dyDescent="0.2">
      <c r="A873" s="13">
        <v>339</v>
      </c>
      <c r="B873" s="13">
        <v>13</v>
      </c>
      <c r="C873" s="14" t="s">
        <v>194</v>
      </c>
      <c r="D873" s="14" t="s">
        <v>1174</v>
      </c>
      <c r="E873" s="15">
        <v>14</v>
      </c>
      <c r="F873" s="15">
        <v>23</v>
      </c>
      <c r="G873" s="16">
        <v>2</v>
      </c>
      <c r="H873" s="17">
        <v>2.7777777777777776E-2</v>
      </c>
      <c r="I873" s="18" t="s">
        <v>1150</v>
      </c>
      <c r="J873" s="19">
        <f t="shared" si="39"/>
        <v>18</v>
      </c>
      <c r="K873" s="19">
        <f t="shared" si="40"/>
        <v>46</v>
      </c>
      <c r="L873" s="20">
        <f t="shared" si="41"/>
        <v>0.39130434782608697</v>
      </c>
      <c r="M873" s="19">
        <f>TablaCocina[[#This Row],[COSTO UNITARIO]]*TablaCocina[[#This Row],[CANTIDAD ORDENADA]]</f>
        <v>28</v>
      </c>
    </row>
    <row r="874" spans="1:13" x14ac:dyDescent="0.2">
      <c r="A874" s="13">
        <v>340</v>
      </c>
      <c r="B874" s="13">
        <v>15</v>
      </c>
      <c r="C874" s="14" t="s">
        <v>42</v>
      </c>
      <c r="D874" s="14" t="s">
        <v>1163</v>
      </c>
      <c r="E874" s="15">
        <v>25</v>
      </c>
      <c r="F874" s="15">
        <v>40</v>
      </c>
      <c r="G874" s="16">
        <v>2</v>
      </c>
      <c r="H874" s="17">
        <v>2.4305555555555556E-2</v>
      </c>
      <c r="I874" s="18" t="s">
        <v>1151</v>
      </c>
      <c r="J874" s="19">
        <f t="shared" si="39"/>
        <v>30</v>
      </c>
      <c r="K874" s="19">
        <f t="shared" si="40"/>
        <v>80</v>
      </c>
      <c r="L874" s="20">
        <f t="shared" si="41"/>
        <v>0.375</v>
      </c>
      <c r="M874" s="19">
        <f>TablaCocina[[#This Row],[COSTO UNITARIO]]*TablaCocina[[#This Row],[CANTIDAD ORDENADA]]</f>
        <v>50</v>
      </c>
    </row>
    <row r="875" spans="1:13" x14ac:dyDescent="0.2">
      <c r="A875" s="13">
        <v>340</v>
      </c>
      <c r="B875" s="13">
        <v>15</v>
      </c>
      <c r="C875" s="14" t="s">
        <v>36</v>
      </c>
      <c r="D875" s="14" t="s">
        <v>1167</v>
      </c>
      <c r="E875" s="15">
        <v>16</v>
      </c>
      <c r="F875" s="15">
        <v>28</v>
      </c>
      <c r="G875" s="16">
        <v>3</v>
      </c>
      <c r="H875" s="17">
        <v>3.888888888888889E-2</v>
      </c>
      <c r="I875" s="18" t="s">
        <v>1150</v>
      </c>
      <c r="J875" s="19">
        <f t="shared" si="39"/>
        <v>36</v>
      </c>
      <c r="K875" s="19">
        <f t="shared" si="40"/>
        <v>84</v>
      </c>
      <c r="L875" s="20">
        <f t="shared" si="41"/>
        <v>0.42857142857142855</v>
      </c>
      <c r="M875" s="19">
        <f>TablaCocina[[#This Row],[COSTO UNITARIO]]*TablaCocina[[#This Row],[CANTIDAD ORDENADA]]</f>
        <v>48</v>
      </c>
    </row>
    <row r="876" spans="1:13" x14ac:dyDescent="0.2">
      <c r="A876" s="13">
        <v>341</v>
      </c>
      <c r="B876" s="13">
        <v>14</v>
      </c>
      <c r="C876" s="14" t="s">
        <v>36</v>
      </c>
      <c r="D876" s="14" t="s">
        <v>1167</v>
      </c>
      <c r="E876" s="15">
        <v>16</v>
      </c>
      <c r="F876" s="15">
        <v>28</v>
      </c>
      <c r="G876" s="16">
        <v>1</v>
      </c>
      <c r="H876" s="17">
        <v>3.1944444444444449E-2</v>
      </c>
      <c r="I876" s="18" t="s">
        <v>1150</v>
      </c>
      <c r="J876" s="19">
        <f t="shared" si="39"/>
        <v>12</v>
      </c>
      <c r="K876" s="19">
        <f t="shared" si="40"/>
        <v>28</v>
      </c>
      <c r="L876" s="20">
        <f t="shared" si="41"/>
        <v>0.42857142857142855</v>
      </c>
      <c r="M876" s="19">
        <f>TablaCocina[[#This Row],[COSTO UNITARIO]]*TablaCocina[[#This Row],[CANTIDAD ORDENADA]]</f>
        <v>16</v>
      </c>
    </row>
    <row r="877" spans="1:13" x14ac:dyDescent="0.2">
      <c r="A877" s="13">
        <v>341</v>
      </c>
      <c r="B877" s="13">
        <v>14</v>
      </c>
      <c r="C877" s="14" t="s">
        <v>197</v>
      </c>
      <c r="D877" s="14" t="s">
        <v>1171</v>
      </c>
      <c r="E877" s="15">
        <v>13</v>
      </c>
      <c r="F877" s="15">
        <v>22</v>
      </c>
      <c r="G877" s="16">
        <v>2</v>
      </c>
      <c r="H877" s="17">
        <v>2.361111111111111E-2</v>
      </c>
      <c r="I877" s="18" t="s">
        <v>1151</v>
      </c>
      <c r="J877" s="19">
        <f t="shared" si="39"/>
        <v>18</v>
      </c>
      <c r="K877" s="19">
        <f t="shared" si="40"/>
        <v>44</v>
      </c>
      <c r="L877" s="20">
        <f t="shared" si="41"/>
        <v>0.40909090909090912</v>
      </c>
      <c r="M877" s="19">
        <f>TablaCocina[[#This Row],[COSTO UNITARIO]]*TablaCocina[[#This Row],[CANTIDAD ORDENADA]]</f>
        <v>26</v>
      </c>
    </row>
    <row r="878" spans="1:13" x14ac:dyDescent="0.2">
      <c r="A878" s="13">
        <v>341</v>
      </c>
      <c r="B878" s="13">
        <v>14</v>
      </c>
      <c r="C878" s="14" t="s">
        <v>20</v>
      </c>
      <c r="D878" s="14" t="s">
        <v>1169</v>
      </c>
      <c r="E878" s="15">
        <v>21</v>
      </c>
      <c r="F878" s="15">
        <v>35</v>
      </c>
      <c r="G878" s="16">
        <v>3</v>
      </c>
      <c r="H878" s="17">
        <v>5.5555555555555558E-3</v>
      </c>
      <c r="I878" s="18" t="s">
        <v>1151</v>
      </c>
      <c r="J878" s="19">
        <f t="shared" si="39"/>
        <v>42</v>
      </c>
      <c r="K878" s="19">
        <f t="shared" si="40"/>
        <v>105</v>
      </c>
      <c r="L878" s="20">
        <f t="shared" si="41"/>
        <v>0.4</v>
      </c>
      <c r="M878" s="19">
        <f>TablaCocina[[#This Row],[COSTO UNITARIO]]*TablaCocina[[#This Row],[CANTIDAD ORDENADA]]</f>
        <v>63</v>
      </c>
    </row>
    <row r="879" spans="1:13" x14ac:dyDescent="0.2">
      <c r="A879" s="13">
        <v>342</v>
      </c>
      <c r="B879" s="13">
        <v>19</v>
      </c>
      <c r="C879" s="14" t="s">
        <v>194</v>
      </c>
      <c r="D879" s="14" t="s">
        <v>1174</v>
      </c>
      <c r="E879" s="15">
        <v>14</v>
      </c>
      <c r="F879" s="15">
        <v>23</v>
      </c>
      <c r="G879" s="16">
        <v>2</v>
      </c>
      <c r="H879" s="17">
        <v>1.5972222222222224E-2</v>
      </c>
      <c r="I879" s="18" t="s">
        <v>1151</v>
      </c>
      <c r="J879" s="19">
        <f t="shared" si="39"/>
        <v>18</v>
      </c>
      <c r="K879" s="19">
        <f t="shared" si="40"/>
        <v>46</v>
      </c>
      <c r="L879" s="20">
        <f t="shared" si="41"/>
        <v>0.39130434782608697</v>
      </c>
      <c r="M879" s="19">
        <f>TablaCocina[[#This Row],[COSTO UNITARIO]]*TablaCocina[[#This Row],[CANTIDAD ORDENADA]]</f>
        <v>28</v>
      </c>
    </row>
    <row r="880" spans="1:13" x14ac:dyDescent="0.2">
      <c r="A880" s="13">
        <v>342</v>
      </c>
      <c r="B880" s="13">
        <v>19</v>
      </c>
      <c r="C880" s="14" t="s">
        <v>36</v>
      </c>
      <c r="D880" s="14" t="s">
        <v>1167</v>
      </c>
      <c r="E880" s="15">
        <v>16</v>
      </c>
      <c r="F880" s="15">
        <v>28</v>
      </c>
      <c r="G880" s="16">
        <v>2</v>
      </c>
      <c r="H880" s="17">
        <v>2.1527777777777781E-2</v>
      </c>
      <c r="I880" s="18" t="s">
        <v>1151</v>
      </c>
      <c r="J880" s="19">
        <f t="shared" si="39"/>
        <v>24</v>
      </c>
      <c r="K880" s="19">
        <f t="shared" si="40"/>
        <v>56</v>
      </c>
      <c r="L880" s="20">
        <f t="shared" si="41"/>
        <v>0.42857142857142855</v>
      </c>
      <c r="M880" s="19">
        <f>TablaCocina[[#This Row],[COSTO UNITARIO]]*TablaCocina[[#This Row],[CANTIDAD ORDENADA]]</f>
        <v>32</v>
      </c>
    </row>
    <row r="881" spans="1:13" x14ac:dyDescent="0.2">
      <c r="A881" s="13">
        <v>343</v>
      </c>
      <c r="B881" s="13">
        <v>12</v>
      </c>
      <c r="C881" s="14" t="s">
        <v>49</v>
      </c>
      <c r="D881" s="14" t="s">
        <v>1172</v>
      </c>
      <c r="E881" s="15">
        <v>20</v>
      </c>
      <c r="F881" s="15">
        <v>34</v>
      </c>
      <c r="G881" s="16">
        <v>2</v>
      </c>
      <c r="H881" s="17">
        <v>4.027777777777778E-2</v>
      </c>
      <c r="I881" s="18" t="s">
        <v>1151</v>
      </c>
      <c r="J881" s="19">
        <f t="shared" si="39"/>
        <v>28</v>
      </c>
      <c r="K881" s="19">
        <f t="shared" si="40"/>
        <v>68</v>
      </c>
      <c r="L881" s="20">
        <f t="shared" si="41"/>
        <v>0.41176470588235292</v>
      </c>
      <c r="M881" s="19">
        <f>TablaCocina[[#This Row],[COSTO UNITARIO]]*TablaCocina[[#This Row],[CANTIDAD ORDENADA]]</f>
        <v>40</v>
      </c>
    </row>
    <row r="882" spans="1:13" x14ac:dyDescent="0.2">
      <c r="A882" s="13">
        <v>343</v>
      </c>
      <c r="B882" s="13">
        <v>12</v>
      </c>
      <c r="C882" s="14" t="s">
        <v>194</v>
      </c>
      <c r="D882" s="14" t="s">
        <v>1174</v>
      </c>
      <c r="E882" s="15">
        <v>14</v>
      </c>
      <c r="F882" s="15">
        <v>23</v>
      </c>
      <c r="G882" s="16">
        <v>3</v>
      </c>
      <c r="H882" s="17">
        <v>2.9861111111111113E-2</v>
      </c>
      <c r="I882" s="18" t="s">
        <v>1150</v>
      </c>
      <c r="J882" s="19">
        <f t="shared" si="39"/>
        <v>27</v>
      </c>
      <c r="K882" s="19">
        <f t="shared" si="40"/>
        <v>69</v>
      </c>
      <c r="L882" s="20">
        <f t="shared" si="41"/>
        <v>0.39130434782608697</v>
      </c>
      <c r="M882" s="19">
        <f>TablaCocina[[#This Row],[COSTO UNITARIO]]*TablaCocina[[#This Row],[CANTIDAD ORDENADA]]</f>
        <v>42</v>
      </c>
    </row>
    <row r="883" spans="1:13" x14ac:dyDescent="0.2">
      <c r="A883" s="13">
        <v>344</v>
      </c>
      <c r="B883" s="13">
        <v>15</v>
      </c>
      <c r="C883" s="14" t="s">
        <v>20</v>
      </c>
      <c r="D883" s="14" t="s">
        <v>1169</v>
      </c>
      <c r="E883" s="15">
        <v>21</v>
      </c>
      <c r="F883" s="15">
        <v>35</v>
      </c>
      <c r="G883" s="16">
        <v>1</v>
      </c>
      <c r="H883" s="17">
        <v>7.6388888888888886E-3</v>
      </c>
      <c r="I883" s="18" t="s">
        <v>1151</v>
      </c>
      <c r="J883" s="19">
        <f t="shared" si="39"/>
        <v>14</v>
      </c>
      <c r="K883" s="19">
        <f t="shared" si="40"/>
        <v>35</v>
      </c>
      <c r="L883" s="20">
        <f t="shared" si="41"/>
        <v>0.4</v>
      </c>
      <c r="M883" s="19">
        <f>TablaCocina[[#This Row],[COSTO UNITARIO]]*TablaCocina[[#This Row],[CANTIDAD ORDENADA]]</f>
        <v>21</v>
      </c>
    </row>
    <row r="884" spans="1:13" x14ac:dyDescent="0.2">
      <c r="A884" s="13">
        <v>344</v>
      </c>
      <c r="B884" s="13">
        <v>15</v>
      </c>
      <c r="C884" s="14" t="s">
        <v>110</v>
      </c>
      <c r="D884" s="14" t="s">
        <v>1161</v>
      </c>
      <c r="E884" s="15">
        <v>19</v>
      </c>
      <c r="F884" s="15">
        <v>31</v>
      </c>
      <c r="G884" s="16">
        <v>2</v>
      </c>
      <c r="H884" s="17">
        <v>1.9444444444444445E-2</v>
      </c>
      <c r="I884" s="18" t="s">
        <v>1151</v>
      </c>
      <c r="J884" s="19">
        <f t="shared" si="39"/>
        <v>24</v>
      </c>
      <c r="K884" s="19">
        <f t="shared" si="40"/>
        <v>62</v>
      </c>
      <c r="L884" s="20">
        <f t="shared" si="41"/>
        <v>0.38709677419354838</v>
      </c>
      <c r="M884" s="19">
        <f>TablaCocina[[#This Row],[COSTO UNITARIO]]*TablaCocina[[#This Row],[CANTIDAD ORDENADA]]</f>
        <v>38</v>
      </c>
    </row>
    <row r="885" spans="1:13" x14ac:dyDescent="0.2">
      <c r="A885" s="13">
        <v>344</v>
      </c>
      <c r="B885" s="13">
        <v>15</v>
      </c>
      <c r="C885" s="14" t="s">
        <v>241</v>
      </c>
      <c r="D885" s="14" t="s">
        <v>1170</v>
      </c>
      <c r="E885" s="15">
        <v>19</v>
      </c>
      <c r="F885" s="15">
        <v>32</v>
      </c>
      <c r="G885" s="16">
        <v>2</v>
      </c>
      <c r="H885" s="17">
        <v>1.3194444444444444E-2</v>
      </c>
      <c r="I885" s="18" t="s">
        <v>1151</v>
      </c>
      <c r="J885" s="19">
        <f t="shared" si="39"/>
        <v>26</v>
      </c>
      <c r="K885" s="19">
        <f t="shared" si="40"/>
        <v>64</v>
      </c>
      <c r="L885" s="20">
        <f t="shared" si="41"/>
        <v>0.40625</v>
      </c>
      <c r="M885" s="19">
        <f>TablaCocina[[#This Row],[COSTO UNITARIO]]*TablaCocina[[#This Row],[CANTIDAD ORDENADA]]</f>
        <v>38</v>
      </c>
    </row>
    <row r="886" spans="1:13" x14ac:dyDescent="0.2">
      <c r="A886" s="13">
        <v>344</v>
      </c>
      <c r="B886" s="13">
        <v>15</v>
      </c>
      <c r="C886" s="14" t="s">
        <v>197</v>
      </c>
      <c r="D886" s="14" t="s">
        <v>1171</v>
      </c>
      <c r="E886" s="15">
        <v>13</v>
      </c>
      <c r="F886" s="15">
        <v>22</v>
      </c>
      <c r="G886" s="16">
        <v>1</v>
      </c>
      <c r="H886" s="17">
        <v>1.9444444444444445E-2</v>
      </c>
      <c r="I886" s="18" t="s">
        <v>1150</v>
      </c>
      <c r="J886" s="19">
        <f t="shared" si="39"/>
        <v>9</v>
      </c>
      <c r="K886" s="19">
        <f t="shared" si="40"/>
        <v>22</v>
      </c>
      <c r="L886" s="20">
        <f t="shared" si="41"/>
        <v>0.40909090909090912</v>
      </c>
      <c r="M886" s="19">
        <f>TablaCocina[[#This Row],[COSTO UNITARIO]]*TablaCocina[[#This Row],[CANTIDAD ORDENADA]]</f>
        <v>13</v>
      </c>
    </row>
    <row r="887" spans="1:13" x14ac:dyDescent="0.2">
      <c r="A887" s="13">
        <v>345</v>
      </c>
      <c r="B887" s="13">
        <v>16</v>
      </c>
      <c r="C887" s="14" t="s">
        <v>106</v>
      </c>
      <c r="D887" s="14" t="s">
        <v>1168</v>
      </c>
      <c r="E887" s="15">
        <v>11</v>
      </c>
      <c r="F887" s="15">
        <v>19</v>
      </c>
      <c r="G887" s="16">
        <v>2</v>
      </c>
      <c r="H887" s="17">
        <v>1.2499999999999999E-2</v>
      </c>
      <c r="I887" s="18" t="s">
        <v>1150</v>
      </c>
      <c r="J887" s="19">
        <f t="shared" si="39"/>
        <v>16</v>
      </c>
      <c r="K887" s="19">
        <f t="shared" si="40"/>
        <v>38</v>
      </c>
      <c r="L887" s="20">
        <f t="shared" si="41"/>
        <v>0.42105263157894735</v>
      </c>
      <c r="M887" s="19">
        <f>TablaCocina[[#This Row],[COSTO UNITARIO]]*TablaCocina[[#This Row],[CANTIDAD ORDENADA]]</f>
        <v>22</v>
      </c>
    </row>
    <row r="888" spans="1:13" x14ac:dyDescent="0.2">
      <c r="A888" s="13">
        <v>346</v>
      </c>
      <c r="B888" s="13">
        <v>1</v>
      </c>
      <c r="C888" s="14" t="s">
        <v>67</v>
      </c>
      <c r="D888" s="14" t="s">
        <v>1164</v>
      </c>
      <c r="E888" s="15">
        <v>22</v>
      </c>
      <c r="F888" s="15">
        <v>36</v>
      </c>
      <c r="G888" s="16">
        <v>2</v>
      </c>
      <c r="H888" s="17">
        <v>1.5277777777777777E-2</v>
      </c>
      <c r="I888" s="18" t="s">
        <v>1151</v>
      </c>
      <c r="J888" s="19">
        <f t="shared" si="39"/>
        <v>28</v>
      </c>
      <c r="K888" s="19">
        <f t="shared" si="40"/>
        <v>72</v>
      </c>
      <c r="L888" s="20">
        <f t="shared" si="41"/>
        <v>0.3888888888888889</v>
      </c>
      <c r="M888" s="19">
        <f>TablaCocina[[#This Row],[COSTO UNITARIO]]*TablaCocina[[#This Row],[CANTIDAD ORDENADA]]</f>
        <v>44</v>
      </c>
    </row>
    <row r="889" spans="1:13" x14ac:dyDescent="0.2">
      <c r="A889" s="13">
        <v>347</v>
      </c>
      <c r="B889" s="13">
        <v>7</v>
      </c>
      <c r="C889" s="14" t="s">
        <v>20</v>
      </c>
      <c r="D889" s="14" t="s">
        <v>1169</v>
      </c>
      <c r="E889" s="15">
        <v>21</v>
      </c>
      <c r="F889" s="15">
        <v>35</v>
      </c>
      <c r="G889" s="16">
        <v>2</v>
      </c>
      <c r="H889" s="17">
        <v>3.0555555555555555E-2</v>
      </c>
      <c r="I889" s="18" t="s">
        <v>1150</v>
      </c>
      <c r="J889" s="19">
        <f t="shared" si="39"/>
        <v>28</v>
      </c>
      <c r="K889" s="19">
        <f t="shared" si="40"/>
        <v>70</v>
      </c>
      <c r="L889" s="20">
        <f t="shared" si="41"/>
        <v>0.4</v>
      </c>
      <c r="M889" s="19">
        <f>TablaCocina[[#This Row],[COSTO UNITARIO]]*TablaCocina[[#This Row],[CANTIDAD ORDENADA]]</f>
        <v>42</v>
      </c>
    </row>
    <row r="890" spans="1:13" x14ac:dyDescent="0.2">
      <c r="A890" s="13">
        <v>348</v>
      </c>
      <c r="B890" s="13">
        <v>16</v>
      </c>
      <c r="C890" s="14" t="s">
        <v>149</v>
      </c>
      <c r="D890" s="14" t="s">
        <v>1177</v>
      </c>
      <c r="E890" s="15">
        <v>15</v>
      </c>
      <c r="F890" s="15">
        <v>26</v>
      </c>
      <c r="G890" s="16">
        <v>1</v>
      </c>
      <c r="H890" s="17">
        <v>2.1527777777777781E-2</v>
      </c>
      <c r="I890" s="18" t="s">
        <v>1151</v>
      </c>
      <c r="J890" s="19">
        <f t="shared" si="39"/>
        <v>11</v>
      </c>
      <c r="K890" s="19">
        <f t="shared" si="40"/>
        <v>26</v>
      </c>
      <c r="L890" s="20">
        <f t="shared" si="41"/>
        <v>0.42307692307692307</v>
      </c>
      <c r="M890" s="19">
        <f>TablaCocina[[#This Row],[COSTO UNITARIO]]*TablaCocina[[#This Row],[CANTIDAD ORDENADA]]</f>
        <v>15</v>
      </c>
    </row>
    <row r="891" spans="1:13" x14ac:dyDescent="0.2">
      <c r="A891" s="13">
        <v>348</v>
      </c>
      <c r="B891" s="13">
        <v>16</v>
      </c>
      <c r="C891" s="14" t="s">
        <v>140</v>
      </c>
      <c r="D891" s="14" t="s">
        <v>1173</v>
      </c>
      <c r="E891" s="15">
        <v>12</v>
      </c>
      <c r="F891" s="15">
        <v>20</v>
      </c>
      <c r="G891" s="16">
        <v>3</v>
      </c>
      <c r="H891" s="17">
        <v>3.9583333333333331E-2</v>
      </c>
      <c r="I891" s="18" t="s">
        <v>1150</v>
      </c>
      <c r="J891" s="19">
        <f t="shared" si="39"/>
        <v>24</v>
      </c>
      <c r="K891" s="19">
        <f t="shared" si="40"/>
        <v>60</v>
      </c>
      <c r="L891" s="20">
        <f t="shared" si="41"/>
        <v>0.4</v>
      </c>
      <c r="M891" s="19">
        <f>TablaCocina[[#This Row],[COSTO UNITARIO]]*TablaCocina[[#This Row],[CANTIDAD ORDENADA]]</f>
        <v>36</v>
      </c>
    </row>
    <row r="892" spans="1:13" x14ac:dyDescent="0.2">
      <c r="A892" s="13">
        <v>349</v>
      </c>
      <c r="B892" s="13">
        <v>13</v>
      </c>
      <c r="C892" s="14" t="s">
        <v>62</v>
      </c>
      <c r="D892" s="14" t="s">
        <v>1160</v>
      </c>
      <c r="E892" s="15">
        <v>18</v>
      </c>
      <c r="F892" s="15">
        <v>30</v>
      </c>
      <c r="G892" s="16">
        <v>2</v>
      </c>
      <c r="H892" s="17">
        <v>1.7361111111111112E-2</v>
      </c>
      <c r="I892" s="18" t="s">
        <v>1151</v>
      </c>
      <c r="J892" s="19">
        <f t="shared" si="39"/>
        <v>24</v>
      </c>
      <c r="K892" s="19">
        <f t="shared" si="40"/>
        <v>60</v>
      </c>
      <c r="L892" s="20">
        <f t="shared" si="41"/>
        <v>0.4</v>
      </c>
      <c r="M892" s="19">
        <f>TablaCocina[[#This Row],[COSTO UNITARIO]]*TablaCocina[[#This Row],[CANTIDAD ORDENADA]]</f>
        <v>36</v>
      </c>
    </row>
    <row r="893" spans="1:13" x14ac:dyDescent="0.2">
      <c r="A893" s="13">
        <v>349</v>
      </c>
      <c r="B893" s="13">
        <v>13</v>
      </c>
      <c r="C893" s="14" t="s">
        <v>106</v>
      </c>
      <c r="D893" s="14" t="s">
        <v>1168</v>
      </c>
      <c r="E893" s="15">
        <v>11</v>
      </c>
      <c r="F893" s="15">
        <v>19</v>
      </c>
      <c r="G893" s="16">
        <v>3</v>
      </c>
      <c r="H893" s="17">
        <v>4.8611111111111112E-3</v>
      </c>
      <c r="I893" s="18" t="s">
        <v>1150</v>
      </c>
      <c r="J893" s="19">
        <f t="shared" si="39"/>
        <v>24</v>
      </c>
      <c r="K893" s="19">
        <f t="shared" si="40"/>
        <v>57</v>
      </c>
      <c r="L893" s="20">
        <f t="shared" si="41"/>
        <v>0.42105263157894735</v>
      </c>
      <c r="M893" s="19">
        <f>TablaCocina[[#This Row],[COSTO UNITARIO]]*TablaCocina[[#This Row],[CANTIDAD ORDENADA]]</f>
        <v>33</v>
      </c>
    </row>
    <row r="894" spans="1:13" x14ac:dyDescent="0.2">
      <c r="A894" s="13">
        <v>349</v>
      </c>
      <c r="B894" s="13">
        <v>13</v>
      </c>
      <c r="C894" s="14" t="s">
        <v>20</v>
      </c>
      <c r="D894" s="14" t="s">
        <v>1169</v>
      </c>
      <c r="E894" s="15">
        <v>21</v>
      </c>
      <c r="F894" s="15">
        <v>35</v>
      </c>
      <c r="G894" s="16">
        <v>1</v>
      </c>
      <c r="H894" s="17">
        <v>3.6805555555555557E-2</v>
      </c>
      <c r="I894" s="18" t="s">
        <v>1150</v>
      </c>
      <c r="J894" s="19">
        <f t="shared" si="39"/>
        <v>14</v>
      </c>
      <c r="K894" s="19">
        <f t="shared" si="40"/>
        <v>35</v>
      </c>
      <c r="L894" s="20">
        <f t="shared" si="41"/>
        <v>0.4</v>
      </c>
      <c r="M894" s="19">
        <f>TablaCocina[[#This Row],[COSTO UNITARIO]]*TablaCocina[[#This Row],[CANTIDAD ORDENADA]]</f>
        <v>21</v>
      </c>
    </row>
    <row r="895" spans="1:13" x14ac:dyDescent="0.2">
      <c r="A895" s="13">
        <v>350</v>
      </c>
      <c r="B895" s="13">
        <v>2</v>
      </c>
      <c r="C895" s="14" t="s">
        <v>110</v>
      </c>
      <c r="D895" s="14" t="s">
        <v>1161</v>
      </c>
      <c r="E895" s="15">
        <v>19</v>
      </c>
      <c r="F895" s="15">
        <v>31</v>
      </c>
      <c r="G895" s="16">
        <v>2</v>
      </c>
      <c r="H895" s="17">
        <v>3.6111111111111115E-2</v>
      </c>
      <c r="I895" s="18" t="s">
        <v>1151</v>
      </c>
      <c r="J895" s="19">
        <f t="shared" si="39"/>
        <v>24</v>
      </c>
      <c r="K895" s="19">
        <f t="shared" si="40"/>
        <v>62</v>
      </c>
      <c r="L895" s="20">
        <f t="shared" si="41"/>
        <v>0.38709677419354838</v>
      </c>
      <c r="M895" s="19">
        <f>TablaCocina[[#This Row],[COSTO UNITARIO]]*TablaCocina[[#This Row],[CANTIDAD ORDENADA]]</f>
        <v>38</v>
      </c>
    </row>
    <row r="896" spans="1:13" x14ac:dyDescent="0.2">
      <c r="A896" s="13">
        <v>350</v>
      </c>
      <c r="B896" s="13">
        <v>2</v>
      </c>
      <c r="C896" s="14" t="s">
        <v>100</v>
      </c>
      <c r="D896" s="14" t="s">
        <v>1162</v>
      </c>
      <c r="E896" s="15">
        <v>16</v>
      </c>
      <c r="F896" s="15">
        <v>27</v>
      </c>
      <c r="G896" s="16">
        <v>3</v>
      </c>
      <c r="H896" s="17">
        <v>3.9583333333333331E-2</v>
      </c>
      <c r="I896" s="18" t="s">
        <v>1151</v>
      </c>
      <c r="J896" s="19">
        <f t="shared" si="39"/>
        <v>33</v>
      </c>
      <c r="K896" s="19">
        <f t="shared" si="40"/>
        <v>81</v>
      </c>
      <c r="L896" s="20">
        <f t="shared" si="41"/>
        <v>0.40740740740740738</v>
      </c>
      <c r="M896" s="19">
        <f>TablaCocina[[#This Row],[COSTO UNITARIO]]*TablaCocina[[#This Row],[CANTIDAD ORDENADA]]</f>
        <v>48</v>
      </c>
    </row>
    <row r="897" spans="1:13" x14ac:dyDescent="0.2">
      <c r="A897" s="13">
        <v>351</v>
      </c>
      <c r="B897" s="13">
        <v>1</v>
      </c>
      <c r="C897" s="14" t="s">
        <v>241</v>
      </c>
      <c r="D897" s="14" t="s">
        <v>1170</v>
      </c>
      <c r="E897" s="15">
        <v>19</v>
      </c>
      <c r="F897" s="15">
        <v>32</v>
      </c>
      <c r="G897" s="16">
        <v>3</v>
      </c>
      <c r="H897" s="17">
        <v>1.2499999999999999E-2</v>
      </c>
      <c r="I897" s="18" t="s">
        <v>1151</v>
      </c>
      <c r="J897" s="19">
        <f t="shared" si="39"/>
        <v>39</v>
      </c>
      <c r="K897" s="19">
        <f t="shared" si="40"/>
        <v>96</v>
      </c>
      <c r="L897" s="20">
        <f t="shared" si="41"/>
        <v>0.40625</v>
      </c>
      <c r="M897" s="19">
        <f>TablaCocina[[#This Row],[COSTO UNITARIO]]*TablaCocina[[#This Row],[CANTIDAD ORDENADA]]</f>
        <v>57</v>
      </c>
    </row>
    <row r="898" spans="1:13" x14ac:dyDescent="0.2">
      <c r="A898" s="13">
        <v>351</v>
      </c>
      <c r="B898" s="13">
        <v>1</v>
      </c>
      <c r="C898" s="14" t="s">
        <v>20</v>
      </c>
      <c r="D898" s="14" t="s">
        <v>1169</v>
      </c>
      <c r="E898" s="15">
        <v>21</v>
      </c>
      <c r="F898" s="15">
        <v>35</v>
      </c>
      <c r="G898" s="16">
        <v>3</v>
      </c>
      <c r="H898" s="17">
        <v>4.8611111111111112E-3</v>
      </c>
      <c r="I898" s="18" t="s">
        <v>1151</v>
      </c>
      <c r="J898" s="19">
        <f t="shared" si="39"/>
        <v>42</v>
      </c>
      <c r="K898" s="19">
        <f t="shared" si="40"/>
        <v>105</v>
      </c>
      <c r="L898" s="20">
        <f t="shared" si="41"/>
        <v>0.4</v>
      </c>
      <c r="M898" s="19">
        <f>TablaCocina[[#This Row],[COSTO UNITARIO]]*TablaCocina[[#This Row],[CANTIDAD ORDENADA]]</f>
        <v>63</v>
      </c>
    </row>
    <row r="899" spans="1:13" x14ac:dyDescent="0.2">
      <c r="A899" s="13">
        <v>352</v>
      </c>
      <c r="B899" s="13">
        <v>1</v>
      </c>
      <c r="C899" s="14" t="s">
        <v>255</v>
      </c>
      <c r="D899" s="14" t="s">
        <v>1166</v>
      </c>
      <c r="E899" s="15">
        <v>20</v>
      </c>
      <c r="F899" s="15">
        <v>33</v>
      </c>
      <c r="G899" s="16">
        <v>3</v>
      </c>
      <c r="H899" s="17">
        <v>4.8611111111111112E-3</v>
      </c>
      <c r="I899" s="18" t="s">
        <v>1151</v>
      </c>
      <c r="J899" s="19">
        <f t="shared" ref="J899:J962" si="42">(F899-E899)*G899</f>
        <v>39</v>
      </c>
      <c r="K899" s="19">
        <f t="shared" ref="K899:K962" si="43">F899*G899</f>
        <v>99</v>
      </c>
      <c r="L899" s="20">
        <f t="shared" ref="L899:L962" si="44">J899/K899</f>
        <v>0.39393939393939392</v>
      </c>
      <c r="M899" s="19">
        <f>TablaCocina[[#This Row],[COSTO UNITARIO]]*TablaCocina[[#This Row],[CANTIDAD ORDENADA]]</f>
        <v>60</v>
      </c>
    </row>
    <row r="900" spans="1:13" x14ac:dyDescent="0.2">
      <c r="A900" s="13">
        <v>353</v>
      </c>
      <c r="B900" s="13">
        <v>7</v>
      </c>
      <c r="C900" s="14" t="s">
        <v>197</v>
      </c>
      <c r="D900" s="14" t="s">
        <v>1171</v>
      </c>
      <c r="E900" s="15">
        <v>13</v>
      </c>
      <c r="F900" s="15">
        <v>22</v>
      </c>
      <c r="G900" s="16">
        <v>2</v>
      </c>
      <c r="H900" s="17">
        <v>3.4722222222222224E-2</v>
      </c>
      <c r="I900" s="18" t="s">
        <v>1151</v>
      </c>
      <c r="J900" s="19">
        <f t="shared" si="42"/>
        <v>18</v>
      </c>
      <c r="K900" s="19">
        <f t="shared" si="43"/>
        <v>44</v>
      </c>
      <c r="L900" s="20">
        <f t="shared" si="44"/>
        <v>0.40909090909090912</v>
      </c>
      <c r="M900" s="19">
        <f>TablaCocina[[#This Row],[COSTO UNITARIO]]*TablaCocina[[#This Row],[CANTIDAD ORDENADA]]</f>
        <v>26</v>
      </c>
    </row>
    <row r="901" spans="1:13" x14ac:dyDescent="0.2">
      <c r="A901" s="13">
        <v>353</v>
      </c>
      <c r="B901" s="13">
        <v>7</v>
      </c>
      <c r="C901" s="14" t="s">
        <v>62</v>
      </c>
      <c r="D901" s="14" t="s">
        <v>1160</v>
      </c>
      <c r="E901" s="15">
        <v>18</v>
      </c>
      <c r="F901" s="15">
        <v>30</v>
      </c>
      <c r="G901" s="16">
        <v>1</v>
      </c>
      <c r="H901" s="17">
        <v>1.1111111111111112E-2</v>
      </c>
      <c r="I901" s="18" t="s">
        <v>1150</v>
      </c>
      <c r="J901" s="19">
        <f t="shared" si="42"/>
        <v>12</v>
      </c>
      <c r="K901" s="19">
        <f t="shared" si="43"/>
        <v>30</v>
      </c>
      <c r="L901" s="20">
        <f t="shared" si="44"/>
        <v>0.4</v>
      </c>
      <c r="M901" s="19">
        <f>TablaCocina[[#This Row],[COSTO UNITARIO]]*TablaCocina[[#This Row],[CANTIDAD ORDENADA]]</f>
        <v>18</v>
      </c>
    </row>
    <row r="902" spans="1:13" x14ac:dyDescent="0.2">
      <c r="A902" s="13">
        <v>353</v>
      </c>
      <c r="B902" s="13">
        <v>7</v>
      </c>
      <c r="C902" s="14" t="s">
        <v>20</v>
      </c>
      <c r="D902" s="14" t="s">
        <v>1169</v>
      </c>
      <c r="E902" s="15">
        <v>21</v>
      </c>
      <c r="F902" s="15">
        <v>35</v>
      </c>
      <c r="G902" s="16">
        <v>2</v>
      </c>
      <c r="H902" s="17">
        <v>2.5694444444444447E-2</v>
      </c>
      <c r="I902" s="18" t="s">
        <v>1150</v>
      </c>
      <c r="J902" s="19">
        <f t="shared" si="42"/>
        <v>28</v>
      </c>
      <c r="K902" s="19">
        <f t="shared" si="43"/>
        <v>70</v>
      </c>
      <c r="L902" s="20">
        <f t="shared" si="44"/>
        <v>0.4</v>
      </c>
      <c r="M902" s="19">
        <f>TablaCocina[[#This Row],[COSTO UNITARIO]]*TablaCocina[[#This Row],[CANTIDAD ORDENADA]]</f>
        <v>42</v>
      </c>
    </row>
    <row r="903" spans="1:13" x14ac:dyDescent="0.2">
      <c r="A903" s="13">
        <v>353</v>
      </c>
      <c r="B903" s="13">
        <v>7</v>
      </c>
      <c r="C903" s="14" t="s">
        <v>49</v>
      </c>
      <c r="D903" s="14" t="s">
        <v>1172</v>
      </c>
      <c r="E903" s="15">
        <v>20</v>
      </c>
      <c r="F903" s="15">
        <v>34</v>
      </c>
      <c r="G903" s="16">
        <v>2</v>
      </c>
      <c r="H903" s="17">
        <v>1.7361111111111112E-2</v>
      </c>
      <c r="I903" s="18" t="s">
        <v>1151</v>
      </c>
      <c r="J903" s="19">
        <f t="shared" si="42"/>
        <v>28</v>
      </c>
      <c r="K903" s="19">
        <f t="shared" si="43"/>
        <v>68</v>
      </c>
      <c r="L903" s="20">
        <f t="shared" si="44"/>
        <v>0.41176470588235292</v>
      </c>
      <c r="M903" s="19">
        <f>TablaCocina[[#This Row],[COSTO UNITARIO]]*TablaCocina[[#This Row],[CANTIDAD ORDENADA]]</f>
        <v>40</v>
      </c>
    </row>
    <row r="904" spans="1:13" x14ac:dyDescent="0.2">
      <c r="A904" s="13">
        <v>354</v>
      </c>
      <c r="B904" s="13">
        <v>12</v>
      </c>
      <c r="C904" s="14" t="s">
        <v>106</v>
      </c>
      <c r="D904" s="14" t="s">
        <v>1168</v>
      </c>
      <c r="E904" s="15">
        <v>11</v>
      </c>
      <c r="F904" s="15">
        <v>19</v>
      </c>
      <c r="G904" s="16">
        <v>3</v>
      </c>
      <c r="H904" s="17">
        <v>2.2222222222222223E-2</v>
      </c>
      <c r="I904" s="18" t="s">
        <v>1151</v>
      </c>
      <c r="J904" s="19">
        <f t="shared" si="42"/>
        <v>24</v>
      </c>
      <c r="K904" s="19">
        <f t="shared" si="43"/>
        <v>57</v>
      </c>
      <c r="L904" s="20">
        <f t="shared" si="44"/>
        <v>0.42105263157894735</v>
      </c>
      <c r="M904" s="19">
        <f>TablaCocina[[#This Row],[COSTO UNITARIO]]*TablaCocina[[#This Row],[CANTIDAD ORDENADA]]</f>
        <v>33</v>
      </c>
    </row>
    <row r="905" spans="1:13" x14ac:dyDescent="0.2">
      <c r="A905" s="13">
        <v>354</v>
      </c>
      <c r="B905" s="13">
        <v>12</v>
      </c>
      <c r="C905" s="14" t="s">
        <v>241</v>
      </c>
      <c r="D905" s="14" t="s">
        <v>1170</v>
      </c>
      <c r="E905" s="15">
        <v>19</v>
      </c>
      <c r="F905" s="15">
        <v>32</v>
      </c>
      <c r="G905" s="16">
        <v>2</v>
      </c>
      <c r="H905" s="17">
        <v>3.4027777777777775E-2</v>
      </c>
      <c r="I905" s="18" t="s">
        <v>1151</v>
      </c>
      <c r="J905" s="19">
        <f t="shared" si="42"/>
        <v>26</v>
      </c>
      <c r="K905" s="19">
        <f t="shared" si="43"/>
        <v>64</v>
      </c>
      <c r="L905" s="20">
        <f t="shared" si="44"/>
        <v>0.40625</v>
      </c>
      <c r="M905" s="19">
        <f>TablaCocina[[#This Row],[COSTO UNITARIO]]*TablaCocina[[#This Row],[CANTIDAD ORDENADA]]</f>
        <v>38</v>
      </c>
    </row>
    <row r="906" spans="1:13" x14ac:dyDescent="0.2">
      <c r="A906" s="13">
        <v>354</v>
      </c>
      <c r="B906" s="13">
        <v>12</v>
      </c>
      <c r="C906" s="14" t="s">
        <v>73</v>
      </c>
      <c r="D906" s="14" t="s">
        <v>1176</v>
      </c>
      <c r="E906" s="15">
        <v>10</v>
      </c>
      <c r="F906" s="15">
        <v>18</v>
      </c>
      <c r="G906" s="16">
        <v>2</v>
      </c>
      <c r="H906" s="17">
        <v>4.8611111111111112E-3</v>
      </c>
      <c r="I906" s="18" t="s">
        <v>1151</v>
      </c>
      <c r="J906" s="19">
        <f t="shared" si="42"/>
        <v>16</v>
      </c>
      <c r="K906" s="19">
        <f t="shared" si="43"/>
        <v>36</v>
      </c>
      <c r="L906" s="20">
        <f t="shared" si="44"/>
        <v>0.44444444444444442</v>
      </c>
      <c r="M906" s="19">
        <f>TablaCocina[[#This Row],[COSTO UNITARIO]]*TablaCocina[[#This Row],[CANTIDAD ORDENADA]]</f>
        <v>20</v>
      </c>
    </row>
    <row r="907" spans="1:13" x14ac:dyDescent="0.2">
      <c r="A907" s="13">
        <v>354</v>
      </c>
      <c r="B907" s="13">
        <v>12</v>
      </c>
      <c r="C907" s="14" t="s">
        <v>152</v>
      </c>
      <c r="D907" s="14" t="s">
        <v>1159</v>
      </c>
      <c r="E907" s="15">
        <v>14</v>
      </c>
      <c r="F907" s="15">
        <v>24</v>
      </c>
      <c r="G907" s="16">
        <v>1</v>
      </c>
      <c r="H907" s="17">
        <v>3.4027777777777775E-2</v>
      </c>
      <c r="I907" s="18" t="s">
        <v>1151</v>
      </c>
      <c r="J907" s="19">
        <f t="shared" si="42"/>
        <v>10</v>
      </c>
      <c r="K907" s="19">
        <f t="shared" si="43"/>
        <v>24</v>
      </c>
      <c r="L907" s="20">
        <f t="shared" si="44"/>
        <v>0.41666666666666669</v>
      </c>
      <c r="M907" s="19">
        <f>TablaCocina[[#This Row],[COSTO UNITARIO]]*TablaCocina[[#This Row],[CANTIDAD ORDENADA]]</f>
        <v>14</v>
      </c>
    </row>
    <row r="908" spans="1:13" x14ac:dyDescent="0.2">
      <c r="A908" s="13">
        <v>355</v>
      </c>
      <c r="B908" s="13">
        <v>4</v>
      </c>
      <c r="C908" s="14" t="s">
        <v>149</v>
      </c>
      <c r="D908" s="14" t="s">
        <v>1177</v>
      </c>
      <c r="E908" s="15">
        <v>15</v>
      </c>
      <c r="F908" s="15">
        <v>26</v>
      </c>
      <c r="G908" s="16">
        <v>1</v>
      </c>
      <c r="H908" s="17">
        <v>4.8611111111111112E-3</v>
      </c>
      <c r="I908" s="18" t="s">
        <v>1151</v>
      </c>
      <c r="J908" s="19">
        <f t="shared" si="42"/>
        <v>11</v>
      </c>
      <c r="K908" s="19">
        <f t="shared" si="43"/>
        <v>26</v>
      </c>
      <c r="L908" s="20">
        <f t="shared" si="44"/>
        <v>0.42307692307692307</v>
      </c>
      <c r="M908" s="19">
        <f>TablaCocina[[#This Row],[COSTO UNITARIO]]*TablaCocina[[#This Row],[CANTIDAD ORDENADA]]</f>
        <v>15</v>
      </c>
    </row>
    <row r="909" spans="1:13" x14ac:dyDescent="0.2">
      <c r="A909" s="13">
        <v>356</v>
      </c>
      <c r="B909" s="13">
        <v>1</v>
      </c>
      <c r="C909" s="14" t="s">
        <v>73</v>
      </c>
      <c r="D909" s="14" t="s">
        <v>1176</v>
      </c>
      <c r="E909" s="15">
        <v>10</v>
      </c>
      <c r="F909" s="15">
        <v>18</v>
      </c>
      <c r="G909" s="16">
        <v>2</v>
      </c>
      <c r="H909" s="17">
        <v>4.8611111111111112E-3</v>
      </c>
      <c r="I909" s="18" t="s">
        <v>1150</v>
      </c>
      <c r="J909" s="19">
        <f t="shared" si="42"/>
        <v>16</v>
      </c>
      <c r="K909" s="19">
        <f t="shared" si="43"/>
        <v>36</v>
      </c>
      <c r="L909" s="20">
        <f t="shared" si="44"/>
        <v>0.44444444444444442</v>
      </c>
      <c r="M909" s="19">
        <f>TablaCocina[[#This Row],[COSTO UNITARIO]]*TablaCocina[[#This Row],[CANTIDAD ORDENADA]]</f>
        <v>20</v>
      </c>
    </row>
    <row r="910" spans="1:13" x14ac:dyDescent="0.2">
      <c r="A910" s="13">
        <v>357</v>
      </c>
      <c r="B910" s="13">
        <v>17</v>
      </c>
      <c r="C910" s="14" t="s">
        <v>116</v>
      </c>
      <c r="D910" s="14" t="s">
        <v>1178</v>
      </c>
      <c r="E910" s="15">
        <v>15</v>
      </c>
      <c r="F910" s="15">
        <v>25</v>
      </c>
      <c r="G910" s="16">
        <v>1</v>
      </c>
      <c r="H910" s="17">
        <v>8.3333333333333332E-3</v>
      </c>
      <c r="I910" s="18" t="s">
        <v>1150</v>
      </c>
      <c r="J910" s="19">
        <f t="shared" si="42"/>
        <v>10</v>
      </c>
      <c r="K910" s="19">
        <f t="shared" si="43"/>
        <v>25</v>
      </c>
      <c r="L910" s="20">
        <f t="shared" si="44"/>
        <v>0.4</v>
      </c>
      <c r="M910" s="19">
        <f>TablaCocina[[#This Row],[COSTO UNITARIO]]*TablaCocina[[#This Row],[CANTIDAD ORDENADA]]</f>
        <v>15</v>
      </c>
    </row>
    <row r="911" spans="1:13" x14ac:dyDescent="0.2">
      <c r="A911" s="13">
        <v>357</v>
      </c>
      <c r="B911" s="13">
        <v>17</v>
      </c>
      <c r="C911" s="14" t="s">
        <v>140</v>
      </c>
      <c r="D911" s="14" t="s">
        <v>1173</v>
      </c>
      <c r="E911" s="15">
        <v>12</v>
      </c>
      <c r="F911" s="15">
        <v>20</v>
      </c>
      <c r="G911" s="16">
        <v>2</v>
      </c>
      <c r="H911" s="17">
        <v>3.472222222222222E-3</v>
      </c>
      <c r="I911" s="18" t="s">
        <v>1151</v>
      </c>
      <c r="J911" s="19">
        <f t="shared" si="42"/>
        <v>16</v>
      </c>
      <c r="K911" s="19">
        <f t="shared" si="43"/>
        <v>40</v>
      </c>
      <c r="L911" s="20">
        <f t="shared" si="44"/>
        <v>0.4</v>
      </c>
      <c r="M911" s="19">
        <f>TablaCocina[[#This Row],[COSTO UNITARIO]]*TablaCocina[[#This Row],[CANTIDAD ORDENADA]]</f>
        <v>24</v>
      </c>
    </row>
    <row r="912" spans="1:13" x14ac:dyDescent="0.2">
      <c r="A912" s="13">
        <v>357</v>
      </c>
      <c r="B912" s="13">
        <v>17</v>
      </c>
      <c r="C912" s="14" t="s">
        <v>100</v>
      </c>
      <c r="D912" s="14" t="s">
        <v>1162</v>
      </c>
      <c r="E912" s="15">
        <v>16</v>
      </c>
      <c r="F912" s="15">
        <v>27</v>
      </c>
      <c r="G912" s="16">
        <v>3</v>
      </c>
      <c r="H912" s="17">
        <v>2.1527777777777781E-2</v>
      </c>
      <c r="I912" s="18" t="s">
        <v>1151</v>
      </c>
      <c r="J912" s="19">
        <f t="shared" si="42"/>
        <v>33</v>
      </c>
      <c r="K912" s="19">
        <f t="shared" si="43"/>
        <v>81</v>
      </c>
      <c r="L912" s="20">
        <f t="shared" si="44"/>
        <v>0.40740740740740738</v>
      </c>
      <c r="M912" s="19">
        <f>TablaCocina[[#This Row],[COSTO UNITARIO]]*TablaCocina[[#This Row],[CANTIDAD ORDENADA]]</f>
        <v>48</v>
      </c>
    </row>
    <row r="913" spans="1:13" x14ac:dyDescent="0.2">
      <c r="A913" s="13">
        <v>357</v>
      </c>
      <c r="B913" s="13">
        <v>17</v>
      </c>
      <c r="C913" s="14" t="s">
        <v>197</v>
      </c>
      <c r="D913" s="14" t="s">
        <v>1171</v>
      </c>
      <c r="E913" s="15">
        <v>13</v>
      </c>
      <c r="F913" s="15">
        <v>22</v>
      </c>
      <c r="G913" s="16">
        <v>1</v>
      </c>
      <c r="H913" s="17">
        <v>3.3333333333333333E-2</v>
      </c>
      <c r="I913" s="18" t="s">
        <v>1150</v>
      </c>
      <c r="J913" s="19">
        <f t="shared" si="42"/>
        <v>9</v>
      </c>
      <c r="K913" s="19">
        <f t="shared" si="43"/>
        <v>22</v>
      </c>
      <c r="L913" s="20">
        <f t="shared" si="44"/>
        <v>0.40909090909090912</v>
      </c>
      <c r="M913" s="19">
        <f>TablaCocina[[#This Row],[COSTO UNITARIO]]*TablaCocina[[#This Row],[CANTIDAD ORDENADA]]</f>
        <v>13</v>
      </c>
    </row>
    <row r="914" spans="1:13" x14ac:dyDescent="0.2">
      <c r="A914" s="13">
        <v>358</v>
      </c>
      <c r="B914" s="13">
        <v>13</v>
      </c>
      <c r="C914" s="14" t="s">
        <v>149</v>
      </c>
      <c r="D914" s="14" t="s">
        <v>1177</v>
      </c>
      <c r="E914" s="15">
        <v>15</v>
      </c>
      <c r="F914" s="15">
        <v>26</v>
      </c>
      <c r="G914" s="16">
        <v>2</v>
      </c>
      <c r="H914" s="17">
        <v>3.4722222222222224E-2</v>
      </c>
      <c r="I914" s="18" t="s">
        <v>1150</v>
      </c>
      <c r="J914" s="19">
        <f t="shared" si="42"/>
        <v>22</v>
      </c>
      <c r="K914" s="19">
        <f t="shared" si="43"/>
        <v>52</v>
      </c>
      <c r="L914" s="20">
        <f t="shared" si="44"/>
        <v>0.42307692307692307</v>
      </c>
      <c r="M914" s="19">
        <f>TablaCocina[[#This Row],[COSTO UNITARIO]]*TablaCocina[[#This Row],[CANTIDAD ORDENADA]]</f>
        <v>30</v>
      </c>
    </row>
    <row r="915" spans="1:13" x14ac:dyDescent="0.2">
      <c r="A915" s="13">
        <v>358</v>
      </c>
      <c r="B915" s="13">
        <v>13</v>
      </c>
      <c r="C915" s="14" t="s">
        <v>73</v>
      </c>
      <c r="D915" s="14" t="s">
        <v>1176</v>
      </c>
      <c r="E915" s="15">
        <v>10</v>
      </c>
      <c r="F915" s="15">
        <v>18</v>
      </c>
      <c r="G915" s="16">
        <v>3</v>
      </c>
      <c r="H915" s="17">
        <v>3.4722222222222224E-2</v>
      </c>
      <c r="I915" s="18" t="s">
        <v>1151</v>
      </c>
      <c r="J915" s="19">
        <f t="shared" si="42"/>
        <v>24</v>
      </c>
      <c r="K915" s="19">
        <f t="shared" si="43"/>
        <v>54</v>
      </c>
      <c r="L915" s="20">
        <f t="shared" si="44"/>
        <v>0.44444444444444442</v>
      </c>
      <c r="M915" s="19">
        <f>TablaCocina[[#This Row],[COSTO UNITARIO]]*TablaCocina[[#This Row],[CANTIDAD ORDENADA]]</f>
        <v>30</v>
      </c>
    </row>
    <row r="916" spans="1:13" x14ac:dyDescent="0.2">
      <c r="A916" s="13">
        <v>358</v>
      </c>
      <c r="B916" s="13">
        <v>13</v>
      </c>
      <c r="C916" s="14" t="s">
        <v>140</v>
      </c>
      <c r="D916" s="14" t="s">
        <v>1173</v>
      </c>
      <c r="E916" s="15">
        <v>12</v>
      </c>
      <c r="F916" s="15">
        <v>20</v>
      </c>
      <c r="G916" s="16">
        <v>3</v>
      </c>
      <c r="H916" s="17">
        <v>3.6111111111111115E-2</v>
      </c>
      <c r="I916" s="18" t="s">
        <v>1150</v>
      </c>
      <c r="J916" s="19">
        <f t="shared" si="42"/>
        <v>24</v>
      </c>
      <c r="K916" s="19">
        <f t="shared" si="43"/>
        <v>60</v>
      </c>
      <c r="L916" s="20">
        <f t="shared" si="44"/>
        <v>0.4</v>
      </c>
      <c r="M916" s="19">
        <f>TablaCocina[[#This Row],[COSTO UNITARIO]]*TablaCocina[[#This Row],[CANTIDAD ORDENADA]]</f>
        <v>36</v>
      </c>
    </row>
    <row r="917" spans="1:13" x14ac:dyDescent="0.2">
      <c r="A917" s="13">
        <v>359</v>
      </c>
      <c r="B917" s="13">
        <v>11</v>
      </c>
      <c r="C917" s="14" t="s">
        <v>197</v>
      </c>
      <c r="D917" s="14" t="s">
        <v>1171</v>
      </c>
      <c r="E917" s="15">
        <v>13</v>
      </c>
      <c r="F917" s="15">
        <v>22</v>
      </c>
      <c r="G917" s="16">
        <v>1</v>
      </c>
      <c r="H917" s="17">
        <v>1.8055555555555557E-2</v>
      </c>
      <c r="I917" s="18" t="s">
        <v>1151</v>
      </c>
      <c r="J917" s="19">
        <f t="shared" si="42"/>
        <v>9</v>
      </c>
      <c r="K917" s="19">
        <f t="shared" si="43"/>
        <v>22</v>
      </c>
      <c r="L917" s="20">
        <f t="shared" si="44"/>
        <v>0.40909090909090912</v>
      </c>
      <c r="M917" s="19">
        <f>TablaCocina[[#This Row],[COSTO UNITARIO]]*TablaCocina[[#This Row],[CANTIDAD ORDENADA]]</f>
        <v>13</v>
      </c>
    </row>
    <row r="918" spans="1:13" x14ac:dyDescent="0.2">
      <c r="A918" s="13">
        <v>359</v>
      </c>
      <c r="B918" s="13">
        <v>11</v>
      </c>
      <c r="C918" s="14" t="s">
        <v>36</v>
      </c>
      <c r="D918" s="14" t="s">
        <v>1167</v>
      </c>
      <c r="E918" s="15">
        <v>16</v>
      </c>
      <c r="F918" s="15">
        <v>28</v>
      </c>
      <c r="G918" s="16">
        <v>3</v>
      </c>
      <c r="H918" s="17">
        <v>3.9583333333333331E-2</v>
      </c>
      <c r="I918" s="18" t="s">
        <v>1151</v>
      </c>
      <c r="J918" s="19">
        <f t="shared" si="42"/>
        <v>36</v>
      </c>
      <c r="K918" s="19">
        <f t="shared" si="43"/>
        <v>84</v>
      </c>
      <c r="L918" s="20">
        <f t="shared" si="44"/>
        <v>0.42857142857142855</v>
      </c>
      <c r="M918" s="19">
        <f>TablaCocina[[#This Row],[COSTO UNITARIO]]*TablaCocina[[#This Row],[CANTIDAD ORDENADA]]</f>
        <v>48</v>
      </c>
    </row>
    <row r="919" spans="1:13" x14ac:dyDescent="0.2">
      <c r="A919" s="13">
        <v>359</v>
      </c>
      <c r="B919" s="13">
        <v>11</v>
      </c>
      <c r="C919" s="14" t="s">
        <v>32</v>
      </c>
      <c r="D919" s="14" t="s">
        <v>1165</v>
      </c>
      <c r="E919" s="15">
        <v>17</v>
      </c>
      <c r="F919" s="15">
        <v>29</v>
      </c>
      <c r="G919" s="16">
        <v>2</v>
      </c>
      <c r="H919" s="17">
        <v>8.3333333333333332E-3</v>
      </c>
      <c r="I919" s="18" t="s">
        <v>1151</v>
      </c>
      <c r="J919" s="19">
        <f t="shared" si="42"/>
        <v>24</v>
      </c>
      <c r="K919" s="19">
        <f t="shared" si="43"/>
        <v>58</v>
      </c>
      <c r="L919" s="20">
        <f t="shared" si="44"/>
        <v>0.41379310344827586</v>
      </c>
      <c r="M919" s="19">
        <f>TablaCocina[[#This Row],[COSTO UNITARIO]]*TablaCocina[[#This Row],[CANTIDAD ORDENADA]]</f>
        <v>34</v>
      </c>
    </row>
    <row r="920" spans="1:13" x14ac:dyDescent="0.2">
      <c r="A920" s="13">
        <v>359</v>
      </c>
      <c r="B920" s="13">
        <v>11</v>
      </c>
      <c r="C920" s="14" t="s">
        <v>149</v>
      </c>
      <c r="D920" s="14" t="s">
        <v>1177</v>
      </c>
      <c r="E920" s="15">
        <v>15</v>
      </c>
      <c r="F920" s="15">
        <v>26</v>
      </c>
      <c r="G920" s="16">
        <v>1</v>
      </c>
      <c r="H920" s="17">
        <v>3.4722222222222224E-2</v>
      </c>
      <c r="I920" s="18" t="s">
        <v>1151</v>
      </c>
      <c r="J920" s="19">
        <f t="shared" si="42"/>
        <v>11</v>
      </c>
      <c r="K920" s="19">
        <f t="shared" si="43"/>
        <v>26</v>
      </c>
      <c r="L920" s="20">
        <f t="shared" si="44"/>
        <v>0.42307692307692307</v>
      </c>
      <c r="M920" s="19">
        <f>TablaCocina[[#This Row],[COSTO UNITARIO]]*TablaCocina[[#This Row],[CANTIDAD ORDENADA]]</f>
        <v>15</v>
      </c>
    </row>
    <row r="921" spans="1:13" x14ac:dyDescent="0.2">
      <c r="A921" s="13">
        <v>360</v>
      </c>
      <c r="B921" s="13">
        <v>16</v>
      </c>
      <c r="C921" s="14" t="s">
        <v>64</v>
      </c>
      <c r="D921" s="14" t="s">
        <v>1175</v>
      </c>
      <c r="E921" s="15">
        <v>13</v>
      </c>
      <c r="F921" s="15">
        <v>21</v>
      </c>
      <c r="G921" s="16">
        <v>1</v>
      </c>
      <c r="H921" s="17">
        <v>2.9166666666666664E-2</v>
      </c>
      <c r="I921" s="18" t="s">
        <v>1150</v>
      </c>
      <c r="J921" s="19">
        <f t="shared" si="42"/>
        <v>8</v>
      </c>
      <c r="K921" s="19">
        <f t="shared" si="43"/>
        <v>21</v>
      </c>
      <c r="L921" s="20">
        <f t="shared" si="44"/>
        <v>0.38095238095238093</v>
      </c>
      <c r="M921" s="19">
        <f>TablaCocina[[#This Row],[COSTO UNITARIO]]*TablaCocina[[#This Row],[CANTIDAD ORDENADA]]</f>
        <v>13</v>
      </c>
    </row>
    <row r="922" spans="1:13" x14ac:dyDescent="0.2">
      <c r="A922" s="13">
        <v>360</v>
      </c>
      <c r="B922" s="13">
        <v>16</v>
      </c>
      <c r="C922" s="14" t="s">
        <v>62</v>
      </c>
      <c r="D922" s="14" t="s">
        <v>1160</v>
      </c>
      <c r="E922" s="15">
        <v>18</v>
      </c>
      <c r="F922" s="15">
        <v>30</v>
      </c>
      <c r="G922" s="16">
        <v>3</v>
      </c>
      <c r="H922" s="17">
        <v>2.4999999999999998E-2</v>
      </c>
      <c r="I922" s="18" t="s">
        <v>1151</v>
      </c>
      <c r="J922" s="19">
        <f t="shared" si="42"/>
        <v>36</v>
      </c>
      <c r="K922" s="19">
        <f t="shared" si="43"/>
        <v>90</v>
      </c>
      <c r="L922" s="20">
        <f t="shared" si="44"/>
        <v>0.4</v>
      </c>
      <c r="M922" s="19">
        <f>TablaCocina[[#This Row],[COSTO UNITARIO]]*TablaCocina[[#This Row],[CANTIDAD ORDENADA]]</f>
        <v>54</v>
      </c>
    </row>
    <row r="923" spans="1:13" x14ac:dyDescent="0.2">
      <c r="A923" s="13">
        <v>360</v>
      </c>
      <c r="B923" s="13">
        <v>16</v>
      </c>
      <c r="C923" s="14" t="s">
        <v>149</v>
      </c>
      <c r="D923" s="14" t="s">
        <v>1177</v>
      </c>
      <c r="E923" s="15">
        <v>15</v>
      </c>
      <c r="F923" s="15">
        <v>26</v>
      </c>
      <c r="G923" s="16">
        <v>1</v>
      </c>
      <c r="H923" s="17">
        <v>3.5416666666666666E-2</v>
      </c>
      <c r="I923" s="18" t="s">
        <v>1151</v>
      </c>
      <c r="J923" s="19">
        <f t="shared" si="42"/>
        <v>11</v>
      </c>
      <c r="K923" s="19">
        <f t="shared" si="43"/>
        <v>26</v>
      </c>
      <c r="L923" s="20">
        <f t="shared" si="44"/>
        <v>0.42307692307692307</v>
      </c>
      <c r="M923" s="19">
        <f>TablaCocina[[#This Row],[COSTO UNITARIO]]*TablaCocina[[#This Row],[CANTIDAD ORDENADA]]</f>
        <v>15</v>
      </c>
    </row>
    <row r="924" spans="1:13" x14ac:dyDescent="0.2">
      <c r="A924" s="13">
        <v>360</v>
      </c>
      <c r="B924" s="13">
        <v>16</v>
      </c>
      <c r="C924" s="14" t="s">
        <v>241</v>
      </c>
      <c r="D924" s="14" t="s">
        <v>1170</v>
      </c>
      <c r="E924" s="15">
        <v>19</v>
      </c>
      <c r="F924" s="15">
        <v>32</v>
      </c>
      <c r="G924" s="16">
        <v>3</v>
      </c>
      <c r="H924" s="17">
        <v>2.0833333333333332E-2</v>
      </c>
      <c r="I924" s="18" t="s">
        <v>1151</v>
      </c>
      <c r="J924" s="19">
        <f t="shared" si="42"/>
        <v>39</v>
      </c>
      <c r="K924" s="19">
        <f t="shared" si="43"/>
        <v>96</v>
      </c>
      <c r="L924" s="20">
        <f t="shared" si="44"/>
        <v>0.40625</v>
      </c>
      <c r="M924" s="19">
        <f>TablaCocina[[#This Row],[COSTO UNITARIO]]*TablaCocina[[#This Row],[CANTIDAD ORDENADA]]</f>
        <v>57</v>
      </c>
    </row>
    <row r="925" spans="1:13" x14ac:dyDescent="0.2">
      <c r="A925" s="13">
        <v>361</v>
      </c>
      <c r="B925" s="13">
        <v>16</v>
      </c>
      <c r="C925" s="14" t="s">
        <v>32</v>
      </c>
      <c r="D925" s="14" t="s">
        <v>1165</v>
      </c>
      <c r="E925" s="15">
        <v>17</v>
      </c>
      <c r="F925" s="15">
        <v>29</v>
      </c>
      <c r="G925" s="16">
        <v>1</v>
      </c>
      <c r="H925" s="17">
        <v>4.027777777777778E-2</v>
      </c>
      <c r="I925" s="18" t="s">
        <v>1150</v>
      </c>
      <c r="J925" s="19">
        <f t="shared" si="42"/>
        <v>12</v>
      </c>
      <c r="K925" s="19">
        <f t="shared" si="43"/>
        <v>29</v>
      </c>
      <c r="L925" s="20">
        <f t="shared" si="44"/>
        <v>0.41379310344827586</v>
      </c>
      <c r="M925" s="19">
        <f>TablaCocina[[#This Row],[COSTO UNITARIO]]*TablaCocina[[#This Row],[CANTIDAD ORDENADA]]</f>
        <v>17</v>
      </c>
    </row>
    <row r="926" spans="1:13" x14ac:dyDescent="0.2">
      <c r="A926" s="13">
        <v>361</v>
      </c>
      <c r="B926" s="13">
        <v>16</v>
      </c>
      <c r="C926" s="14" t="s">
        <v>152</v>
      </c>
      <c r="D926" s="14" t="s">
        <v>1159</v>
      </c>
      <c r="E926" s="15">
        <v>14</v>
      </c>
      <c r="F926" s="15">
        <v>24</v>
      </c>
      <c r="G926" s="16">
        <v>3</v>
      </c>
      <c r="H926" s="17">
        <v>3.7499999999999999E-2</v>
      </c>
      <c r="I926" s="18" t="s">
        <v>1151</v>
      </c>
      <c r="J926" s="19">
        <f t="shared" si="42"/>
        <v>30</v>
      </c>
      <c r="K926" s="19">
        <f t="shared" si="43"/>
        <v>72</v>
      </c>
      <c r="L926" s="20">
        <f t="shared" si="44"/>
        <v>0.41666666666666669</v>
      </c>
      <c r="M926" s="19">
        <f>TablaCocina[[#This Row],[COSTO UNITARIO]]*TablaCocina[[#This Row],[CANTIDAD ORDENADA]]</f>
        <v>42</v>
      </c>
    </row>
    <row r="927" spans="1:13" x14ac:dyDescent="0.2">
      <c r="A927" s="13">
        <v>362</v>
      </c>
      <c r="B927" s="13">
        <v>15</v>
      </c>
      <c r="C927" s="14" t="s">
        <v>140</v>
      </c>
      <c r="D927" s="14" t="s">
        <v>1173</v>
      </c>
      <c r="E927" s="15">
        <v>12</v>
      </c>
      <c r="F927" s="15">
        <v>20</v>
      </c>
      <c r="G927" s="16">
        <v>1</v>
      </c>
      <c r="H927" s="17">
        <v>2.8472222222222222E-2</v>
      </c>
      <c r="I927" s="18" t="s">
        <v>1150</v>
      </c>
      <c r="J927" s="19">
        <f t="shared" si="42"/>
        <v>8</v>
      </c>
      <c r="K927" s="19">
        <f t="shared" si="43"/>
        <v>20</v>
      </c>
      <c r="L927" s="20">
        <f t="shared" si="44"/>
        <v>0.4</v>
      </c>
      <c r="M927" s="19">
        <f>TablaCocina[[#This Row],[COSTO UNITARIO]]*TablaCocina[[#This Row],[CANTIDAD ORDENADA]]</f>
        <v>12</v>
      </c>
    </row>
    <row r="928" spans="1:13" x14ac:dyDescent="0.2">
      <c r="A928" s="13">
        <v>362</v>
      </c>
      <c r="B928" s="13">
        <v>15</v>
      </c>
      <c r="C928" s="14" t="s">
        <v>152</v>
      </c>
      <c r="D928" s="14" t="s">
        <v>1159</v>
      </c>
      <c r="E928" s="15">
        <v>14</v>
      </c>
      <c r="F928" s="15">
        <v>24</v>
      </c>
      <c r="G928" s="16">
        <v>1</v>
      </c>
      <c r="H928" s="17">
        <v>4.027777777777778E-2</v>
      </c>
      <c r="I928" s="18" t="s">
        <v>1150</v>
      </c>
      <c r="J928" s="19">
        <f t="shared" si="42"/>
        <v>10</v>
      </c>
      <c r="K928" s="19">
        <f t="shared" si="43"/>
        <v>24</v>
      </c>
      <c r="L928" s="20">
        <f t="shared" si="44"/>
        <v>0.41666666666666669</v>
      </c>
      <c r="M928" s="19">
        <f>TablaCocina[[#This Row],[COSTO UNITARIO]]*TablaCocina[[#This Row],[CANTIDAD ORDENADA]]</f>
        <v>14</v>
      </c>
    </row>
    <row r="929" spans="1:13" x14ac:dyDescent="0.2">
      <c r="A929" s="13">
        <v>362</v>
      </c>
      <c r="B929" s="13">
        <v>15</v>
      </c>
      <c r="C929" s="14" t="s">
        <v>73</v>
      </c>
      <c r="D929" s="14" t="s">
        <v>1176</v>
      </c>
      <c r="E929" s="15">
        <v>10</v>
      </c>
      <c r="F929" s="15">
        <v>18</v>
      </c>
      <c r="G929" s="16">
        <v>1</v>
      </c>
      <c r="H929" s="17">
        <v>1.6666666666666666E-2</v>
      </c>
      <c r="I929" s="18" t="s">
        <v>1150</v>
      </c>
      <c r="J929" s="19">
        <f t="shared" si="42"/>
        <v>8</v>
      </c>
      <c r="K929" s="19">
        <f t="shared" si="43"/>
        <v>18</v>
      </c>
      <c r="L929" s="20">
        <f t="shared" si="44"/>
        <v>0.44444444444444442</v>
      </c>
      <c r="M929" s="19">
        <f>TablaCocina[[#This Row],[COSTO UNITARIO]]*TablaCocina[[#This Row],[CANTIDAD ORDENADA]]</f>
        <v>10</v>
      </c>
    </row>
    <row r="930" spans="1:13" x14ac:dyDescent="0.2">
      <c r="A930" s="13">
        <v>363</v>
      </c>
      <c r="B930" s="13">
        <v>5</v>
      </c>
      <c r="C930" s="14" t="s">
        <v>62</v>
      </c>
      <c r="D930" s="14" t="s">
        <v>1160</v>
      </c>
      <c r="E930" s="15">
        <v>18</v>
      </c>
      <c r="F930" s="15">
        <v>30</v>
      </c>
      <c r="G930" s="16">
        <v>1</v>
      </c>
      <c r="H930" s="17">
        <v>3.3333333333333333E-2</v>
      </c>
      <c r="I930" s="18" t="s">
        <v>1150</v>
      </c>
      <c r="J930" s="19">
        <f t="shared" si="42"/>
        <v>12</v>
      </c>
      <c r="K930" s="19">
        <f t="shared" si="43"/>
        <v>30</v>
      </c>
      <c r="L930" s="20">
        <f t="shared" si="44"/>
        <v>0.4</v>
      </c>
      <c r="M930" s="19">
        <f>TablaCocina[[#This Row],[COSTO UNITARIO]]*TablaCocina[[#This Row],[CANTIDAD ORDENADA]]</f>
        <v>18</v>
      </c>
    </row>
    <row r="931" spans="1:13" x14ac:dyDescent="0.2">
      <c r="A931" s="13">
        <v>363</v>
      </c>
      <c r="B931" s="13">
        <v>5</v>
      </c>
      <c r="C931" s="14" t="s">
        <v>152</v>
      </c>
      <c r="D931" s="14" t="s">
        <v>1159</v>
      </c>
      <c r="E931" s="15">
        <v>14</v>
      </c>
      <c r="F931" s="15">
        <v>24</v>
      </c>
      <c r="G931" s="16">
        <v>3</v>
      </c>
      <c r="H931" s="17">
        <v>2.8472222222222222E-2</v>
      </c>
      <c r="I931" s="18" t="s">
        <v>1151</v>
      </c>
      <c r="J931" s="19">
        <f t="shared" si="42"/>
        <v>30</v>
      </c>
      <c r="K931" s="19">
        <f t="shared" si="43"/>
        <v>72</v>
      </c>
      <c r="L931" s="20">
        <f t="shared" si="44"/>
        <v>0.41666666666666669</v>
      </c>
      <c r="M931" s="19">
        <f>TablaCocina[[#This Row],[COSTO UNITARIO]]*TablaCocina[[#This Row],[CANTIDAD ORDENADA]]</f>
        <v>42</v>
      </c>
    </row>
    <row r="932" spans="1:13" x14ac:dyDescent="0.2">
      <c r="A932" s="13">
        <v>363</v>
      </c>
      <c r="B932" s="13">
        <v>5</v>
      </c>
      <c r="C932" s="14" t="s">
        <v>67</v>
      </c>
      <c r="D932" s="14" t="s">
        <v>1164</v>
      </c>
      <c r="E932" s="15">
        <v>22</v>
      </c>
      <c r="F932" s="15">
        <v>36</v>
      </c>
      <c r="G932" s="16">
        <v>2</v>
      </c>
      <c r="H932" s="17">
        <v>2.9166666666666664E-2</v>
      </c>
      <c r="I932" s="18" t="s">
        <v>1150</v>
      </c>
      <c r="J932" s="19">
        <f t="shared" si="42"/>
        <v>28</v>
      </c>
      <c r="K932" s="19">
        <f t="shared" si="43"/>
        <v>72</v>
      </c>
      <c r="L932" s="20">
        <f t="shared" si="44"/>
        <v>0.3888888888888889</v>
      </c>
      <c r="M932" s="19">
        <f>TablaCocina[[#This Row],[COSTO UNITARIO]]*TablaCocina[[#This Row],[CANTIDAD ORDENADA]]</f>
        <v>44</v>
      </c>
    </row>
    <row r="933" spans="1:13" x14ac:dyDescent="0.2">
      <c r="A933" s="13">
        <v>363</v>
      </c>
      <c r="B933" s="13">
        <v>5</v>
      </c>
      <c r="C933" s="14" t="s">
        <v>255</v>
      </c>
      <c r="D933" s="14" t="s">
        <v>1166</v>
      </c>
      <c r="E933" s="15">
        <v>20</v>
      </c>
      <c r="F933" s="15">
        <v>33</v>
      </c>
      <c r="G933" s="16">
        <v>2</v>
      </c>
      <c r="H933" s="17">
        <v>1.2499999999999999E-2</v>
      </c>
      <c r="I933" s="18" t="s">
        <v>1150</v>
      </c>
      <c r="J933" s="19">
        <f t="shared" si="42"/>
        <v>26</v>
      </c>
      <c r="K933" s="19">
        <f t="shared" si="43"/>
        <v>66</v>
      </c>
      <c r="L933" s="20">
        <f t="shared" si="44"/>
        <v>0.39393939393939392</v>
      </c>
      <c r="M933" s="19">
        <f>TablaCocina[[#This Row],[COSTO UNITARIO]]*TablaCocina[[#This Row],[CANTIDAD ORDENADA]]</f>
        <v>40</v>
      </c>
    </row>
    <row r="934" spans="1:13" x14ac:dyDescent="0.2">
      <c r="A934" s="13">
        <v>364</v>
      </c>
      <c r="B934" s="13">
        <v>15</v>
      </c>
      <c r="C934" s="14" t="s">
        <v>36</v>
      </c>
      <c r="D934" s="14" t="s">
        <v>1167</v>
      </c>
      <c r="E934" s="15">
        <v>16</v>
      </c>
      <c r="F934" s="15">
        <v>28</v>
      </c>
      <c r="G934" s="16">
        <v>2</v>
      </c>
      <c r="H934" s="17">
        <v>3.6111111111111115E-2</v>
      </c>
      <c r="I934" s="18" t="s">
        <v>1150</v>
      </c>
      <c r="J934" s="19">
        <f t="shared" si="42"/>
        <v>24</v>
      </c>
      <c r="K934" s="19">
        <f t="shared" si="43"/>
        <v>56</v>
      </c>
      <c r="L934" s="20">
        <f t="shared" si="44"/>
        <v>0.42857142857142855</v>
      </c>
      <c r="M934" s="19">
        <f>TablaCocina[[#This Row],[COSTO UNITARIO]]*TablaCocina[[#This Row],[CANTIDAD ORDENADA]]</f>
        <v>32</v>
      </c>
    </row>
    <row r="935" spans="1:13" x14ac:dyDescent="0.2">
      <c r="A935" s="13">
        <v>364</v>
      </c>
      <c r="B935" s="13">
        <v>15</v>
      </c>
      <c r="C935" s="14" t="s">
        <v>197</v>
      </c>
      <c r="D935" s="14" t="s">
        <v>1171</v>
      </c>
      <c r="E935" s="15">
        <v>13</v>
      </c>
      <c r="F935" s="15">
        <v>22</v>
      </c>
      <c r="G935" s="16">
        <v>1</v>
      </c>
      <c r="H935" s="17">
        <v>1.3888888888888888E-2</v>
      </c>
      <c r="I935" s="18" t="s">
        <v>1150</v>
      </c>
      <c r="J935" s="19">
        <f t="shared" si="42"/>
        <v>9</v>
      </c>
      <c r="K935" s="19">
        <f t="shared" si="43"/>
        <v>22</v>
      </c>
      <c r="L935" s="20">
        <f t="shared" si="44"/>
        <v>0.40909090909090912</v>
      </c>
      <c r="M935" s="19">
        <f>TablaCocina[[#This Row],[COSTO UNITARIO]]*TablaCocina[[#This Row],[CANTIDAD ORDENADA]]</f>
        <v>13</v>
      </c>
    </row>
    <row r="936" spans="1:13" x14ac:dyDescent="0.2">
      <c r="A936" s="13">
        <v>364</v>
      </c>
      <c r="B936" s="13">
        <v>15</v>
      </c>
      <c r="C936" s="14" t="s">
        <v>116</v>
      </c>
      <c r="D936" s="14" t="s">
        <v>1178</v>
      </c>
      <c r="E936" s="15">
        <v>15</v>
      </c>
      <c r="F936" s="15">
        <v>25</v>
      </c>
      <c r="G936" s="16">
        <v>2</v>
      </c>
      <c r="H936" s="17">
        <v>9.7222222222222224E-3</v>
      </c>
      <c r="I936" s="18" t="s">
        <v>1150</v>
      </c>
      <c r="J936" s="19">
        <f t="shared" si="42"/>
        <v>20</v>
      </c>
      <c r="K936" s="19">
        <f t="shared" si="43"/>
        <v>50</v>
      </c>
      <c r="L936" s="20">
        <f t="shared" si="44"/>
        <v>0.4</v>
      </c>
      <c r="M936" s="19">
        <f>TablaCocina[[#This Row],[COSTO UNITARIO]]*TablaCocina[[#This Row],[CANTIDAD ORDENADA]]</f>
        <v>30</v>
      </c>
    </row>
    <row r="937" spans="1:13" x14ac:dyDescent="0.2">
      <c r="A937" s="13">
        <v>364</v>
      </c>
      <c r="B937" s="13">
        <v>15</v>
      </c>
      <c r="C937" s="14" t="s">
        <v>32</v>
      </c>
      <c r="D937" s="14" t="s">
        <v>1165</v>
      </c>
      <c r="E937" s="15">
        <v>17</v>
      </c>
      <c r="F937" s="15">
        <v>29</v>
      </c>
      <c r="G937" s="16">
        <v>1</v>
      </c>
      <c r="H937" s="17">
        <v>1.8055555555555557E-2</v>
      </c>
      <c r="I937" s="18" t="s">
        <v>1150</v>
      </c>
      <c r="J937" s="19">
        <f t="shared" si="42"/>
        <v>12</v>
      </c>
      <c r="K937" s="19">
        <f t="shared" si="43"/>
        <v>29</v>
      </c>
      <c r="L937" s="20">
        <f t="shared" si="44"/>
        <v>0.41379310344827586</v>
      </c>
      <c r="M937" s="19">
        <f>TablaCocina[[#This Row],[COSTO UNITARIO]]*TablaCocina[[#This Row],[CANTIDAD ORDENADA]]</f>
        <v>17</v>
      </c>
    </row>
    <row r="938" spans="1:13" x14ac:dyDescent="0.2">
      <c r="A938" s="13">
        <v>365</v>
      </c>
      <c r="B938" s="13">
        <v>4</v>
      </c>
      <c r="C938" s="14" t="s">
        <v>67</v>
      </c>
      <c r="D938" s="14" t="s">
        <v>1164</v>
      </c>
      <c r="E938" s="15">
        <v>22</v>
      </c>
      <c r="F938" s="15">
        <v>36</v>
      </c>
      <c r="G938" s="16">
        <v>3</v>
      </c>
      <c r="H938" s="17">
        <v>1.7361111111111112E-2</v>
      </c>
      <c r="I938" s="18" t="s">
        <v>1151</v>
      </c>
      <c r="J938" s="19">
        <f t="shared" si="42"/>
        <v>42</v>
      </c>
      <c r="K938" s="19">
        <f t="shared" si="43"/>
        <v>108</v>
      </c>
      <c r="L938" s="20">
        <f t="shared" si="44"/>
        <v>0.3888888888888889</v>
      </c>
      <c r="M938" s="19">
        <f>TablaCocina[[#This Row],[COSTO UNITARIO]]*TablaCocina[[#This Row],[CANTIDAD ORDENADA]]</f>
        <v>66</v>
      </c>
    </row>
    <row r="939" spans="1:13" x14ac:dyDescent="0.2">
      <c r="A939" s="13">
        <v>366</v>
      </c>
      <c r="B939" s="13">
        <v>17</v>
      </c>
      <c r="C939" s="14" t="s">
        <v>100</v>
      </c>
      <c r="D939" s="14" t="s">
        <v>1162</v>
      </c>
      <c r="E939" s="15">
        <v>16</v>
      </c>
      <c r="F939" s="15">
        <v>27</v>
      </c>
      <c r="G939" s="16">
        <v>2</v>
      </c>
      <c r="H939" s="17">
        <v>2.0833333333333332E-2</v>
      </c>
      <c r="I939" s="18" t="s">
        <v>1150</v>
      </c>
      <c r="J939" s="19">
        <f t="shared" si="42"/>
        <v>22</v>
      </c>
      <c r="K939" s="19">
        <f t="shared" si="43"/>
        <v>54</v>
      </c>
      <c r="L939" s="20">
        <f t="shared" si="44"/>
        <v>0.40740740740740738</v>
      </c>
      <c r="M939" s="19">
        <f>TablaCocina[[#This Row],[COSTO UNITARIO]]*TablaCocina[[#This Row],[CANTIDAD ORDENADA]]</f>
        <v>32</v>
      </c>
    </row>
    <row r="940" spans="1:13" x14ac:dyDescent="0.2">
      <c r="A940" s="13">
        <v>366</v>
      </c>
      <c r="B940" s="13">
        <v>17</v>
      </c>
      <c r="C940" s="14" t="s">
        <v>20</v>
      </c>
      <c r="D940" s="14" t="s">
        <v>1169</v>
      </c>
      <c r="E940" s="15">
        <v>21</v>
      </c>
      <c r="F940" s="15">
        <v>35</v>
      </c>
      <c r="G940" s="16">
        <v>3</v>
      </c>
      <c r="H940" s="17">
        <v>3.5416666666666666E-2</v>
      </c>
      <c r="I940" s="18" t="s">
        <v>1151</v>
      </c>
      <c r="J940" s="19">
        <f t="shared" si="42"/>
        <v>42</v>
      </c>
      <c r="K940" s="19">
        <f t="shared" si="43"/>
        <v>105</v>
      </c>
      <c r="L940" s="20">
        <f t="shared" si="44"/>
        <v>0.4</v>
      </c>
      <c r="M940" s="19">
        <f>TablaCocina[[#This Row],[COSTO UNITARIO]]*TablaCocina[[#This Row],[CANTIDAD ORDENADA]]</f>
        <v>63</v>
      </c>
    </row>
    <row r="941" spans="1:13" x14ac:dyDescent="0.2">
      <c r="A941" s="13">
        <v>366</v>
      </c>
      <c r="B941" s="13">
        <v>17</v>
      </c>
      <c r="C941" s="14" t="s">
        <v>42</v>
      </c>
      <c r="D941" s="14" t="s">
        <v>1163</v>
      </c>
      <c r="E941" s="15">
        <v>25</v>
      </c>
      <c r="F941" s="15">
        <v>40</v>
      </c>
      <c r="G941" s="16">
        <v>2</v>
      </c>
      <c r="H941" s="17">
        <v>6.2499999999999995E-3</v>
      </c>
      <c r="I941" s="18" t="s">
        <v>1150</v>
      </c>
      <c r="J941" s="19">
        <f t="shared" si="42"/>
        <v>30</v>
      </c>
      <c r="K941" s="19">
        <f t="shared" si="43"/>
        <v>80</v>
      </c>
      <c r="L941" s="20">
        <f t="shared" si="44"/>
        <v>0.375</v>
      </c>
      <c r="M941" s="19">
        <f>TablaCocina[[#This Row],[COSTO UNITARIO]]*TablaCocina[[#This Row],[CANTIDAD ORDENADA]]</f>
        <v>50</v>
      </c>
    </row>
    <row r="942" spans="1:13" x14ac:dyDescent="0.2">
      <c r="A942" s="13">
        <v>367</v>
      </c>
      <c r="B942" s="13">
        <v>12</v>
      </c>
      <c r="C942" s="14" t="s">
        <v>149</v>
      </c>
      <c r="D942" s="14" t="s">
        <v>1177</v>
      </c>
      <c r="E942" s="15">
        <v>15</v>
      </c>
      <c r="F942" s="15">
        <v>26</v>
      </c>
      <c r="G942" s="16">
        <v>2</v>
      </c>
      <c r="H942" s="17">
        <v>2.361111111111111E-2</v>
      </c>
      <c r="I942" s="18" t="s">
        <v>1151</v>
      </c>
      <c r="J942" s="19">
        <f t="shared" si="42"/>
        <v>22</v>
      </c>
      <c r="K942" s="19">
        <f t="shared" si="43"/>
        <v>52</v>
      </c>
      <c r="L942" s="20">
        <f t="shared" si="44"/>
        <v>0.42307692307692307</v>
      </c>
      <c r="M942" s="19">
        <f>TablaCocina[[#This Row],[COSTO UNITARIO]]*TablaCocina[[#This Row],[CANTIDAD ORDENADA]]</f>
        <v>30</v>
      </c>
    </row>
    <row r="943" spans="1:13" x14ac:dyDescent="0.2">
      <c r="A943" s="13">
        <v>367</v>
      </c>
      <c r="B943" s="13">
        <v>12</v>
      </c>
      <c r="C943" s="14" t="s">
        <v>32</v>
      </c>
      <c r="D943" s="14" t="s">
        <v>1165</v>
      </c>
      <c r="E943" s="15">
        <v>17</v>
      </c>
      <c r="F943" s="15">
        <v>29</v>
      </c>
      <c r="G943" s="16">
        <v>1</v>
      </c>
      <c r="H943" s="17">
        <v>1.8055555555555557E-2</v>
      </c>
      <c r="I943" s="18" t="s">
        <v>1151</v>
      </c>
      <c r="J943" s="19">
        <f t="shared" si="42"/>
        <v>12</v>
      </c>
      <c r="K943" s="19">
        <f t="shared" si="43"/>
        <v>29</v>
      </c>
      <c r="L943" s="20">
        <f t="shared" si="44"/>
        <v>0.41379310344827586</v>
      </c>
      <c r="M943" s="19">
        <f>TablaCocina[[#This Row],[COSTO UNITARIO]]*TablaCocina[[#This Row],[CANTIDAD ORDENADA]]</f>
        <v>17</v>
      </c>
    </row>
    <row r="944" spans="1:13" x14ac:dyDescent="0.2">
      <c r="A944" s="13">
        <v>367</v>
      </c>
      <c r="B944" s="13">
        <v>12</v>
      </c>
      <c r="C944" s="14" t="s">
        <v>140</v>
      </c>
      <c r="D944" s="14" t="s">
        <v>1173</v>
      </c>
      <c r="E944" s="15">
        <v>12</v>
      </c>
      <c r="F944" s="15">
        <v>20</v>
      </c>
      <c r="G944" s="16">
        <v>1</v>
      </c>
      <c r="H944" s="17">
        <v>9.0277777777777787E-3</v>
      </c>
      <c r="I944" s="18" t="s">
        <v>1151</v>
      </c>
      <c r="J944" s="19">
        <f t="shared" si="42"/>
        <v>8</v>
      </c>
      <c r="K944" s="19">
        <f t="shared" si="43"/>
        <v>20</v>
      </c>
      <c r="L944" s="20">
        <f t="shared" si="44"/>
        <v>0.4</v>
      </c>
      <c r="M944" s="19">
        <f>TablaCocina[[#This Row],[COSTO UNITARIO]]*TablaCocina[[#This Row],[CANTIDAD ORDENADA]]</f>
        <v>12</v>
      </c>
    </row>
    <row r="945" spans="1:13" x14ac:dyDescent="0.2">
      <c r="A945" s="13">
        <v>368</v>
      </c>
      <c r="B945" s="13">
        <v>13</v>
      </c>
      <c r="C945" s="14" t="s">
        <v>255</v>
      </c>
      <c r="D945" s="14" t="s">
        <v>1166</v>
      </c>
      <c r="E945" s="15">
        <v>20</v>
      </c>
      <c r="F945" s="15">
        <v>33</v>
      </c>
      <c r="G945" s="16">
        <v>3</v>
      </c>
      <c r="H945" s="17">
        <v>3.125E-2</v>
      </c>
      <c r="I945" s="18" t="s">
        <v>1150</v>
      </c>
      <c r="J945" s="19">
        <f t="shared" si="42"/>
        <v>39</v>
      </c>
      <c r="K945" s="19">
        <f t="shared" si="43"/>
        <v>99</v>
      </c>
      <c r="L945" s="20">
        <f t="shared" si="44"/>
        <v>0.39393939393939392</v>
      </c>
      <c r="M945" s="19">
        <f>TablaCocina[[#This Row],[COSTO UNITARIO]]*TablaCocina[[#This Row],[CANTIDAD ORDENADA]]</f>
        <v>60</v>
      </c>
    </row>
    <row r="946" spans="1:13" x14ac:dyDescent="0.2">
      <c r="A946" s="13">
        <v>368</v>
      </c>
      <c r="B946" s="13">
        <v>13</v>
      </c>
      <c r="C946" s="14" t="s">
        <v>152</v>
      </c>
      <c r="D946" s="14" t="s">
        <v>1159</v>
      </c>
      <c r="E946" s="15">
        <v>14</v>
      </c>
      <c r="F946" s="15">
        <v>24</v>
      </c>
      <c r="G946" s="16">
        <v>1</v>
      </c>
      <c r="H946" s="17">
        <v>2.7777777777777776E-2</v>
      </c>
      <c r="I946" s="18" t="s">
        <v>1151</v>
      </c>
      <c r="J946" s="19">
        <f t="shared" si="42"/>
        <v>10</v>
      </c>
      <c r="K946" s="19">
        <f t="shared" si="43"/>
        <v>24</v>
      </c>
      <c r="L946" s="20">
        <f t="shared" si="44"/>
        <v>0.41666666666666669</v>
      </c>
      <c r="M946" s="19">
        <f>TablaCocina[[#This Row],[COSTO UNITARIO]]*TablaCocina[[#This Row],[CANTIDAD ORDENADA]]</f>
        <v>14</v>
      </c>
    </row>
    <row r="947" spans="1:13" x14ac:dyDescent="0.2">
      <c r="A947" s="13">
        <v>369</v>
      </c>
      <c r="B947" s="13">
        <v>20</v>
      </c>
      <c r="C947" s="14" t="s">
        <v>110</v>
      </c>
      <c r="D947" s="14" t="s">
        <v>1161</v>
      </c>
      <c r="E947" s="15">
        <v>19</v>
      </c>
      <c r="F947" s="15">
        <v>31</v>
      </c>
      <c r="G947" s="16">
        <v>2</v>
      </c>
      <c r="H947" s="17">
        <v>4.8611111111111112E-3</v>
      </c>
      <c r="I947" s="18" t="s">
        <v>1151</v>
      </c>
      <c r="J947" s="19">
        <f t="shared" si="42"/>
        <v>24</v>
      </c>
      <c r="K947" s="19">
        <f t="shared" si="43"/>
        <v>62</v>
      </c>
      <c r="L947" s="20">
        <f t="shared" si="44"/>
        <v>0.38709677419354838</v>
      </c>
      <c r="M947" s="19">
        <f>TablaCocina[[#This Row],[COSTO UNITARIO]]*TablaCocina[[#This Row],[CANTIDAD ORDENADA]]</f>
        <v>38</v>
      </c>
    </row>
    <row r="948" spans="1:13" x14ac:dyDescent="0.2">
      <c r="A948" s="13">
        <v>369</v>
      </c>
      <c r="B948" s="13">
        <v>20</v>
      </c>
      <c r="C948" s="14" t="s">
        <v>194</v>
      </c>
      <c r="D948" s="14" t="s">
        <v>1174</v>
      </c>
      <c r="E948" s="15">
        <v>14</v>
      </c>
      <c r="F948" s="15">
        <v>23</v>
      </c>
      <c r="G948" s="16">
        <v>2</v>
      </c>
      <c r="H948" s="17">
        <v>4.8611111111111112E-3</v>
      </c>
      <c r="I948" s="18" t="s">
        <v>1151</v>
      </c>
      <c r="J948" s="19">
        <f t="shared" si="42"/>
        <v>18</v>
      </c>
      <c r="K948" s="19">
        <f t="shared" si="43"/>
        <v>46</v>
      </c>
      <c r="L948" s="20">
        <f t="shared" si="44"/>
        <v>0.39130434782608697</v>
      </c>
      <c r="M948" s="19">
        <f>TablaCocina[[#This Row],[COSTO UNITARIO]]*TablaCocina[[#This Row],[CANTIDAD ORDENADA]]</f>
        <v>28</v>
      </c>
    </row>
    <row r="949" spans="1:13" x14ac:dyDescent="0.2">
      <c r="A949" s="13">
        <v>369</v>
      </c>
      <c r="B949" s="13">
        <v>20</v>
      </c>
      <c r="C949" s="14" t="s">
        <v>36</v>
      </c>
      <c r="D949" s="14" t="s">
        <v>1167</v>
      </c>
      <c r="E949" s="15">
        <v>16</v>
      </c>
      <c r="F949" s="15">
        <v>28</v>
      </c>
      <c r="G949" s="16">
        <v>2</v>
      </c>
      <c r="H949" s="17">
        <v>5.5555555555555558E-3</v>
      </c>
      <c r="I949" s="18" t="s">
        <v>1151</v>
      </c>
      <c r="J949" s="19">
        <f t="shared" si="42"/>
        <v>24</v>
      </c>
      <c r="K949" s="19">
        <f t="shared" si="43"/>
        <v>56</v>
      </c>
      <c r="L949" s="20">
        <f t="shared" si="44"/>
        <v>0.42857142857142855</v>
      </c>
      <c r="M949" s="19">
        <f>TablaCocina[[#This Row],[COSTO UNITARIO]]*TablaCocina[[#This Row],[CANTIDAD ORDENADA]]</f>
        <v>32</v>
      </c>
    </row>
    <row r="950" spans="1:13" x14ac:dyDescent="0.2">
      <c r="A950" s="13">
        <v>369</v>
      </c>
      <c r="B950" s="13">
        <v>20</v>
      </c>
      <c r="C950" s="14" t="s">
        <v>149</v>
      </c>
      <c r="D950" s="14" t="s">
        <v>1177</v>
      </c>
      <c r="E950" s="15">
        <v>15</v>
      </c>
      <c r="F950" s="15">
        <v>26</v>
      </c>
      <c r="G950" s="16">
        <v>3</v>
      </c>
      <c r="H950" s="17">
        <v>1.3888888888888888E-2</v>
      </c>
      <c r="I950" s="18" t="s">
        <v>1151</v>
      </c>
      <c r="J950" s="19">
        <f t="shared" si="42"/>
        <v>33</v>
      </c>
      <c r="K950" s="19">
        <f t="shared" si="43"/>
        <v>78</v>
      </c>
      <c r="L950" s="20">
        <f t="shared" si="44"/>
        <v>0.42307692307692307</v>
      </c>
      <c r="M950" s="19">
        <f>TablaCocina[[#This Row],[COSTO UNITARIO]]*TablaCocina[[#This Row],[CANTIDAD ORDENADA]]</f>
        <v>45</v>
      </c>
    </row>
    <row r="951" spans="1:13" x14ac:dyDescent="0.2">
      <c r="A951" s="13">
        <v>370</v>
      </c>
      <c r="B951" s="13">
        <v>13</v>
      </c>
      <c r="C951" s="14" t="s">
        <v>67</v>
      </c>
      <c r="D951" s="14" t="s">
        <v>1164</v>
      </c>
      <c r="E951" s="15">
        <v>22</v>
      </c>
      <c r="F951" s="15">
        <v>36</v>
      </c>
      <c r="G951" s="16">
        <v>2</v>
      </c>
      <c r="H951" s="17">
        <v>2.2916666666666669E-2</v>
      </c>
      <c r="I951" s="18" t="s">
        <v>1151</v>
      </c>
      <c r="J951" s="19">
        <f t="shared" si="42"/>
        <v>28</v>
      </c>
      <c r="K951" s="19">
        <f t="shared" si="43"/>
        <v>72</v>
      </c>
      <c r="L951" s="20">
        <f t="shared" si="44"/>
        <v>0.3888888888888889</v>
      </c>
      <c r="M951" s="19">
        <f>TablaCocina[[#This Row],[COSTO UNITARIO]]*TablaCocina[[#This Row],[CANTIDAD ORDENADA]]</f>
        <v>44</v>
      </c>
    </row>
    <row r="952" spans="1:13" x14ac:dyDescent="0.2">
      <c r="A952" s="13">
        <v>371</v>
      </c>
      <c r="B952" s="13">
        <v>4</v>
      </c>
      <c r="C952" s="14" t="s">
        <v>110</v>
      </c>
      <c r="D952" s="14" t="s">
        <v>1161</v>
      </c>
      <c r="E952" s="15">
        <v>19</v>
      </c>
      <c r="F952" s="15">
        <v>31</v>
      </c>
      <c r="G952" s="16">
        <v>2</v>
      </c>
      <c r="H952" s="17">
        <v>7.6388888888888886E-3</v>
      </c>
      <c r="I952" s="18" t="s">
        <v>1151</v>
      </c>
      <c r="J952" s="19">
        <f t="shared" si="42"/>
        <v>24</v>
      </c>
      <c r="K952" s="19">
        <f t="shared" si="43"/>
        <v>62</v>
      </c>
      <c r="L952" s="20">
        <f t="shared" si="44"/>
        <v>0.38709677419354838</v>
      </c>
      <c r="M952" s="19">
        <f>TablaCocina[[#This Row],[COSTO UNITARIO]]*TablaCocina[[#This Row],[CANTIDAD ORDENADA]]</f>
        <v>38</v>
      </c>
    </row>
    <row r="953" spans="1:13" x14ac:dyDescent="0.2">
      <c r="A953" s="13">
        <v>371</v>
      </c>
      <c r="B953" s="13">
        <v>4</v>
      </c>
      <c r="C953" s="14" t="s">
        <v>67</v>
      </c>
      <c r="D953" s="14" t="s">
        <v>1164</v>
      </c>
      <c r="E953" s="15">
        <v>22</v>
      </c>
      <c r="F953" s="15">
        <v>36</v>
      </c>
      <c r="G953" s="16">
        <v>1</v>
      </c>
      <c r="H953" s="17">
        <v>9.0277777777777787E-3</v>
      </c>
      <c r="I953" s="18" t="s">
        <v>1150</v>
      </c>
      <c r="J953" s="19">
        <f t="shared" si="42"/>
        <v>14</v>
      </c>
      <c r="K953" s="19">
        <f t="shared" si="43"/>
        <v>36</v>
      </c>
      <c r="L953" s="20">
        <f t="shared" si="44"/>
        <v>0.3888888888888889</v>
      </c>
      <c r="M953" s="19">
        <f>TablaCocina[[#This Row],[COSTO UNITARIO]]*TablaCocina[[#This Row],[CANTIDAD ORDENADA]]</f>
        <v>22</v>
      </c>
    </row>
    <row r="954" spans="1:13" x14ac:dyDescent="0.2">
      <c r="A954" s="13">
        <v>371</v>
      </c>
      <c r="B954" s="13">
        <v>4</v>
      </c>
      <c r="C954" s="14" t="s">
        <v>36</v>
      </c>
      <c r="D954" s="14" t="s">
        <v>1167</v>
      </c>
      <c r="E954" s="15">
        <v>16</v>
      </c>
      <c r="F954" s="15">
        <v>28</v>
      </c>
      <c r="G954" s="16">
        <v>2</v>
      </c>
      <c r="H954" s="17">
        <v>7.6388888888888886E-3</v>
      </c>
      <c r="I954" s="18" t="s">
        <v>1150</v>
      </c>
      <c r="J954" s="19">
        <f t="shared" si="42"/>
        <v>24</v>
      </c>
      <c r="K954" s="19">
        <f t="shared" si="43"/>
        <v>56</v>
      </c>
      <c r="L954" s="20">
        <f t="shared" si="44"/>
        <v>0.42857142857142855</v>
      </c>
      <c r="M954" s="19">
        <f>TablaCocina[[#This Row],[COSTO UNITARIO]]*TablaCocina[[#This Row],[CANTIDAD ORDENADA]]</f>
        <v>32</v>
      </c>
    </row>
    <row r="955" spans="1:13" x14ac:dyDescent="0.2">
      <c r="A955" s="13">
        <v>371</v>
      </c>
      <c r="B955" s="13">
        <v>4</v>
      </c>
      <c r="C955" s="14" t="s">
        <v>194</v>
      </c>
      <c r="D955" s="14" t="s">
        <v>1174</v>
      </c>
      <c r="E955" s="15">
        <v>14</v>
      </c>
      <c r="F955" s="15">
        <v>23</v>
      </c>
      <c r="G955" s="16">
        <v>2</v>
      </c>
      <c r="H955" s="17">
        <v>9.7222222222222224E-3</v>
      </c>
      <c r="I955" s="18" t="s">
        <v>1151</v>
      </c>
      <c r="J955" s="19">
        <f t="shared" si="42"/>
        <v>18</v>
      </c>
      <c r="K955" s="19">
        <f t="shared" si="43"/>
        <v>46</v>
      </c>
      <c r="L955" s="20">
        <f t="shared" si="44"/>
        <v>0.39130434782608697</v>
      </c>
      <c r="M955" s="19">
        <f>TablaCocina[[#This Row],[COSTO UNITARIO]]*TablaCocina[[#This Row],[CANTIDAD ORDENADA]]</f>
        <v>28</v>
      </c>
    </row>
    <row r="956" spans="1:13" x14ac:dyDescent="0.2">
      <c r="A956" s="13">
        <v>372</v>
      </c>
      <c r="B956" s="13">
        <v>14</v>
      </c>
      <c r="C956" s="14" t="s">
        <v>73</v>
      </c>
      <c r="D956" s="14" t="s">
        <v>1176</v>
      </c>
      <c r="E956" s="15">
        <v>10</v>
      </c>
      <c r="F956" s="15">
        <v>18</v>
      </c>
      <c r="G956" s="16">
        <v>2</v>
      </c>
      <c r="H956" s="17">
        <v>1.5277777777777777E-2</v>
      </c>
      <c r="I956" s="18" t="s">
        <v>1150</v>
      </c>
      <c r="J956" s="19">
        <f t="shared" si="42"/>
        <v>16</v>
      </c>
      <c r="K956" s="19">
        <f t="shared" si="43"/>
        <v>36</v>
      </c>
      <c r="L956" s="20">
        <f t="shared" si="44"/>
        <v>0.44444444444444442</v>
      </c>
      <c r="M956" s="19">
        <f>TablaCocina[[#This Row],[COSTO UNITARIO]]*TablaCocina[[#This Row],[CANTIDAD ORDENADA]]</f>
        <v>20</v>
      </c>
    </row>
    <row r="957" spans="1:13" x14ac:dyDescent="0.2">
      <c r="A957" s="13">
        <v>373</v>
      </c>
      <c r="B957" s="13">
        <v>19</v>
      </c>
      <c r="C957" s="14" t="s">
        <v>64</v>
      </c>
      <c r="D957" s="14" t="s">
        <v>1175</v>
      </c>
      <c r="E957" s="15">
        <v>13</v>
      </c>
      <c r="F957" s="15">
        <v>21</v>
      </c>
      <c r="G957" s="16">
        <v>1</v>
      </c>
      <c r="H957" s="17">
        <v>2.8472222222222222E-2</v>
      </c>
      <c r="I957" s="18" t="s">
        <v>1151</v>
      </c>
      <c r="J957" s="19">
        <f t="shared" si="42"/>
        <v>8</v>
      </c>
      <c r="K957" s="19">
        <f t="shared" si="43"/>
        <v>21</v>
      </c>
      <c r="L957" s="20">
        <f t="shared" si="44"/>
        <v>0.38095238095238093</v>
      </c>
      <c r="M957" s="19">
        <f>TablaCocina[[#This Row],[COSTO UNITARIO]]*TablaCocina[[#This Row],[CANTIDAD ORDENADA]]</f>
        <v>13</v>
      </c>
    </row>
    <row r="958" spans="1:13" x14ac:dyDescent="0.2">
      <c r="A958" s="13">
        <v>373</v>
      </c>
      <c r="B958" s="13">
        <v>19</v>
      </c>
      <c r="C958" s="14" t="s">
        <v>20</v>
      </c>
      <c r="D958" s="14" t="s">
        <v>1169</v>
      </c>
      <c r="E958" s="15">
        <v>21</v>
      </c>
      <c r="F958" s="15">
        <v>35</v>
      </c>
      <c r="G958" s="16">
        <v>1</v>
      </c>
      <c r="H958" s="17">
        <v>3.4027777777777775E-2</v>
      </c>
      <c r="I958" s="18" t="s">
        <v>1150</v>
      </c>
      <c r="J958" s="19">
        <f t="shared" si="42"/>
        <v>14</v>
      </c>
      <c r="K958" s="19">
        <f t="shared" si="43"/>
        <v>35</v>
      </c>
      <c r="L958" s="20">
        <f t="shared" si="44"/>
        <v>0.4</v>
      </c>
      <c r="M958" s="19">
        <f>TablaCocina[[#This Row],[COSTO UNITARIO]]*TablaCocina[[#This Row],[CANTIDAD ORDENADA]]</f>
        <v>21</v>
      </c>
    </row>
    <row r="959" spans="1:13" x14ac:dyDescent="0.2">
      <c r="A959" s="13">
        <v>373</v>
      </c>
      <c r="B959" s="13">
        <v>19</v>
      </c>
      <c r="C959" s="14" t="s">
        <v>197</v>
      </c>
      <c r="D959" s="14" t="s">
        <v>1171</v>
      </c>
      <c r="E959" s="15">
        <v>13</v>
      </c>
      <c r="F959" s="15">
        <v>22</v>
      </c>
      <c r="G959" s="16">
        <v>2</v>
      </c>
      <c r="H959" s="17">
        <v>1.1805555555555555E-2</v>
      </c>
      <c r="I959" s="18" t="s">
        <v>1151</v>
      </c>
      <c r="J959" s="19">
        <f t="shared" si="42"/>
        <v>18</v>
      </c>
      <c r="K959" s="19">
        <f t="shared" si="43"/>
        <v>44</v>
      </c>
      <c r="L959" s="20">
        <f t="shared" si="44"/>
        <v>0.40909090909090912</v>
      </c>
      <c r="M959" s="19">
        <f>TablaCocina[[#This Row],[COSTO UNITARIO]]*TablaCocina[[#This Row],[CANTIDAD ORDENADA]]</f>
        <v>26</v>
      </c>
    </row>
    <row r="960" spans="1:13" x14ac:dyDescent="0.2">
      <c r="A960" s="13">
        <v>373</v>
      </c>
      <c r="B960" s="13">
        <v>19</v>
      </c>
      <c r="C960" s="14" t="s">
        <v>140</v>
      </c>
      <c r="D960" s="14" t="s">
        <v>1173</v>
      </c>
      <c r="E960" s="15">
        <v>12</v>
      </c>
      <c r="F960" s="15">
        <v>20</v>
      </c>
      <c r="G960" s="16">
        <v>3</v>
      </c>
      <c r="H960" s="17">
        <v>6.2499999999999995E-3</v>
      </c>
      <c r="I960" s="18" t="s">
        <v>1151</v>
      </c>
      <c r="J960" s="19">
        <f t="shared" si="42"/>
        <v>24</v>
      </c>
      <c r="K960" s="19">
        <f t="shared" si="43"/>
        <v>60</v>
      </c>
      <c r="L960" s="20">
        <f t="shared" si="44"/>
        <v>0.4</v>
      </c>
      <c r="M960" s="19">
        <f>TablaCocina[[#This Row],[COSTO UNITARIO]]*TablaCocina[[#This Row],[CANTIDAD ORDENADA]]</f>
        <v>36</v>
      </c>
    </row>
    <row r="961" spans="1:13" x14ac:dyDescent="0.2">
      <c r="A961" s="13">
        <v>374</v>
      </c>
      <c r="B961" s="13">
        <v>18</v>
      </c>
      <c r="C961" s="14" t="s">
        <v>20</v>
      </c>
      <c r="D961" s="14" t="s">
        <v>1169</v>
      </c>
      <c r="E961" s="15">
        <v>21</v>
      </c>
      <c r="F961" s="15">
        <v>35</v>
      </c>
      <c r="G961" s="16">
        <v>1</v>
      </c>
      <c r="H961" s="17">
        <v>6.2499999999999995E-3</v>
      </c>
      <c r="I961" s="18" t="s">
        <v>1151</v>
      </c>
      <c r="J961" s="19">
        <f t="shared" si="42"/>
        <v>14</v>
      </c>
      <c r="K961" s="19">
        <f t="shared" si="43"/>
        <v>35</v>
      </c>
      <c r="L961" s="20">
        <f t="shared" si="44"/>
        <v>0.4</v>
      </c>
      <c r="M961" s="19">
        <f>TablaCocina[[#This Row],[COSTO UNITARIO]]*TablaCocina[[#This Row],[CANTIDAD ORDENADA]]</f>
        <v>21</v>
      </c>
    </row>
    <row r="962" spans="1:13" x14ac:dyDescent="0.2">
      <c r="A962" s="13">
        <v>375</v>
      </c>
      <c r="B962" s="13">
        <v>18</v>
      </c>
      <c r="C962" s="14" t="s">
        <v>110</v>
      </c>
      <c r="D962" s="14" t="s">
        <v>1161</v>
      </c>
      <c r="E962" s="15">
        <v>19</v>
      </c>
      <c r="F962" s="15">
        <v>31</v>
      </c>
      <c r="G962" s="16">
        <v>3</v>
      </c>
      <c r="H962" s="17">
        <v>1.8749999999999999E-2</v>
      </c>
      <c r="I962" s="18" t="s">
        <v>1150</v>
      </c>
      <c r="J962" s="19">
        <f t="shared" si="42"/>
        <v>36</v>
      </c>
      <c r="K962" s="19">
        <f t="shared" si="43"/>
        <v>93</v>
      </c>
      <c r="L962" s="20">
        <f t="shared" si="44"/>
        <v>0.38709677419354838</v>
      </c>
      <c r="M962" s="19">
        <f>TablaCocina[[#This Row],[COSTO UNITARIO]]*TablaCocina[[#This Row],[CANTIDAD ORDENADA]]</f>
        <v>57</v>
      </c>
    </row>
    <row r="963" spans="1:13" x14ac:dyDescent="0.2">
      <c r="A963" s="13">
        <v>376</v>
      </c>
      <c r="B963" s="13">
        <v>16</v>
      </c>
      <c r="C963" s="14" t="s">
        <v>194</v>
      </c>
      <c r="D963" s="14" t="s">
        <v>1174</v>
      </c>
      <c r="E963" s="15">
        <v>14</v>
      </c>
      <c r="F963" s="15">
        <v>23</v>
      </c>
      <c r="G963" s="16">
        <v>2</v>
      </c>
      <c r="H963" s="17">
        <v>3.472222222222222E-3</v>
      </c>
      <c r="I963" s="18" t="s">
        <v>1151</v>
      </c>
      <c r="J963" s="19">
        <f t="shared" ref="J963:J1026" si="45">(F963-E963)*G963</f>
        <v>18</v>
      </c>
      <c r="K963" s="19">
        <f t="shared" ref="K963:K1026" si="46">F963*G963</f>
        <v>46</v>
      </c>
      <c r="L963" s="20">
        <f t="shared" ref="L963:L1026" si="47">J963/K963</f>
        <v>0.39130434782608697</v>
      </c>
      <c r="M963" s="19">
        <f>TablaCocina[[#This Row],[COSTO UNITARIO]]*TablaCocina[[#This Row],[CANTIDAD ORDENADA]]</f>
        <v>28</v>
      </c>
    </row>
    <row r="964" spans="1:13" x14ac:dyDescent="0.2">
      <c r="A964" s="13">
        <v>377</v>
      </c>
      <c r="B964" s="13">
        <v>5</v>
      </c>
      <c r="C964" s="14" t="s">
        <v>49</v>
      </c>
      <c r="D964" s="14" t="s">
        <v>1172</v>
      </c>
      <c r="E964" s="15">
        <v>20</v>
      </c>
      <c r="F964" s="15">
        <v>34</v>
      </c>
      <c r="G964" s="16">
        <v>2</v>
      </c>
      <c r="H964" s="17">
        <v>9.0277777777777787E-3</v>
      </c>
      <c r="I964" s="18" t="s">
        <v>1150</v>
      </c>
      <c r="J964" s="19">
        <f t="shared" si="45"/>
        <v>28</v>
      </c>
      <c r="K964" s="19">
        <f t="shared" si="46"/>
        <v>68</v>
      </c>
      <c r="L964" s="20">
        <f t="shared" si="47"/>
        <v>0.41176470588235292</v>
      </c>
      <c r="M964" s="19">
        <f>TablaCocina[[#This Row],[COSTO UNITARIO]]*TablaCocina[[#This Row],[CANTIDAD ORDENADA]]</f>
        <v>40</v>
      </c>
    </row>
    <row r="965" spans="1:13" x14ac:dyDescent="0.2">
      <c r="A965" s="13">
        <v>377</v>
      </c>
      <c r="B965" s="13">
        <v>5</v>
      </c>
      <c r="C965" s="14" t="s">
        <v>241</v>
      </c>
      <c r="D965" s="14" t="s">
        <v>1170</v>
      </c>
      <c r="E965" s="15">
        <v>19</v>
      </c>
      <c r="F965" s="15">
        <v>32</v>
      </c>
      <c r="G965" s="16">
        <v>1</v>
      </c>
      <c r="H965" s="17">
        <v>2.2916666666666669E-2</v>
      </c>
      <c r="I965" s="18" t="s">
        <v>1150</v>
      </c>
      <c r="J965" s="19">
        <f t="shared" si="45"/>
        <v>13</v>
      </c>
      <c r="K965" s="19">
        <f t="shared" si="46"/>
        <v>32</v>
      </c>
      <c r="L965" s="20">
        <f t="shared" si="47"/>
        <v>0.40625</v>
      </c>
      <c r="M965" s="19">
        <f>TablaCocina[[#This Row],[COSTO UNITARIO]]*TablaCocina[[#This Row],[CANTIDAD ORDENADA]]</f>
        <v>19</v>
      </c>
    </row>
    <row r="966" spans="1:13" x14ac:dyDescent="0.2">
      <c r="A966" s="13">
        <v>378</v>
      </c>
      <c r="B966" s="13">
        <v>3</v>
      </c>
      <c r="C966" s="14" t="s">
        <v>62</v>
      </c>
      <c r="D966" s="14" t="s">
        <v>1160</v>
      </c>
      <c r="E966" s="15">
        <v>18</v>
      </c>
      <c r="F966" s="15">
        <v>30</v>
      </c>
      <c r="G966" s="16">
        <v>1</v>
      </c>
      <c r="H966" s="17">
        <v>9.7222222222222224E-3</v>
      </c>
      <c r="I966" s="18" t="s">
        <v>1151</v>
      </c>
      <c r="J966" s="19">
        <f t="shared" si="45"/>
        <v>12</v>
      </c>
      <c r="K966" s="19">
        <f t="shared" si="46"/>
        <v>30</v>
      </c>
      <c r="L966" s="20">
        <f t="shared" si="47"/>
        <v>0.4</v>
      </c>
      <c r="M966" s="19">
        <f>TablaCocina[[#This Row],[COSTO UNITARIO]]*TablaCocina[[#This Row],[CANTIDAD ORDENADA]]</f>
        <v>18</v>
      </c>
    </row>
    <row r="967" spans="1:13" x14ac:dyDescent="0.2">
      <c r="A967" s="13">
        <v>378</v>
      </c>
      <c r="B967" s="13">
        <v>3</v>
      </c>
      <c r="C967" s="14" t="s">
        <v>106</v>
      </c>
      <c r="D967" s="14" t="s">
        <v>1168</v>
      </c>
      <c r="E967" s="15">
        <v>11</v>
      </c>
      <c r="F967" s="15">
        <v>19</v>
      </c>
      <c r="G967" s="16">
        <v>1</v>
      </c>
      <c r="H967" s="17">
        <v>4.8611111111111112E-3</v>
      </c>
      <c r="I967" s="18" t="s">
        <v>1151</v>
      </c>
      <c r="J967" s="19">
        <f t="shared" si="45"/>
        <v>8</v>
      </c>
      <c r="K967" s="19">
        <f t="shared" si="46"/>
        <v>19</v>
      </c>
      <c r="L967" s="20">
        <f t="shared" si="47"/>
        <v>0.42105263157894735</v>
      </c>
      <c r="M967" s="19">
        <f>TablaCocina[[#This Row],[COSTO UNITARIO]]*TablaCocina[[#This Row],[CANTIDAD ORDENADA]]</f>
        <v>11</v>
      </c>
    </row>
    <row r="968" spans="1:13" x14ac:dyDescent="0.2">
      <c r="A968" s="13">
        <v>379</v>
      </c>
      <c r="B968" s="13">
        <v>4</v>
      </c>
      <c r="C968" s="14" t="s">
        <v>20</v>
      </c>
      <c r="D968" s="14" t="s">
        <v>1169</v>
      </c>
      <c r="E968" s="15">
        <v>21</v>
      </c>
      <c r="F968" s="15">
        <v>35</v>
      </c>
      <c r="G968" s="16">
        <v>2</v>
      </c>
      <c r="H968" s="17">
        <v>4.1666666666666666E-3</v>
      </c>
      <c r="I968" s="18" t="s">
        <v>1150</v>
      </c>
      <c r="J968" s="19">
        <f t="shared" si="45"/>
        <v>28</v>
      </c>
      <c r="K968" s="19">
        <f t="shared" si="46"/>
        <v>70</v>
      </c>
      <c r="L968" s="20">
        <f t="shared" si="47"/>
        <v>0.4</v>
      </c>
      <c r="M968" s="19">
        <f>TablaCocina[[#This Row],[COSTO UNITARIO]]*TablaCocina[[#This Row],[CANTIDAD ORDENADA]]</f>
        <v>42</v>
      </c>
    </row>
    <row r="969" spans="1:13" x14ac:dyDescent="0.2">
      <c r="A969" s="13">
        <v>380</v>
      </c>
      <c r="B969" s="13">
        <v>5</v>
      </c>
      <c r="C969" s="14" t="s">
        <v>255</v>
      </c>
      <c r="D969" s="14" t="s">
        <v>1166</v>
      </c>
      <c r="E969" s="15">
        <v>20</v>
      </c>
      <c r="F969" s="15">
        <v>33</v>
      </c>
      <c r="G969" s="16">
        <v>3</v>
      </c>
      <c r="H969" s="17">
        <v>4.027777777777778E-2</v>
      </c>
      <c r="I969" s="18" t="s">
        <v>1150</v>
      </c>
      <c r="J969" s="19">
        <f t="shared" si="45"/>
        <v>39</v>
      </c>
      <c r="K969" s="19">
        <f t="shared" si="46"/>
        <v>99</v>
      </c>
      <c r="L969" s="20">
        <f t="shared" si="47"/>
        <v>0.39393939393939392</v>
      </c>
      <c r="M969" s="19">
        <f>TablaCocina[[#This Row],[COSTO UNITARIO]]*TablaCocina[[#This Row],[CANTIDAD ORDENADA]]</f>
        <v>60</v>
      </c>
    </row>
    <row r="970" spans="1:13" x14ac:dyDescent="0.2">
      <c r="A970" s="13">
        <v>380</v>
      </c>
      <c r="B970" s="13">
        <v>5</v>
      </c>
      <c r="C970" s="14" t="s">
        <v>106</v>
      </c>
      <c r="D970" s="14" t="s">
        <v>1168</v>
      </c>
      <c r="E970" s="15">
        <v>11</v>
      </c>
      <c r="F970" s="15">
        <v>19</v>
      </c>
      <c r="G970" s="16">
        <v>2</v>
      </c>
      <c r="H970" s="17">
        <v>2.4305555555555556E-2</v>
      </c>
      <c r="I970" s="18" t="s">
        <v>1150</v>
      </c>
      <c r="J970" s="19">
        <f t="shared" si="45"/>
        <v>16</v>
      </c>
      <c r="K970" s="19">
        <f t="shared" si="46"/>
        <v>38</v>
      </c>
      <c r="L970" s="20">
        <f t="shared" si="47"/>
        <v>0.42105263157894735</v>
      </c>
      <c r="M970" s="19">
        <f>TablaCocina[[#This Row],[COSTO UNITARIO]]*TablaCocina[[#This Row],[CANTIDAD ORDENADA]]</f>
        <v>22</v>
      </c>
    </row>
    <row r="971" spans="1:13" x14ac:dyDescent="0.2">
      <c r="A971" s="13">
        <v>381</v>
      </c>
      <c r="B971" s="13">
        <v>4</v>
      </c>
      <c r="C971" s="14" t="s">
        <v>149</v>
      </c>
      <c r="D971" s="14" t="s">
        <v>1177</v>
      </c>
      <c r="E971" s="15">
        <v>15</v>
      </c>
      <c r="F971" s="15">
        <v>26</v>
      </c>
      <c r="G971" s="16">
        <v>3</v>
      </c>
      <c r="H971" s="17">
        <v>2.4305555555555556E-2</v>
      </c>
      <c r="I971" s="18" t="s">
        <v>1150</v>
      </c>
      <c r="J971" s="19">
        <f t="shared" si="45"/>
        <v>33</v>
      </c>
      <c r="K971" s="19">
        <f t="shared" si="46"/>
        <v>78</v>
      </c>
      <c r="L971" s="20">
        <f t="shared" si="47"/>
        <v>0.42307692307692307</v>
      </c>
      <c r="M971" s="19">
        <f>TablaCocina[[#This Row],[COSTO UNITARIO]]*TablaCocina[[#This Row],[CANTIDAD ORDENADA]]</f>
        <v>45</v>
      </c>
    </row>
    <row r="972" spans="1:13" x14ac:dyDescent="0.2">
      <c r="A972" s="13">
        <v>381</v>
      </c>
      <c r="B972" s="13">
        <v>4</v>
      </c>
      <c r="C972" s="14" t="s">
        <v>255</v>
      </c>
      <c r="D972" s="14" t="s">
        <v>1166</v>
      </c>
      <c r="E972" s="15">
        <v>20</v>
      </c>
      <c r="F972" s="15">
        <v>33</v>
      </c>
      <c r="G972" s="16">
        <v>2</v>
      </c>
      <c r="H972" s="17">
        <v>8.3333333333333332E-3</v>
      </c>
      <c r="I972" s="18" t="s">
        <v>1150</v>
      </c>
      <c r="J972" s="19">
        <f t="shared" si="45"/>
        <v>26</v>
      </c>
      <c r="K972" s="19">
        <f t="shared" si="46"/>
        <v>66</v>
      </c>
      <c r="L972" s="20">
        <f t="shared" si="47"/>
        <v>0.39393939393939392</v>
      </c>
      <c r="M972" s="19">
        <f>TablaCocina[[#This Row],[COSTO UNITARIO]]*TablaCocina[[#This Row],[CANTIDAD ORDENADA]]</f>
        <v>40</v>
      </c>
    </row>
    <row r="973" spans="1:13" x14ac:dyDescent="0.2">
      <c r="A973" s="13">
        <v>382</v>
      </c>
      <c r="B973" s="13">
        <v>20</v>
      </c>
      <c r="C973" s="14" t="s">
        <v>32</v>
      </c>
      <c r="D973" s="14" t="s">
        <v>1165</v>
      </c>
      <c r="E973" s="15">
        <v>17</v>
      </c>
      <c r="F973" s="15">
        <v>29</v>
      </c>
      <c r="G973" s="16">
        <v>3</v>
      </c>
      <c r="H973" s="17">
        <v>3.7499999999999999E-2</v>
      </c>
      <c r="I973" s="18" t="s">
        <v>1151</v>
      </c>
      <c r="J973" s="19">
        <f t="shared" si="45"/>
        <v>36</v>
      </c>
      <c r="K973" s="19">
        <f t="shared" si="46"/>
        <v>87</v>
      </c>
      <c r="L973" s="20">
        <f t="shared" si="47"/>
        <v>0.41379310344827586</v>
      </c>
      <c r="M973" s="19">
        <f>TablaCocina[[#This Row],[COSTO UNITARIO]]*TablaCocina[[#This Row],[CANTIDAD ORDENADA]]</f>
        <v>51</v>
      </c>
    </row>
    <row r="974" spans="1:13" x14ac:dyDescent="0.2">
      <c r="A974" s="13">
        <v>383</v>
      </c>
      <c r="B974" s="13">
        <v>6</v>
      </c>
      <c r="C974" s="14" t="s">
        <v>67</v>
      </c>
      <c r="D974" s="14" t="s">
        <v>1164</v>
      </c>
      <c r="E974" s="15">
        <v>22</v>
      </c>
      <c r="F974" s="15">
        <v>36</v>
      </c>
      <c r="G974" s="16">
        <v>3</v>
      </c>
      <c r="H974" s="17">
        <v>6.2499999999999995E-3</v>
      </c>
      <c r="I974" s="18" t="s">
        <v>1151</v>
      </c>
      <c r="J974" s="19">
        <f t="shared" si="45"/>
        <v>42</v>
      </c>
      <c r="K974" s="19">
        <f t="shared" si="46"/>
        <v>108</v>
      </c>
      <c r="L974" s="20">
        <f t="shared" si="47"/>
        <v>0.3888888888888889</v>
      </c>
      <c r="M974" s="19">
        <f>TablaCocina[[#This Row],[COSTO UNITARIO]]*TablaCocina[[#This Row],[CANTIDAD ORDENADA]]</f>
        <v>66</v>
      </c>
    </row>
    <row r="975" spans="1:13" x14ac:dyDescent="0.2">
      <c r="A975" s="13">
        <v>384</v>
      </c>
      <c r="B975" s="13">
        <v>1</v>
      </c>
      <c r="C975" s="14" t="s">
        <v>73</v>
      </c>
      <c r="D975" s="14" t="s">
        <v>1176</v>
      </c>
      <c r="E975" s="15">
        <v>10</v>
      </c>
      <c r="F975" s="15">
        <v>18</v>
      </c>
      <c r="G975" s="16">
        <v>2</v>
      </c>
      <c r="H975" s="17">
        <v>1.8055555555555557E-2</v>
      </c>
      <c r="I975" s="18" t="s">
        <v>1150</v>
      </c>
      <c r="J975" s="19">
        <f t="shared" si="45"/>
        <v>16</v>
      </c>
      <c r="K975" s="19">
        <f t="shared" si="46"/>
        <v>36</v>
      </c>
      <c r="L975" s="20">
        <f t="shared" si="47"/>
        <v>0.44444444444444442</v>
      </c>
      <c r="M975" s="19">
        <f>TablaCocina[[#This Row],[COSTO UNITARIO]]*TablaCocina[[#This Row],[CANTIDAD ORDENADA]]</f>
        <v>20</v>
      </c>
    </row>
    <row r="976" spans="1:13" x14ac:dyDescent="0.2">
      <c r="A976" s="13">
        <v>384</v>
      </c>
      <c r="B976" s="13">
        <v>1</v>
      </c>
      <c r="C976" s="14" t="s">
        <v>106</v>
      </c>
      <c r="D976" s="14" t="s">
        <v>1168</v>
      </c>
      <c r="E976" s="15">
        <v>11</v>
      </c>
      <c r="F976" s="15">
        <v>19</v>
      </c>
      <c r="G976" s="16">
        <v>3</v>
      </c>
      <c r="H976" s="17">
        <v>2.4305555555555556E-2</v>
      </c>
      <c r="I976" s="18" t="s">
        <v>1151</v>
      </c>
      <c r="J976" s="19">
        <f t="shared" si="45"/>
        <v>24</v>
      </c>
      <c r="K976" s="19">
        <f t="shared" si="46"/>
        <v>57</v>
      </c>
      <c r="L976" s="20">
        <f t="shared" si="47"/>
        <v>0.42105263157894735</v>
      </c>
      <c r="M976" s="19">
        <f>TablaCocina[[#This Row],[COSTO UNITARIO]]*TablaCocina[[#This Row],[CANTIDAD ORDENADA]]</f>
        <v>33</v>
      </c>
    </row>
    <row r="977" spans="1:13" x14ac:dyDescent="0.2">
      <c r="A977" s="13">
        <v>384</v>
      </c>
      <c r="B977" s="13">
        <v>1</v>
      </c>
      <c r="C977" s="14" t="s">
        <v>100</v>
      </c>
      <c r="D977" s="14" t="s">
        <v>1162</v>
      </c>
      <c r="E977" s="15">
        <v>16</v>
      </c>
      <c r="F977" s="15">
        <v>27</v>
      </c>
      <c r="G977" s="16">
        <v>1</v>
      </c>
      <c r="H977" s="17">
        <v>3.4027777777777775E-2</v>
      </c>
      <c r="I977" s="18" t="s">
        <v>1151</v>
      </c>
      <c r="J977" s="19">
        <f t="shared" si="45"/>
        <v>11</v>
      </c>
      <c r="K977" s="19">
        <f t="shared" si="46"/>
        <v>27</v>
      </c>
      <c r="L977" s="20">
        <f t="shared" si="47"/>
        <v>0.40740740740740738</v>
      </c>
      <c r="M977" s="19">
        <f>TablaCocina[[#This Row],[COSTO UNITARIO]]*TablaCocina[[#This Row],[CANTIDAD ORDENADA]]</f>
        <v>16</v>
      </c>
    </row>
    <row r="978" spans="1:13" x14ac:dyDescent="0.2">
      <c r="A978" s="13">
        <v>385</v>
      </c>
      <c r="B978" s="13">
        <v>6</v>
      </c>
      <c r="C978" s="14" t="s">
        <v>62</v>
      </c>
      <c r="D978" s="14" t="s">
        <v>1160</v>
      </c>
      <c r="E978" s="15">
        <v>18</v>
      </c>
      <c r="F978" s="15">
        <v>30</v>
      </c>
      <c r="G978" s="16">
        <v>2</v>
      </c>
      <c r="H978" s="17">
        <v>1.5277777777777777E-2</v>
      </c>
      <c r="I978" s="18" t="s">
        <v>1150</v>
      </c>
      <c r="J978" s="19">
        <f t="shared" si="45"/>
        <v>24</v>
      </c>
      <c r="K978" s="19">
        <f t="shared" si="46"/>
        <v>60</v>
      </c>
      <c r="L978" s="20">
        <f t="shared" si="47"/>
        <v>0.4</v>
      </c>
      <c r="M978" s="19">
        <f>TablaCocina[[#This Row],[COSTO UNITARIO]]*TablaCocina[[#This Row],[CANTIDAD ORDENADA]]</f>
        <v>36</v>
      </c>
    </row>
    <row r="979" spans="1:13" x14ac:dyDescent="0.2">
      <c r="A979" s="13">
        <v>386</v>
      </c>
      <c r="B979" s="13">
        <v>5</v>
      </c>
      <c r="C979" s="14" t="s">
        <v>255</v>
      </c>
      <c r="D979" s="14" t="s">
        <v>1166</v>
      </c>
      <c r="E979" s="15">
        <v>20</v>
      </c>
      <c r="F979" s="15">
        <v>33</v>
      </c>
      <c r="G979" s="16">
        <v>3</v>
      </c>
      <c r="H979" s="17">
        <v>2.7777777777777776E-2</v>
      </c>
      <c r="I979" s="18" t="s">
        <v>1151</v>
      </c>
      <c r="J979" s="19">
        <f t="shared" si="45"/>
        <v>39</v>
      </c>
      <c r="K979" s="19">
        <f t="shared" si="46"/>
        <v>99</v>
      </c>
      <c r="L979" s="20">
        <f t="shared" si="47"/>
        <v>0.39393939393939392</v>
      </c>
      <c r="M979" s="19">
        <f>TablaCocina[[#This Row],[COSTO UNITARIO]]*TablaCocina[[#This Row],[CANTIDAD ORDENADA]]</f>
        <v>60</v>
      </c>
    </row>
    <row r="980" spans="1:13" x14ac:dyDescent="0.2">
      <c r="A980" s="13">
        <v>387</v>
      </c>
      <c r="B980" s="13">
        <v>6</v>
      </c>
      <c r="C980" s="14" t="s">
        <v>110</v>
      </c>
      <c r="D980" s="14" t="s">
        <v>1161</v>
      </c>
      <c r="E980" s="15">
        <v>19</v>
      </c>
      <c r="F980" s="15">
        <v>31</v>
      </c>
      <c r="G980" s="16">
        <v>3</v>
      </c>
      <c r="H980" s="17">
        <v>1.2499999999999999E-2</v>
      </c>
      <c r="I980" s="18" t="s">
        <v>1151</v>
      </c>
      <c r="J980" s="19">
        <f t="shared" si="45"/>
        <v>36</v>
      </c>
      <c r="K980" s="19">
        <f t="shared" si="46"/>
        <v>93</v>
      </c>
      <c r="L980" s="20">
        <f t="shared" si="47"/>
        <v>0.38709677419354838</v>
      </c>
      <c r="M980" s="19">
        <f>TablaCocina[[#This Row],[COSTO UNITARIO]]*TablaCocina[[#This Row],[CANTIDAD ORDENADA]]</f>
        <v>57</v>
      </c>
    </row>
    <row r="981" spans="1:13" x14ac:dyDescent="0.2">
      <c r="A981" s="13">
        <v>388</v>
      </c>
      <c r="B981" s="13">
        <v>18</v>
      </c>
      <c r="C981" s="14" t="s">
        <v>110</v>
      </c>
      <c r="D981" s="14" t="s">
        <v>1161</v>
      </c>
      <c r="E981" s="15">
        <v>19</v>
      </c>
      <c r="F981" s="15">
        <v>31</v>
      </c>
      <c r="G981" s="16">
        <v>2</v>
      </c>
      <c r="H981" s="17">
        <v>3.6111111111111115E-2</v>
      </c>
      <c r="I981" s="18" t="s">
        <v>1151</v>
      </c>
      <c r="J981" s="19">
        <f t="shared" si="45"/>
        <v>24</v>
      </c>
      <c r="K981" s="19">
        <f t="shared" si="46"/>
        <v>62</v>
      </c>
      <c r="L981" s="20">
        <f t="shared" si="47"/>
        <v>0.38709677419354838</v>
      </c>
      <c r="M981" s="19">
        <f>TablaCocina[[#This Row],[COSTO UNITARIO]]*TablaCocina[[#This Row],[CANTIDAD ORDENADA]]</f>
        <v>38</v>
      </c>
    </row>
    <row r="982" spans="1:13" x14ac:dyDescent="0.2">
      <c r="A982" s="13">
        <v>388</v>
      </c>
      <c r="B982" s="13">
        <v>18</v>
      </c>
      <c r="C982" s="14" t="s">
        <v>67</v>
      </c>
      <c r="D982" s="14" t="s">
        <v>1164</v>
      </c>
      <c r="E982" s="15">
        <v>22</v>
      </c>
      <c r="F982" s="15">
        <v>36</v>
      </c>
      <c r="G982" s="16">
        <v>2</v>
      </c>
      <c r="H982" s="17">
        <v>2.5694444444444447E-2</v>
      </c>
      <c r="I982" s="18" t="s">
        <v>1150</v>
      </c>
      <c r="J982" s="19">
        <f t="shared" si="45"/>
        <v>28</v>
      </c>
      <c r="K982" s="19">
        <f t="shared" si="46"/>
        <v>72</v>
      </c>
      <c r="L982" s="20">
        <f t="shared" si="47"/>
        <v>0.3888888888888889</v>
      </c>
      <c r="M982" s="19">
        <f>TablaCocina[[#This Row],[COSTO UNITARIO]]*TablaCocina[[#This Row],[CANTIDAD ORDENADA]]</f>
        <v>44</v>
      </c>
    </row>
    <row r="983" spans="1:13" x14ac:dyDescent="0.2">
      <c r="A983" s="13">
        <v>388</v>
      </c>
      <c r="B983" s="13">
        <v>18</v>
      </c>
      <c r="C983" s="14" t="s">
        <v>32</v>
      </c>
      <c r="D983" s="14" t="s">
        <v>1165</v>
      </c>
      <c r="E983" s="15">
        <v>17</v>
      </c>
      <c r="F983" s="15">
        <v>29</v>
      </c>
      <c r="G983" s="16">
        <v>2</v>
      </c>
      <c r="H983" s="17">
        <v>2.1527777777777781E-2</v>
      </c>
      <c r="I983" s="18" t="s">
        <v>1151</v>
      </c>
      <c r="J983" s="19">
        <f t="shared" si="45"/>
        <v>24</v>
      </c>
      <c r="K983" s="19">
        <f t="shared" si="46"/>
        <v>58</v>
      </c>
      <c r="L983" s="20">
        <f t="shared" si="47"/>
        <v>0.41379310344827586</v>
      </c>
      <c r="M983" s="19">
        <f>TablaCocina[[#This Row],[COSTO UNITARIO]]*TablaCocina[[#This Row],[CANTIDAD ORDENADA]]</f>
        <v>34</v>
      </c>
    </row>
    <row r="984" spans="1:13" x14ac:dyDescent="0.2">
      <c r="A984" s="13">
        <v>388</v>
      </c>
      <c r="B984" s="13">
        <v>18</v>
      </c>
      <c r="C984" s="14" t="s">
        <v>255</v>
      </c>
      <c r="D984" s="14" t="s">
        <v>1166</v>
      </c>
      <c r="E984" s="15">
        <v>20</v>
      </c>
      <c r="F984" s="15">
        <v>33</v>
      </c>
      <c r="G984" s="16">
        <v>3</v>
      </c>
      <c r="H984" s="17">
        <v>3.5416666666666666E-2</v>
      </c>
      <c r="I984" s="18" t="s">
        <v>1151</v>
      </c>
      <c r="J984" s="19">
        <f t="shared" si="45"/>
        <v>39</v>
      </c>
      <c r="K984" s="19">
        <f t="shared" si="46"/>
        <v>99</v>
      </c>
      <c r="L984" s="20">
        <f t="shared" si="47"/>
        <v>0.39393939393939392</v>
      </c>
      <c r="M984" s="19">
        <f>TablaCocina[[#This Row],[COSTO UNITARIO]]*TablaCocina[[#This Row],[CANTIDAD ORDENADA]]</f>
        <v>60</v>
      </c>
    </row>
    <row r="985" spans="1:13" x14ac:dyDescent="0.2">
      <c r="A985" s="13">
        <v>389</v>
      </c>
      <c r="B985" s="13">
        <v>19</v>
      </c>
      <c r="C985" s="14" t="s">
        <v>255</v>
      </c>
      <c r="D985" s="14" t="s">
        <v>1166</v>
      </c>
      <c r="E985" s="15">
        <v>20</v>
      </c>
      <c r="F985" s="15">
        <v>33</v>
      </c>
      <c r="G985" s="16">
        <v>1</v>
      </c>
      <c r="H985" s="17">
        <v>1.6666666666666666E-2</v>
      </c>
      <c r="I985" s="18" t="s">
        <v>1150</v>
      </c>
      <c r="J985" s="19">
        <f t="shared" si="45"/>
        <v>13</v>
      </c>
      <c r="K985" s="19">
        <f t="shared" si="46"/>
        <v>33</v>
      </c>
      <c r="L985" s="20">
        <f t="shared" si="47"/>
        <v>0.39393939393939392</v>
      </c>
      <c r="M985" s="19">
        <f>TablaCocina[[#This Row],[COSTO UNITARIO]]*TablaCocina[[#This Row],[CANTIDAD ORDENADA]]</f>
        <v>20</v>
      </c>
    </row>
    <row r="986" spans="1:13" x14ac:dyDescent="0.2">
      <c r="A986" s="13">
        <v>390</v>
      </c>
      <c r="B986" s="13">
        <v>9</v>
      </c>
      <c r="C986" s="14" t="s">
        <v>197</v>
      </c>
      <c r="D986" s="14" t="s">
        <v>1171</v>
      </c>
      <c r="E986" s="15">
        <v>13</v>
      </c>
      <c r="F986" s="15">
        <v>22</v>
      </c>
      <c r="G986" s="16">
        <v>2</v>
      </c>
      <c r="H986" s="17">
        <v>3.6111111111111115E-2</v>
      </c>
      <c r="I986" s="18" t="s">
        <v>1151</v>
      </c>
      <c r="J986" s="19">
        <f t="shared" si="45"/>
        <v>18</v>
      </c>
      <c r="K986" s="19">
        <f t="shared" si="46"/>
        <v>44</v>
      </c>
      <c r="L986" s="20">
        <f t="shared" si="47"/>
        <v>0.40909090909090912</v>
      </c>
      <c r="M986" s="19">
        <f>TablaCocina[[#This Row],[COSTO UNITARIO]]*TablaCocina[[#This Row],[CANTIDAD ORDENADA]]</f>
        <v>26</v>
      </c>
    </row>
    <row r="987" spans="1:13" x14ac:dyDescent="0.2">
      <c r="A987" s="13">
        <v>390</v>
      </c>
      <c r="B987" s="13">
        <v>9</v>
      </c>
      <c r="C987" s="14" t="s">
        <v>149</v>
      </c>
      <c r="D987" s="14" t="s">
        <v>1177</v>
      </c>
      <c r="E987" s="15">
        <v>15</v>
      </c>
      <c r="F987" s="15">
        <v>26</v>
      </c>
      <c r="G987" s="16">
        <v>3</v>
      </c>
      <c r="H987" s="17">
        <v>9.0277777777777787E-3</v>
      </c>
      <c r="I987" s="18" t="s">
        <v>1151</v>
      </c>
      <c r="J987" s="19">
        <f t="shared" si="45"/>
        <v>33</v>
      </c>
      <c r="K987" s="19">
        <f t="shared" si="46"/>
        <v>78</v>
      </c>
      <c r="L987" s="20">
        <f t="shared" si="47"/>
        <v>0.42307692307692307</v>
      </c>
      <c r="M987" s="19">
        <f>TablaCocina[[#This Row],[COSTO UNITARIO]]*TablaCocina[[#This Row],[CANTIDAD ORDENADA]]</f>
        <v>45</v>
      </c>
    </row>
    <row r="988" spans="1:13" x14ac:dyDescent="0.2">
      <c r="A988" s="13">
        <v>390</v>
      </c>
      <c r="B988" s="13">
        <v>9</v>
      </c>
      <c r="C988" s="14" t="s">
        <v>64</v>
      </c>
      <c r="D988" s="14" t="s">
        <v>1175</v>
      </c>
      <c r="E988" s="15">
        <v>13</v>
      </c>
      <c r="F988" s="15">
        <v>21</v>
      </c>
      <c r="G988" s="16">
        <v>1</v>
      </c>
      <c r="H988" s="17">
        <v>1.9444444444444445E-2</v>
      </c>
      <c r="I988" s="18" t="s">
        <v>1151</v>
      </c>
      <c r="J988" s="19">
        <f t="shared" si="45"/>
        <v>8</v>
      </c>
      <c r="K988" s="19">
        <f t="shared" si="46"/>
        <v>21</v>
      </c>
      <c r="L988" s="20">
        <f t="shared" si="47"/>
        <v>0.38095238095238093</v>
      </c>
      <c r="M988" s="19">
        <f>TablaCocina[[#This Row],[COSTO UNITARIO]]*TablaCocina[[#This Row],[CANTIDAD ORDENADA]]</f>
        <v>13</v>
      </c>
    </row>
    <row r="989" spans="1:13" x14ac:dyDescent="0.2">
      <c r="A989" s="13">
        <v>391</v>
      </c>
      <c r="B989" s="13">
        <v>15</v>
      </c>
      <c r="C989" s="14" t="s">
        <v>197</v>
      </c>
      <c r="D989" s="14" t="s">
        <v>1171</v>
      </c>
      <c r="E989" s="15">
        <v>13</v>
      </c>
      <c r="F989" s="15">
        <v>22</v>
      </c>
      <c r="G989" s="16">
        <v>1</v>
      </c>
      <c r="H989" s="17">
        <v>2.4305555555555556E-2</v>
      </c>
      <c r="I989" s="18" t="s">
        <v>1150</v>
      </c>
      <c r="J989" s="19">
        <f t="shared" si="45"/>
        <v>9</v>
      </c>
      <c r="K989" s="19">
        <f t="shared" si="46"/>
        <v>22</v>
      </c>
      <c r="L989" s="20">
        <f t="shared" si="47"/>
        <v>0.40909090909090912</v>
      </c>
      <c r="M989" s="19">
        <f>TablaCocina[[#This Row],[COSTO UNITARIO]]*TablaCocina[[#This Row],[CANTIDAD ORDENADA]]</f>
        <v>13</v>
      </c>
    </row>
    <row r="990" spans="1:13" x14ac:dyDescent="0.2">
      <c r="A990" s="13">
        <v>392</v>
      </c>
      <c r="B990" s="13">
        <v>14</v>
      </c>
      <c r="C990" s="14" t="s">
        <v>241</v>
      </c>
      <c r="D990" s="14" t="s">
        <v>1170</v>
      </c>
      <c r="E990" s="15">
        <v>19</v>
      </c>
      <c r="F990" s="15">
        <v>32</v>
      </c>
      <c r="G990" s="16">
        <v>3</v>
      </c>
      <c r="H990" s="17">
        <v>1.1805555555555555E-2</v>
      </c>
      <c r="I990" s="18" t="s">
        <v>1150</v>
      </c>
      <c r="J990" s="19">
        <f t="shared" si="45"/>
        <v>39</v>
      </c>
      <c r="K990" s="19">
        <f t="shared" si="46"/>
        <v>96</v>
      </c>
      <c r="L990" s="20">
        <f t="shared" si="47"/>
        <v>0.40625</v>
      </c>
      <c r="M990" s="19">
        <f>TablaCocina[[#This Row],[COSTO UNITARIO]]*TablaCocina[[#This Row],[CANTIDAD ORDENADA]]</f>
        <v>57</v>
      </c>
    </row>
    <row r="991" spans="1:13" x14ac:dyDescent="0.2">
      <c r="A991" s="13">
        <v>392</v>
      </c>
      <c r="B991" s="13">
        <v>14</v>
      </c>
      <c r="C991" s="14" t="s">
        <v>152</v>
      </c>
      <c r="D991" s="14" t="s">
        <v>1159</v>
      </c>
      <c r="E991" s="15">
        <v>14</v>
      </c>
      <c r="F991" s="15">
        <v>24</v>
      </c>
      <c r="G991" s="16">
        <v>1</v>
      </c>
      <c r="H991" s="17">
        <v>2.5694444444444447E-2</v>
      </c>
      <c r="I991" s="18" t="s">
        <v>1151</v>
      </c>
      <c r="J991" s="19">
        <f t="shared" si="45"/>
        <v>10</v>
      </c>
      <c r="K991" s="19">
        <f t="shared" si="46"/>
        <v>24</v>
      </c>
      <c r="L991" s="20">
        <f t="shared" si="47"/>
        <v>0.41666666666666669</v>
      </c>
      <c r="M991" s="19">
        <f>TablaCocina[[#This Row],[COSTO UNITARIO]]*TablaCocina[[#This Row],[CANTIDAD ORDENADA]]</f>
        <v>14</v>
      </c>
    </row>
    <row r="992" spans="1:13" x14ac:dyDescent="0.2">
      <c r="A992" s="13">
        <v>393</v>
      </c>
      <c r="B992" s="13">
        <v>13</v>
      </c>
      <c r="C992" s="14" t="s">
        <v>106</v>
      </c>
      <c r="D992" s="14" t="s">
        <v>1168</v>
      </c>
      <c r="E992" s="15">
        <v>11</v>
      </c>
      <c r="F992" s="15">
        <v>19</v>
      </c>
      <c r="G992" s="16">
        <v>2</v>
      </c>
      <c r="H992" s="17">
        <v>2.7777777777777776E-2</v>
      </c>
      <c r="I992" s="18" t="s">
        <v>1150</v>
      </c>
      <c r="J992" s="19">
        <f t="shared" si="45"/>
        <v>16</v>
      </c>
      <c r="K992" s="19">
        <f t="shared" si="46"/>
        <v>38</v>
      </c>
      <c r="L992" s="20">
        <f t="shared" si="47"/>
        <v>0.42105263157894735</v>
      </c>
      <c r="M992" s="19">
        <f>TablaCocina[[#This Row],[COSTO UNITARIO]]*TablaCocina[[#This Row],[CANTIDAD ORDENADA]]</f>
        <v>22</v>
      </c>
    </row>
    <row r="993" spans="1:13" x14ac:dyDescent="0.2">
      <c r="A993" s="13">
        <v>393</v>
      </c>
      <c r="B993" s="13">
        <v>13</v>
      </c>
      <c r="C993" s="14" t="s">
        <v>20</v>
      </c>
      <c r="D993" s="14" t="s">
        <v>1169</v>
      </c>
      <c r="E993" s="15">
        <v>21</v>
      </c>
      <c r="F993" s="15">
        <v>35</v>
      </c>
      <c r="G993" s="16">
        <v>3</v>
      </c>
      <c r="H993" s="17">
        <v>1.5972222222222224E-2</v>
      </c>
      <c r="I993" s="18" t="s">
        <v>1150</v>
      </c>
      <c r="J993" s="19">
        <f t="shared" si="45"/>
        <v>42</v>
      </c>
      <c r="K993" s="19">
        <f t="shared" si="46"/>
        <v>105</v>
      </c>
      <c r="L993" s="20">
        <f t="shared" si="47"/>
        <v>0.4</v>
      </c>
      <c r="M993" s="19">
        <f>TablaCocina[[#This Row],[COSTO UNITARIO]]*TablaCocina[[#This Row],[CANTIDAD ORDENADA]]</f>
        <v>63</v>
      </c>
    </row>
    <row r="994" spans="1:13" x14ac:dyDescent="0.2">
      <c r="A994" s="13">
        <v>393</v>
      </c>
      <c r="B994" s="13">
        <v>13</v>
      </c>
      <c r="C994" s="14" t="s">
        <v>64</v>
      </c>
      <c r="D994" s="14" t="s">
        <v>1175</v>
      </c>
      <c r="E994" s="15">
        <v>13</v>
      </c>
      <c r="F994" s="15">
        <v>21</v>
      </c>
      <c r="G994" s="16">
        <v>1</v>
      </c>
      <c r="H994" s="17">
        <v>1.3888888888888888E-2</v>
      </c>
      <c r="I994" s="18" t="s">
        <v>1151</v>
      </c>
      <c r="J994" s="19">
        <f t="shared" si="45"/>
        <v>8</v>
      </c>
      <c r="K994" s="19">
        <f t="shared" si="46"/>
        <v>21</v>
      </c>
      <c r="L994" s="20">
        <f t="shared" si="47"/>
        <v>0.38095238095238093</v>
      </c>
      <c r="M994" s="19">
        <f>TablaCocina[[#This Row],[COSTO UNITARIO]]*TablaCocina[[#This Row],[CANTIDAD ORDENADA]]</f>
        <v>13</v>
      </c>
    </row>
    <row r="995" spans="1:13" x14ac:dyDescent="0.2">
      <c r="A995" s="13">
        <v>393</v>
      </c>
      <c r="B995" s="13">
        <v>13</v>
      </c>
      <c r="C995" s="14" t="s">
        <v>197</v>
      </c>
      <c r="D995" s="14" t="s">
        <v>1171</v>
      </c>
      <c r="E995" s="15">
        <v>13</v>
      </c>
      <c r="F995" s="15">
        <v>22</v>
      </c>
      <c r="G995" s="16">
        <v>2</v>
      </c>
      <c r="H995" s="17">
        <v>1.8055555555555557E-2</v>
      </c>
      <c r="I995" s="18" t="s">
        <v>1151</v>
      </c>
      <c r="J995" s="19">
        <f t="shared" si="45"/>
        <v>18</v>
      </c>
      <c r="K995" s="19">
        <f t="shared" si="46"/>
        <v>44</v>
      </c>
      <c r="L995" s="20">
        <f t="shared" si="47"/>
        <v>0.40909090909090912</v>
      </c>
      <c r="M995" s="19">
        <f>TablaCocina[[#This Row],[COSTO UNITARIO]]*TablaCocina[[#This Row],[CANTIDAD ORDENADA]]</f>
        <v>26</v>
      </c>
    </row>
    <row r="996" spans="1:13" x14ac:dyDescent="0.2">
      <c r="A996" s="13">
        <v>394</v>
      </c>
      <c r="B996" s="13">
        <v>17</v>
      </c>
      <c r="C996" s="14" t="s">
        <v>152</v>
      </c>
      <c r="D996" s="14" t="s">
        <v>1159</v>
      </c>
      <c r="E996" s="15">
        <v>14</v>
      </c>
      <c r="F996" s="15">
        <v>24</v>
      </c>
      <c r="G996" s="16">
        <v>2</v>
      </c>
      <c r="H996" s="17">
        <v>3.472222222222222E-3</v>
      </c>
      <c r="I996" s="18" t="s">
        <v>1150</v>
      </c>
      <c r="J996" s="19">
        <f t="shared" si="45"/>
        <v>20</v>
      </c>
      <c r="K996" s="19">
        <f t="shared" si="46"/>
        <v>48</v>
      </c>
      <c r="L996" s="20">
        <f t="shared" si="47"/>
        <v>0.41666666666666669</v>
      </c>
      <c r="M996" s="19">
        <f>TablaCocina[[#This Row],[COSTO UNITARIO]]*TablaCocina[[#This Row],[CANTIDAD ORDENADA]]</f>
        <v>28</v>
      </c>
    </row>
    <row r="997" spans="1:13" x14ac:dyDescent="0.2">
      <c r="A997" s="13">
        <v>394</v>
      </c>
      <c r="B997" s="13">
        <v>17</v>
      </c>
      <c r="C997" s="14" t="s">
        <v>32</v>
      </c>
      <c r="D997" s="14" t="s">
        <v>1165</v>
      </c>
      <c r="E997" s="15">
        <v>17</v>
      </c>
      <c r="F997" s="15">
        <v>29</v>
      </c>
      <c r="G997" s="16">
        <v>1</v>
      </c>
      <c r="H997" s="17">
        <v>2.9166666666666664E-2</v>
      </c>
      <c r="I997" s="18" t="s">
        <v>1151</v>
      </c>
      <c r="J997" s="19">
        <f t="shared" si="45"/>
        <v>12</v>
      </c>
      <c r="K997" s="19">
        <f t="shared" si="46"/>
        <v>29</v>
      </c>
      <c r="L997" s="20">
        <f t="shared" si="47"/>
        <v>0.41379310344827586</v>
      </c>
      <c r="M997" s="19">
        <f>TablaCocina[[#This Row],[COSTO UNITARIO]]*TablaCocina[[#This Row],[CANTIDAD ORDENADA]]</f>
        <v>17</v>
      </c>
    </row>
    <row r="998" spans="1:13" x14ac:dyDescent="0.2">
      <c r="A998" s="13">
        <v>395</v>
      </c>
      <c r="B998" s="13">
        <v>2</v>
      </c>
      <c r="C998" s="14" t="s">
        <v>106</v>
      </c>
      <c r="D998" s="14" t="s">
        <v>1168</v>
      </c>
      <c r="E998" s="15">
        <v>11</v>
      </c>
      <c r="F998" s="15">
        <v>19</v>
      </c>
      <c r="G998" s="16">
        <v>2</v>
      </c>
      <c r="H998" s="17">
        <v>5.5555555555555558E-3</v>
      </c>
      <c r="I998" s="18" t="s">
        <v>1150</v>
      </c>
      <c r="J998" s="19">
        <f t="shared" si="45"/>
        <v>16</v>
      </c>
      <c r="K998" s="19">
        <f t="shared" si="46"/>
        <v>38</v>
      </c>
      <c r="L998" s="20">
        <f t="shared" si="47"/>
        <v>0.42105263157894735</v>
      </c>
      <c r="M998" s="19">
        <f>TablaCocina[[#This Row],[COSTO UNITARIO]]*TablaCocina[[#This Row],[CANTIDAD ORDENADA]]</f>
        <v>22</v>
      </c>
    </row>
    <row r="999" spans="1:13" x14ac:dyDescent="0.2">
      <c r="A999" s="13">
        <v>396</v>
      </c>
      <c r="B999" s="13">
        <v>11</v>
      </c>
      <c r="C999" s="14" t="s">
        <v>140</v>
      </c>
      <c r="D999" s="14" t="s">
        <v>1173</v>
      </c>
      <c r="E999" s="15">
        <v>12</v>
      </c>
      <c r="F999" s="15">
        <v>20</v>
      </c>
      <c r="G999" s="16">
        <v>1</v>
      </c>
      <c r="H999" s="17">
        <v>2.1527777777777781E-2</v>
      </c>
      <c r="I999" s="18" t="s">
        <v>1151</v>
      </c>
      <c r="J999" s="19">
        <f t="shared" si="45"/>
        <v>8</v>
      </c>
      <c r="K999" s="19">
        <f t="shared" si="46"/>
        <v>20</v>
      </c>
      <c r="L999" s="20">
        <f t="shared" si="47"/>
        <v>0.4</v>
      </c>
      <c r="M999" s="19">
        <f>TablaCocina[[#This Row],[COSTO UNITARIO]]*TablaCocina[[#This Row],[CANTIDAD ORDENADA]]</f>
        <v>12</v>
      </c>
    </row>
    <row r="1000" spans="1:13" x14ac:dyDescent="0.2">
      <c r="A1000" s="13">
        <v>396</v>
      </c>
      <c r="B1000" s="13">
        <v>11</v>
      </c>
      <c r="C1000" s="14" t="s">
        <v>64</v>
      </c>
      <c r="D1000" s="14" t="s">
        <v>1175</v>
      </c>
      <c r="E1000" s="15">
        <v>13</v>
      </c>
      <c r="F1000" s="15">
        <v>21</v>
      </c>
      <c r="G1000" s="16">
        <v>3</v>
      </c>
      <c r="H1000" s="17">
        <v>1.8055555555555557E-2</v>
      </c>
      <c r="I1000" s="18" t="s">
        <v>1151</v>
      </c>
      <c r="J1000" s="19">
        <f t="shared" si="45"/>
        <v>24</v>
      </c>
      <c r="K1000" s="19">
        <f t="shared" si="46"/>
        <v>63</v>
      </c>
      <c r="L1000" s="20">
        <f t="shared" si="47"/>
        <v>0.38095238095238093</v>
      </c>
      <c r="M1000" s="19">
        <f>TablaCocina[[#This Row],[COSTO UNITARIO]]*TablaCocina[[#This Row],[CANTIDAD ORDENADA]]</f>
        <v>39</v>
      </c>
    </row>
    <row r="1001" spans="1:13" x14ac:dyDescent="0.2">
      <c r="A1001" s="13">
        <v>397</v>
      </c>
      <c r="B1001" s="13">
        <v>4</v>
      </c>
      <c r="C1001" s="14" t="s">
        <v>100</v>
      </c>
      <c r="D1001" s="14" t="s">
        <v>1162</v>
      </c>
      <c r="E1001" s="15">
        <v>16</v>
      </c>
      <c r="F1001" s="15">
        <v>27</v>
      </c>
      <c r="G1001" s="16">
        <v>2</v>
      </c>
      <c r="H1001" s="17">
        <v>6.9444444444444441E-3</v>
      </c>
      <c r="I1001" s="18" t="s">
        <v>1151</v>
      </c>
      <c r="J1001" s="19">
        <f t="shared" si="45"/>
        <v>22</v>
      </c>
      <c r="K1001" s="19">
        <f t="shared" si="46"/>
        <v>54</v>
      </c>
      <c r="L1001" s="20">
        <f t="shared" si="47"/>
        <v>0.40740740740740738</v>
      </c>
      <c r="M1001" s="19">
        <f>TablaCocina[[#This Row],[COSTO UNITARIO]]*TablaCocina[[#This Row],[CANTIDAD ORDENADA]]</f>
        <v>32</v>
      </c>
    </row>
    <row r="1002" spans="1:13" x14ac:dyDescent="0.2">
      <c r="A1002" s="13">
        <v>397</v>
      </c>
      <c r="B1002" s="13">
        <v>4</v>
      </c>
      <c r="C1002" s="14" t="s">
        <v>110</v>
      </c>
      <c r="D1002" s="14" t="s">
        <v>1161</v>
      </c>
      <c r="E1002" s="15">
        <v>19</v>
      </c>
      <c r="F1002" s="15">
        <v>31</v>
      </c>
      <c r="G1002" s="16">
        <v>3</v>
      </c>
      <c r="H1002" s="17">
        <v>4.0972222222222222E-2</v>
      </c>
      <c r="I1002" s="18" t="s">
        <v>1151</v>
      </c>
      <c r="J1002" s="19">
        <f t="shared" si="45"/>
        <v>36</v>
      </c>
      <c r="K1002" s="19">
        <f t="shared" si="46"/>
        <v>93</v>
      </c>
      <c r="L1002" s="20">
        <f t="shared" si="47"/>
        <v>0.38709677419354838</v>
      </c>
      <c r="M1002" s="19">
        <f>TablaCocina[[#This Row],[COSTO UNITARIO]]*TablaCocina[[#This Row],[CANTIDAD ORDENADA]]</f>
        <v>57</v>
      </c>
    </row>
    <row r="1003" spans="1:13" x14ac:dyDescent="0.2">
      <c r="A1003" s="13">
        <v>398</v>
      </c>
      <c r="B1003" s="13">
        <v>9</v>
      </c>
      <c r="C1003" s="14" t="s">
        <v>36</v>
      </c>
      <c r="D1003" s="14" t="s">
        <v>1167</v>
      </c>
      <c r="E1003" s="15">
        <v>16</v>
      </c>
      <c r="F1003" s="15">
        <v>28</v>
      </c>
      <c r="G1003" s="16">
        <v>2</v>
      </c>
      <c r="H1003" s="17">
        <v>3.4722222222222224E-2</v>
      </c>
      <c r="I1003" s="18" t="s">
        <v>1150</v>
      </c>
      <c r="J1003" s="19">
        <f t="shared" si="45"/>
        <v>24</v>
      </c>
      <c r="K1003" s="19">
        <f t="shared" si="46"/>
        <v>56</v>
      </c>
      <c r="L1003" s="20">
        <f t="shared" si="47"/>
        <v>0.42857142857142855</v>
      </c>
      <c r="M1003" s="19">
        <f>TablaCocina[[#This Row],[COSTO UNITARIO]]*TablaCocina[[#This Row],[CANTIDAD ORDENADA]]</f>
        <v>32</v>
      </c>
    </row>
    <row r="1004" spans="1:13" x14ac:dyDescent="0.2">
      <c r="A1004" s="13">
        <v>398</v>
      </c>
      <c r="B1004" s="13">
        <v>9</v>
      </c>
      <c r="C1004" s="14" t="s">
        <v>255</v>
      </c>
      <c r="D1004" s="14" t="s">
        <v>1166</v>
      </c>
      <c r="E1004" s="15">
        <v>20</v>
      </c>
      <c r="F1004" s="15">
        <v>33</v>
      </c>
      <c r="G1004" s="16">
        <v>2</v>
      </c>
      <c r="H1004" s="17">
        <v>1.4583333333333332E-2</v>
      </c>
      <c r="I1004" s="18" t="s">
        <v>1151</v>
      </c>
      <c r="J1004" s="19">
        <f t="shared" si="45"/>
        <v>26</v>
      </c>
      <c r="K1004" s="19">
        <f t="shared" si="46"/>
        <v>66</v>
      </c>
      <c r="L1004" s="20">
        <f t="shared" si="47"/>
        <v>0.39393939393939392</v>
      </c>
      <c r="M1004" s="19">
        <f>TablaCocina[[#This Row],[COSTO UNITARIO]]*TablaCocina[[#This Row],[CANTIDAD ORDENADA]]</f>
        <v>40</v>
      </c>
    </row>
    <row r="1005" spans="1:13" x14ac:dyDescent="0.2">
      <c r="A1005" s="13">
        <v>399</v>
      </c>
      <c r="B1005" s="13">
        <v>7</v>
      </c>
      <c r="C1005" s="14" t="s">
        <v>255</v>
      </c>
      <c r="D1005" s="14" t="s">
        <v>1166</v>
      </c>
      <c r="E1005" s="15">
        <v>20</v>
      </c>
      <c r="F1005" s="15">
        <v>33</v>
      </c>
      <c r="G1005" s="16">
        <v>3</v>
      </c>
      <c r="H1005" s="17">
        <v>3.125E-2</v>
      </c>
      <c r="I1005" s="18" t="s">
        <v>1150</v>
      </c>
      <c r="J1005" s="19">
        <f t="shared" si="45"/>
        <v>39</v>
      </c>
      <c r="K1005" s="19">
        <f t="shared" si="46"/>
        <v>99</v>
      </c>
      <c r="L1005" s="20">
        <f t="shared" si="47"/>
        <v>0.39393939393939392</v>
      </c>
      <c r="M1005" s="19">
        <f>TablaCocina[[#This Row],[COSTO UNITARIO]]*TablaCocina[[#This Row],[CANTIDAD ORDENADA]]</f>
        <v>60</v>
      </c>
    </row>
    <row r="1006" spans="1:13" x14ac:dyDescent="0.2">
      <c r="A1006" s="13">
        <v>399</v>
      </c>
      <c r="B1006" s="13">
        <v>7</v>
      </c>
      <c r="C1006" s="14" t="s">
        <v>67</v>
      </c>
      <c r="D1006" s="14" t="s">
        <v>1164</v>
      </c>
      <c r="E1006" s="15">
        <v>22</v>
      </c>
      <c r="F1006" s="15">
        <v>36</v>
      </c>
      <c r="G1006" s="16">
        <v>3</v>
      </c>
      <c r="H1006" s="17">
        <v>3.1944444444444449E-2</v>
      </c>
      <c r="I1006" s="18" t="s">
        <v>1151</v>
      </c>
      <c r="J1006" s="19">
        <f t="shared" si="45"/>
        <v>42</v>
      </c>
      <c r="K1006" s="19">
        <f t="shared" si="46"/>
        <v>108</v>
      </c>
      <c r="L1006" s="20">
        <f t="shared" si="47"/>
        <v>0.3888888888888889</v>
      </c>
      <c r="M1006" s="19">
        <f>TablaCocina[[#This Row],[COSTO UNITARIO]]*TablaCocina[[#This Row],[CANTIDAD ORDENADA]]</f>
        <v>66</v>
      </c>
    </row>
    <row r="1007" spans="1:13" x14ac:dyDescent="0.2">
      <c r="A1007" s="13">
        <v>400</v>
      </c>
      <c r="B1007" s="13">
        <v>9</v>
      </c>
      <c r="C1007" s="14" t="s">
        <v>42</v>
      </c>
      <c r="D1007" s="14" t="s">
        <v>1163</v>
      </c>
      <c r="E1007" s="15">
        <v>25</v>
      </c>
      <c r="F1007" s="15">
        <v>40</v>
      </c>
      <c r="G1007" s="16">
        <v>2</v>
      </c>
      <c r="H1007" s="17">
        <v>1.9444444444444445E-2</v>
      </c>
      <c r="I1007" s="18" t="s">
        <v>1150</v>
      </c>
      <c r="J1007" s="19">
        <f t="shared" si="45"/>
        <v>30</v>
      </c>
      <c r="K1007" s="19">
        <f t="shared" si="46"/>
        <v>80</v>
      </c>
      <c r="L1007" s="20">
        <f t="shared" si="47"/>
        <v>0.375</v>
      </c>
      <c r="M1007" s="19">
        <f>TablaCocina[[#This Row],[COSTO UNITARIO]]*TablaCocina[[#This Row],[CANTIDAD ORDENADA]]</f>
        <v>50</v>
      </c>
    </row>
    <row r="1008" spans="1:13" x14ac:dyDescent="0.2">
      <c r="A1008" s="13">
        <v>400</v>
      </c>
      <c r="B1008" s="13">
        <v>9</v>
      </c>
      <c r="C1008" s="14" t="s">
        <v>36</v>
      </c>
      <c r="D1008" s="14" t="s">
        <v>1167</v>
      </c>
      <c r="E1008" s="15">
        <v>16</v>
      </c>
      <c r="F1008" s="15">
        <v>28</v>
      </c>
      <c r="G1008" s="16">
        <v>2</v>
      </c>
      <c r="H1008" s="17">
        <v>9.0277777777777787E-3</v>
      </c>
      <c r="I1008" s="18" t="s">
        <v>1150</v>
      </c>
      <c r="J1008" s="19">
        <f t="shared" si="45"/>
        <v>24</v>
      </c>
      <c r="K1008" s="19">
        <f t="shared" si="46"/>
        <v>56</v>
      </c>
      <c r="L1008" s="20">
        <f t="shared" si="47"/>
        <v>0.42857142857142855</v>
      </c>
      <c r="M1008" s="19">
        <f>TablaCocina[[#This Row],[COSTO UNITARIO]]*TablaCocina[[#This Row],[CANTIDAD ORDENADA]]</f>
        <v>32</v>
      </c>
    </row>
    <row r="1009" spans="1:13" x14ac:dyDescent="0.2">
      <c r="A1009" s="13">
        <v>400</v>
      </c>
      <c r="B1009" s="13">
        <v>9</v>
      </c>
      <c r="C1009" s="14" t="s">
        <v>110</v>
      </c>
      <c r="D1009" s="14" t="s">
        <v>1161</v>
      </c>
      <c r="E1009" s="15">
        <v>19</v>
      </c>
      <c r="F1009" s="15">
        <v>31</v>
      </c>
      <c r="G1009" s="16">
        <v>2</v>
      </c>
      <c r="H1009" s="17">
        <v>2.6388888888888889E-2</v>
      </c>
      <c r="I1009" s="18" t="s">
        <v>1151</v>
      </c>
      <c r="J1009" s="19">
        <f t="shared" si="45"/>
        <v>24</v>
      </c>
      <c r="K1009" s="19">
        <f t="shared" si="46"/>
        <v>62</v>
      </c>
      <c r="L1009" s="20">
        <f t="shared" si="47"/>
        <v>0.38709677419354838</v>
      </c>
      <c r="M1009" s="19">
        <f>TablaCocina[[#This Row],[COSTO UNITARIO]]*TablaCocina[[#This Row],[CANTIDAD ORDENADA]]</f>
        <v>38</v>
      </c>
    </row>
    <row r="1010" spans="1:13" x14ac:dyDescent="0.2">
      <c r="A1010" s="13">
        <v>401</v>
      </c>
      <c r="B1010" s="13">
        <v>16</v>
      </c>
      <c r="C1010" s="14" t="s">
        <v>64</v>
      </c>
      <c r="D1010" s="14" t="s">
        <v>1175</v>
      </c>
      <c r="E1010" s="15">
        <v>13</v>
      </c>
      <c r="F1010" s="15">
        <v>21</v>
      </c>
      <c r="G1010" s="16">
        <v>2</v>
      </c>
      <c r="H1010" s="17">
        <v>1.3888888888888888E-2</v>
      </c>
      <c r="I1010" s="18" t="s">
        <v>1150</v>
      </c>
      <c r="J1010" s="19">
        <f t="shared" si="45"/>
        <v>16</v>
      </c>
      <c r="K1010" s="19">
        <f t="shared" si="46"/>
        <v>42</v>
      </c>
      <c r="L1010" s="20">
        <f t="shared" si="47"/>
        <v>0.38095238095238093</v>
      </c>
      <c r="M1010" s="19">
        <f>TablaCocina[[#This Row],[COSTO UNITARIO]]*TablaCocina[[#This Row],[CANTIDAD ORDENADA]]</f>
        <v>26</v>
      </c>
    </row>
    <row r="1011" spans="1:13" x14ac:dyDescent="0.2">
      <c r="A1011" s="13">
        <v>402</v>
      </c>
      <c r="B1011" s="13">
        <v>18</v>
      </c>
      <c r="C1011" s="14" t="s">
        <v>116</v>
      </c>
      <c r="D1011" s="14" t="s">
        <v>1178</v>
      </c>
      <c r="E1011" s="15">
        <v>15</v>
      </c>
      <c r="F1011" s="15">
        <v>25</v>
      </c>
      <c r="G1011" s="16">
        <v>2</v>
      </c>
      <c r="H1011" s="17">
        <v>1.1111111111111112E-2</v>
      </c>
      <c r="I1011" s="18" t="s">
        <v>1151</v>
      </c>
      <c r="J1011" s="19">
        <f t="shared" si="45"/>
        <v>20</v>
      </c>
      <c r="K1011" s="19">
        <f t="shared" si="46"/>
        <v>50</v>
      </c>
      <c r="L1011" s="20">
        <f t="shared" si="47"/>
        <v>0.4</v>
      </c>
      <c r="M1011" s="19">
        <f>TablaCocina[[#This Row],[COSTO UNITARIO]]*TablaCocina[[#This Row],[CANTIDAD ORDENADA]]</f>
        <v>30</v>
      </c>
    </row>
    <row r="1012" spans="1:13" x14ac:dyDescent="0.2">
      <c r="A1012" s="13">
        <v>402</v>
      </c>
      <c r="B1012" s="13">
        <v>18</v>
      </c>
      <c r="C1012" s="14" t="s">
        <v>106</v>
      </c>
      <c r="D1012" s="14" t="s">
        <v>1168</v>
      </c>
      <c r="E1012" s="15">
        <v>11</v>
      </c>
      <c r="F1012" s="15">
        <v>19</v>
      </c>
      <c r="G1012" s="16">
        <v>3</v>
      </c>
      <c r="H1012" s="17">
        <v>2.013888888888889E-2</v>
      </c>
      <c r="I1012" s="18" t="s">
        <v>1151</v>
      </c>
      <c r="J1012" s="19">
        <f t="shared" si="45"/>
        <v>24</v>
      </c>
      <c r="K1012" s="19">
        <f t="shared" si="46"/>
        <v>57</v>
      </c>
      <c r="L1012" s="20">
        <f t="shared" si="47"/>
        <v>0.42105263157894735</v>
      </c>
      <c r="M1012" s="19">
        <f>TablaCocina[[#This Row],[COSTO UNITARIO]]*TablaCocina[[#This Row],[CANTIDAD ORDENADA]]</f>
        <v>33</v>
      </c>
    </row>
    <row r="1013" spans="1:13" x14ac:dyDescent="0.2">
      <c r="A1013" s="13">
        <v>402</v>
      </c>
      <c r="B1013" s="13">
        <v>18</v>
      </c>
      <c r="C1013" s="14" t="s">
        <v>197</v>
      </c>
      <c r="D1013" s="14" t="s">
        <v>1171</v>
      </c>
      <c r="E1013" s="15">
        <v>13</v>
      </c>
      <c r="F1013" s="15">
        <v>22</v>
      </c>
      <c r="G1013" s="16">
        <v>2</v>
      </c>
      <c r="H1013" s="17">
        <v>1.4583333333333332E-2</v>
      </c>
      <c r="I1013" s="18" t="s">
        <v>1150</v>
      </c>
      <c r="J1013" s="19">
        <f t="shared" si="45"/>
        <v>18</v>
      </c>
      <c r="K1013" s="19">
        <f t="shared" si="46"/>
        <v>44</v>
      </c>
      <c r="L1013" s="20">
        <f t="shared" si="47"/>
        <v>0.40909090909090912</v>
      </c>
      <c r="M1013" s="19">
        <f>TablaCocina[[#This Row],[COSTO UNITARIO]]*TablaCocina[[#This Row],[CANTIDAD ORDENADA]]</f>
        <v>26</v>
      </c>
    </row>
    <row r="1014" spans="1:13" x14ac:dyDescent="0.2">
      <c r="A1014" s="13">
        <v>403</v>
      </c>
      <c r="B1014" s="13">
        <v>14</v>
      </c>
      <c r="C1014" s="14" t="s">
        <v>197</v>
      </c>
      <c r="D1014" s="14" t="s">
        <v>1171</v>
      </c>
      <c r="E1014" s="15">
        <v>13</v>
      </c>
      <c r="F1014" s="15">
        <v>22</v>
      </c>
      <c r="G1014" s="16">
        <v>3</v>
      </c>
      <c r="H1014" s="17">
        <v>1.1805555555555555E-2</v>
      </c>
      <c r="I1014" s="18" t="s">
        <v>1150</v>
      </c>
      <c r="J1014" s="19">
        <f t="shared" si="45"/>
        <v>27</v>
      </c>
      <c r="K1014" s="19">
        <f t="shared" si="46"/>
        <v>66</v>
      </c>
      <c r="L1014" s="20">
        <f t="shared" si="47"/>
        <v>0.40909090909090912</v>
      </c>
      <c r="M1014" s="19">
        <f>TablaCocina[[#This Row],[COSTO UNITARIO]]*TablaCocina[[#This Row],[CANTIDAD ORDENADA]]</f>
        <v>39</v>
      </c>
    </row>
    <row r="1015" spans="1:13" x14ac:dyDescent="0.2">
      <c r="A1015" s="13">
        <v>403</v>
      </c>
      <c r="B1015" s="13">
        <v>14</v>
      </c>
      <c r="C1015" s="14" t="s">
        <v>73</v>
      </c>
      <c r="D1015" s="14" t="s">
        <v>1176</v>
      </c>
      <c r="E1015" s="15">
        <v>10</v>
      </c>
      <c r="F1015" s="15">
        <v>18</v>
      </c>
      <c r="G1015" s="16">
        <v>2</v>
      </c>
      <c r="H1015" s="17">
        <v>3.472222222222222E-3</v>
      </c>
      <c r="I1015" s="18" t="s">
        <v>1151</v>
      </c>
      <c r="J1015" s="19">
        <f t="shared" si="45"/>
        <v>16</v>
      </c>
      <c r="K1015" s="19">
        <f t="shared" si="46"/>
        <v>36</v>
      </c>
      <c r="L1015" s="20">
        <f t="shared" si="47"/>
        <v>0.44444444444444442</v>
      </c>
      <c r="M1015" s="19">
        <f>TablaCocina[[#This Row],[COSTO UNITARIO]]*TablaCocina[[#This Row],[CANTIDAD ORDENADA]]</f>
        <v>20</v>
      </c>
    </row>
    <row r="1016" spans="1:13" x14ac:dyDescent="0.2">
      <c r="A1016" s="13">
        <v>403</v>
      </c>
      <c r="B1016" s="13">
        <v>14</v>
      </c>
      <c r="C1016" s="14" t="s">
        <v>241</v>
      </c>
      <c r="D1016" s="14" t="s">
        <v>1170</v>
      </c>
      <c r="E1016" s="15">
        <v>19</v>
      </c>
      <c r="F1016" s="15">
        <v>32</v>
      </c>
      <c r="G1016" s="16">
        <v>2</v>
      </c>
      <c r="H1016" s="17">
        <v>5.5555555555555558E-3</v>
      </c>
      <c r="I1016" s="18" t="s">
        <v>1151</v>
      </c>
      <c r="J1016" s="19">
        <f t="shared" si="45"/>
        <v>26</v>
      </c>
      <c r="K1016" s="19">
        <f t="shared" si="46"/>
        <v>64</v>
      </c>
      <c r="L1016" s="20">
        <f t="shared" si="47"/>
        <v>0.40625</v>
      </c>
      <c r="M1016" s="19">
        <f>TablaCocina[[#This Row],[COSTO UNITARIO]]*TablaCocina[[#This Row],[CANTIDAD ORDENADA]]</f>
        <v>38</v>
      </c>
    </row>
    <row r="1017" spans="1:13" x14ac:dyDescent="0.2">
      <c r="A1017" s="13">
        <v>403</v>
      </c>
      <c r="B1017" s="13">
        <v>14</v>
      </c>
      <c r="C1017" s="14" t="s">
        <v>152</v>
      </c>
      <c r="D1017" s="14" t="s">
        <v>1159</v>
      </c>
      <c r="E1017" s="15">
        <v>14</v>
      </c>
      <c r="F1017" s="15">
        <v>24</v>
      </c>
      <c r="G1017" s="16">
        <v>1</v>
      </c>
      <c r="H1017" s="17">
        <v>3.8194444444444441E-2</v>
      </c>
      <c r="I1017" s="18" t="s">
        <v>1151</v>
      </c>
      <c r="J1017" s="19">
        <f t="shared" si="45"/>
        <v>10</v>
      </c>
      <c r="K1017" s="19">
        <f t="shared" si="46"/>
        <v>24</v>
      </c>
      <c r="L1017" s="20">
        <f t="shared" si="47"/>
        <v>0.41666666666666669</v>
      </c>
      <c r="M1017" s="19">
        <f>TablaCocina[[#This Row],[COSTO UNITARIO]]*TablaCocina[[#This Row],[CANTIDAD ORDENADA]]</f>
        <v>14</v>
      </c>
    </row>
    <row r="1018" spans="1:13" x14ac:dyDescent="0.2">
      <c r="A1018" s="13">
        <v>404</v>
      </c>
      <c r="B1018" s="13">
        <v>17</v>
      </c>
      <c r="C1018" s="14" t="s">
        <v>64</v>
      </c>
      <c r="D1018" s="14" t="s">
        <v>1175</v>
      </c>
      <c r="E1018" s="15">
        <v>13</v>
      </c>
      <c r="F1018" s="15">
        <v>21</v>
      </c>
      <c r="G1018" s="16">
        <v>2</v>
      </c>
      <c r="H1018" s="17">
        <v>1.3888888888888888E-2</v>
      </c>
      <c r="I1018" s="18" t="s">
        <v>1150</v>
      </c>
      <c r="J1018" s="19">
        <f t="shared" si="45"/>
        <v>16</v>
      </c>
      <c r="K1018" s="19">
        <f t="shared" si="46"/>
        <v>42</v>
      </c>
      <c r="L1018" s="20">
        <f t="shared" si="47"/>
        <v>0.38095238095238093</v>
      </c>
      <c r="M1018" s="19">
        <f>TablaCocina[[#This Row],[COSTO UNITARIO]]*TablaCocina[[#This Row],[CANTIDAD ORDENADA]]</f>
        <v>26</v>
      </c>
    </row>
    <row r="1019" spans="1:13" x14ac:dyDescent="0.2">
      <c r="A1019" s="13">
        <v>404</v>
      </c>
      <c r="B1019" s="13">
        <v>17</v>
      </c>
      <c r="C1019" s="14" t="s">
        <v>140</v>
      </c>
      <c r="D1019" s="14" t="s">
        <v>1173</v>
      </c>
      <c r="E1019" s="15">
        <v>12</v>
      </c>
      <c r="F1019" s="15">
        <v>20</v>
      </c>
      <c r="G1019" s="16">
        <v>1</v>
      </c>
      <c r="H1019" s="17">
        <v>3.6805555555555557E-2</v>
      </c>
      <c r="I1019" s="18" t="s">
        <v>1151</v>
      </c>
      <c r="J1019" s="19">
        <f t="shared" si="45"/>
        <v>8</v>
      </c>
      <c r="K1019" s="19">
        <f t="shared" si="46"/>
        <v>20</v>
      </c>
      <c r="L1019" s="20">
        <f t="shared" si="47"/>
        <v>0.4</v>
      </c>
      <c r="M1019" s="19">
        <f>TablaCocina[[#This Row],[COSTO UNITARIO]]*TablaCocina[[#This Row],[CANTIDAD ORDENADA]]</f>
        <v>12</v>
      </c>
    </row>
    <row r="1020" spans="1:13" x14ac:dyDescent="0.2">
      <c r="A1020" s="13">
        <v>404</v>
      </c>
      <c r="B1020" s="13">
        <v>17</v>
      </c>
      <c r="C1020" s="14" t="s">
        <v>42</v>
      </c>
      <c r="D1020" s="14" t="s">
        <v>1163</v>
      </c>
      <c r="E1020" s="15">
        <v>25</v>
      </c>
      <c r="F1020" s="15">
        <v>40</v>
      </c>
      <c r="G1020" s="16">
        <v>3</v>
      </c>
      <c r="H1020" s="17">
        <v>2.013888888888889E-2</v>
      </c>
      <c r="I1020" s="18" t="s">
        <v>1151</v>
      </c>
      <c r="J1020" s="19">
        <f t="shared" si="45"/>
        <v>45</v>
      </c>
      <c r="K1020" s="19">
        <f t="shared" si="46"/>
        <v>120</v>
      </c>
      <c r="L1020" s="20">
        <f t="shared" si="47"/>
        <v>0.375</v>
      </c>
      <c r="M1020" s="19">
        <f>TablaCocina[[#This Row],[COSTO UNITARIO]]*TablaCocina[[#This Row],[CANTIDAD ORDENADA]]</f>
        <v>75</v>
      </c>
    </row>
    <row r="1021" spans="1:13" x14ac:dyDescent="0.2">
      <c r="A1021" s="13">
        <v>405</v>
      </c>
      <c r="B1021" s="13">
        <v>5</v>
      </c>
      <c r="C1021" s="14" t="s">
        <v>149</v>
      </c>
      <c r="D1021" s="14" t="s">
        <v>1177</v>
      </c>
      <c r="E1021" s="15">
        <v>15</v>
      </c>
      <c r="F1021" s="15">
        <v>26</v>
      </c>
      <c r="G1021" s="16">
        <v>1</v>
      </c>
      <c r="H1021" s="17">
        <v>2.8472222222222222E-2</v>
      </c>
      <c r="I1021" s="18" t="s">
        <v>1151</v>
      </c>
      <c r="J1021" s="19">
        <f t="shared" si="45"/>
        <v>11</v>
      </c>
      <c r="K1021" s="19">
        <f t="shared" si="46"/>
        <v>26</v>
      </c>
      <c r="L1021" s="20">
        <f t="shared" si="47"/>
        <v>0.42307692307692307</v>
      </c>
      <c r="M1021" s="19">
        <f>TablaCocina[[#This Row],[COSTO UNITARIO]]*TablaCocina[[#This Row],[CANTIDAD ORDENADA]]</f>
        <v>15</v>
      </c>
    </row>
    <row r="1022" spans="1:13" x14ac:dyDescent="0.2">
      <c r="A1022" s="13">
        <v>405</v>
      </c>
      <c r="B1022" s="13">
        <v>5</v>
      </c>
      <c r="C1022" s="14" t="s">
        <v>42</v>
      </c>
      <c r="D1022" s="14" t="s">
        <v>1163</v>
      </c>
      <c r="E1022" s="15">
        <v>25</v>
      </c>
      <c r="F1022" s="15">
        <v>40</v>
      </c>
      <c r="G1022" s="16">
        <v>1</v>
      </c>
      <c r="H1022" s="17">
        <v>3.0555555555555555E-2</v>
      </c>
      <c r="I1022" s="18" t="s">
        <v>1150</v>
      </c>
      <c r="J1022" s="19">
        <f t="shared" si="45"/>
        <v>15</v>
      </c>
      <c r="K1022" s="19">
        <f t="shared" si="46"/>
        <v>40</v>
      </c>
      <c r="L1022" s="20">
        <f t="shared" si="47"/>
        <v>0.375</v>
      </c>
      <c r="M1022" s="19">
        <f>TablaCocina[[#This Row],[COSTO UNITARIO]]*TablaCocina[[#This Row],[CANTIDAD ORDENADA]]</f>
        <v>25</v>
      </c>
    </row>
    <row r="1023" spans="1:13" x14ac:dyDescent="0.2">
      <c r="A1023" s="13">
        <v>405</v>
      </c>
      <c r="B1023" s="13">
        <v>5</v>
      </c>
      <c r="C1023" s="14" t="s">
        <v>140</v>
      </c>
      <c r="D1023" s="14" t="s">
        <v>1173</v>
      </c>
      <c r="E1023" s="15">
        <v>12</v>
      </c>
      <c r="F1023" s="15">
        <v>20</v>
      </c>
      <c r="G1023" s="16">
        <v>2</v>
      </c>
      <c r="H1023" s="17">
        <v>9.0277777777777787E-3</v>
      </c>
      <c r="I1023" s="18" t="s">
        <v>1151</v>
      </c>
      <c r="J1023" s="19">
        <f t="shared" si="45"/>
        <v>16</v>
      </c>
      <c r="K1023" s="19">
        <f t="shared" si="46"/>
        <v>40</v>
      </c>
      <c r="L1023" s="20">
        <f t="shared" si="47"/>
        <v>0.4</v>
      </c>
      <c r="M1023" s="19">
        <f>TablaCocina[[#This Row],[COSTO UNITARIO]]*TablaCocina[[#This Row],[CANTIDAD ORDENADA]]</f>
        <v>24</v>
      </c>
    </row>
    <row r="1024" spans="1:13" x14ac:dyDescent="0.2">
      <c r="A1024" s="13">
        <v>406</v>
      </c>
      <c r="B1024" s="13">
        <v>14</v>
      </c>
      <c r="C1024" s="14" t="s">
        <v>140</v>
      </c>
      <c r="D1024" s="14" t="s">
        <v>1173</v>
      </c>
      <c r="E1024" s="15">
        <v>12</v>
      </c>
      <c r="F1024" s="15">
        <v>20</v>
      </c>
      <c r="G1024" s="16">
        <v>3</v>
      </c>
      <c r="H1024" s="17">
        <v>4.1666666666666666E-3</v>
      </c>
      <c r="I1024" s="18" t="s">
        <v>1150</v>
      </c>
      <c r="J1024" s="19">
        <f t="shared" si="45"/>
        <v>24</v>
      </c>
      <c r="K1024" s="19">
        <f t="shared" si="46"/>
        <v>60</v>
      </c>
      <c r="L1024" s="20">
        <f t="shared" si="47"/>
        <v>0.4</v>
      </c>
      <c r="M1024" s="19">
        <f>TablaCocina[[#This Row],[COSTO UNITARIO]]*TablaCocina[[#This Row],[CANTIDAD ORDENADA]]</f>
        <v>36</v>
      </c>
    </row>
    <row r="1025" spans="1:13" x14ac:dyDescent="0.2">
      <c r="A1025" s="13">
        <v>406</v>
      </c>
      <c r="B1025" s="13">
        <v>14</v>
      </c>
      <c r="C1025" s="14" t="s">
        <v>20</v>
      </c>
      <c r="D1025" s="14" t="s">
        <v>1169</v>
      </c>
      <c r="E1025" s="15">
        <v>21</v>
      </c>
      <c r="F1025" s="15">
        <v>35</v>
      </c>
      <c r="G1025" s="16">
        <v>2</v>
      </c>
      <c r="H1025" s="17">
        <v>3.888888888888889E-2</v>
      </c>
      <c r="I1025" s="18" t="s">
        <v>1150</v>
      </c>
      <c r="J1025" s="19">
        <f t="shared" si="45"/>
        <v>28</v>
      </c>
      <c r="K1025" s="19">
        <f t="shared" si="46"/>
        <v>70</v>
      </c>
      <c r="L1025" s="20">
        <f t="shared" si="47"/>
        <v>0.4</v>
      </c>
      <c r="M1025" s="19">
        <f>TablaCocina[[#This Row],[COSTO UNITARIO]]*TablaCocina[[#This Row],[CANTIDAD ORDENADA]]</f>
        <v>42</v>
      </c>
    </row>
    <row r="1026" spans="1:13" x14ac:dyDescent="0.2">
      <c r="A1026" s="13">
        <v>406</v>
      </c>
      <c r="B1026" s="13">
        <v>14</v>
      </c>
      <c r="C1026" s="14" t="s">
        <v>116</v>
      </c>
      <c r="D1026" s="14" t="s">
        <v>1178</v>
      </c>
      <c r="E1026" s="15">
        <v>15</v>
      </c>
      <c r="F1026" s="15">
        <v>25</v>
      </c>
      <c r="G1026" s="16">
        <v>1</v>
      </c>
      <c r="H1026" s="17">
        <v>3.8194444444444441E-2</v>
      </c>
      <c r="I1026" s="18" t="s">
        <v>1151</v>
      </c>
      <c r="J1026" s="19">
        <f t="shared" si="45"/>
        <v>10</v>
      </c>
      <c r="K1026" s="19">
        <f t="shared" si="46"/>
        <v>25</v>
      </c>
      <c r="L1026" s="20">
        <f t="shared" si="47"/>
        <v>0.4</v>
      </c>
      <c r="M1026" s="19">
        <f>TablaCocina[[#This Row],[COSTO UNITARIO]]*TablaCocina[[#This Row],[CANTIDAD ORDENADA]]</f>
        <v>15</v>
      </c>
    </row>
    <row r="1027" spans="1:13" x14ac:dyDescent="0.2">
      <c r="A1027" s="13">
        <v>407</v>
      </c>
      <c r="B1027" s="13">
        <v>4</v>
      </c>
      <c r="C1027" s="14" t="s">
        <v>140</v>
      </c>
      <c r="D1027" s="14" t="s">
        <v>1173</v>
      </c>
      <c r="E1027" s="15">
        <v>12</v>
      </c>
      <c r="F1027" s="15">
        <v>20</v>
      </c>
      <c r="G1027" s="16">
        <v>3</v>
      </c>
      <c r="H1027" s="17">
        <v>2.2222222222222223E-2</v>
      </c>
      <c r="I1027" s="18" t="s">
        <v>1150</v>
      </c>
      <c r="J1027" s="19">
        <f t="shared" ref="J1027:J1090" si="48">(F1027-E1027)*G1027</f>
        <v>24</v>
      </c>
      <c r="K1027" s="19">
        <f t="shared" ref="K1027:K1090" si="49">F1027*G1027</f>
        <v>60</v>
      </c>
      <c r="L1027" s="20">
        <f t="shared" ref="L1027:L1090" si="50">J1027/K1027</f>
        <v>0.4</v>
      </c>
      <c r="M1027" s="19">
        <f>TablaCocina[[#This Row],[COSTO UNITARIO]]*TablaCocina[[#This Row],[CANTIDAD ORDENADA]]</f>
        <v>36</v>
      </c>
    </row>
    <row r="1028" spans="1:13" x14ac:dyDescent="0.2">
      <c r="A1028" s="13">
        <v>407</v>
      </c>
      <c r="B1028" s="13">
        <v>4</v>
      </c>
      <c r="C1028" s="14" t="s">
        <v>20</v>
      </c>
      <c r="D1028" s="14" t="s">
        <v>1169</v>
      </c>
      <c r="E1028" s="15">
        <v>21</v>
      </c>
      <c r="F1028" s="15">
        <v>35</v>
      </c>
      <c r="G1028" s="16">
        <v>1</v>
      </c>
      <c r="H1028" s="17">
        <v>1.2499999999999999E-2</v>
      </c>
      <c r="I1028" s="18" t="s">
        <v>1151</v>
      </c>
      <c r="J1028" s="19">
        <f t="shared" si="48"/>
        <v>14</v>
      </c>
      <c r="K1028" s="19">
        <f t="shared" si="49"/>
        <v>35</v>
      </c>
      <c r="L1028" s="20">
        <f t="shared" si="50"/>
        <v>0.4</v>
      </c>
      <c r="M1028" s="19">
        <f>TablaCocina[[#This Row],[COSTO UNITARIO]]*TablaCocina[[#This Row],[CANTIDAD ORDENADA]]</f>
        <v>21</v>
      </c>
    </row>
    <row r="1029" spans="1:13" x14ac:dyDescent="0.2">
      <c r="A1029" s="13">
        <v>408</v>
      </c>
      <c r="B1029" s="13">
        <v>17</v>
      </c>
      <c r="C1029" s="14" t="s">
        <v>116</v>
      </c>
      <c r="D1029" s="14" t="s">
        <v>1178</v>
      </c>
      <c r="E1029" s="15">
        <v>15</v>
      </c>
      <c r="F1029" s="15">
        <v>25</v>
      </c>
      <c r="G1029" s="16">
        <v>1</v>
      </c>
      <c r="H1029" s="17">
        <v>4.027777777777778E-2</v>
      </c>
      <c r="I1029" s="18" t="s">
        <v>1151</v>
      </c>
      <c r="J1029" s="19">
        <f t="shared" si="48"/>
        <v>10</v>
      </c>
      <c r="K1029" s="19">
        <f t="shared" si="49"/>
        <v>25</v>
      </c>
      <c r="L1029" s="20">
        <f t="shared" si="50"/>
        <v>0.4</v>
      </c>
      <c r="M1029" s="19">
        <f>TablaCocina[[#This Row],[COSTO UNITARIO]]*TablaCocina[[#This Row],[CANTIDAD ORDENADA]]</f>
        <v>15</v>
      </c>
    </row>
    <row r="1030" spans="1:13" x14ac:dyDescent="0.2">
      <c r="A1030" s="13">
        <v>408</v>
      </c>
      <c r="B1030" s="13">
        <v>17</v>
      </c>
      <c r="C1030" s="14" t="s">
        <v>152</v>
      </c>
      <c r="D1030" s="14" t="s">
        <v>1159</v>
      </c>
      <c r="E1030" s="15">
        <v>14</v>
      </c>
      <c r="F1030" s="15">
        <v>24</v>
      </c>
      <c r="G1030" s="16">
        <v>3</v>
      </c>
      <c r="H1030" s="17">
        <v>7.6388888888888886E-3</v>
      </c>
      <c r="I1030" s="18" t="s">
        <v>1150</v>
      </c>
      <c r="J1030" s="19">
        <f t="shared" si="48"/>
        <v>30</v>
      </c>
      <c r="K1030" s="19">
        <f t="shared" si="49"/>
        <v>72</v>
      </c>
      <c r="L1030" s="20">
        <f t="shared" si="50"/>
        <v>0.41666666666666669</v>
      </c>
      <c r="M1030" s="19">
        <f>TablaCocina[[#This Row],[COSTO UNITARIO]]*TablaCocina[[#This Row],[CANTIDAD ORDENADA]]</f>
        <v>42</v>
      </c>
    </row>
    <row r="1031" spans="1:13" x14ac:dyDescent="0.2">
      <c r="A1031" s="13">
        <v>408</v>
      </c>
      <c r="B1031" s="13">
        <v>17</v>
      </c>
      <c r="C1031" s="14" t="s">
        <v>49</v>
      </c>
      <c r="D1031" s="14" t="s">
        <v>1172</v>
      </c>
      <c r="E1031" s="15">
        <v>20</v>
      </c>
      <c r="F1031" s="15">
        <v>34</v>
      </c>
      <c r="G1031" s="16">
        <v>1</v>
      </c>
      <c r="H1031" s="17">
        <v>2.5694444444444447E-2</v>
      </c>
      <c r="I1031" s="18" t="s">
        <v>1151</v>
      </c>
      <c r="J1031" s="19">
        <f t="shared" si="48"/>
        <v>14</v>
      </c>
      <c r="K1031" s="19">
        <f t="shared" si="49"/>
        <v>34</v>
      </c>
      <c r="L1031" s="20">
        <f t="shared" si="50"/>
        <v>0.41176470588235292</v>
      </c>
      <c r="M1031" s="19">
        <f>TablaCocina[[#This Row],[COSTO UNITARIO]]*TablaCocina[[#This Row],[CANTIDAD ORDENADA]]</f>
        <v>20</v>
      </c>
    </row>
    <row r="1032" spans="1:13" x14ac:dyDescent="0.2">
      <c r="A1032" s="13">
        <v>409</v>
      </c>
      <c r="B1032" s="13">
        <v>15</v>
      </c>
      <c r="C1032" s="14" t="s">
        <v>64</v>
      </c>
      <c r="D1032" s="14" t="s">
        <v>1175</v>
      </c>
      <c r="E1032" s="15">
        <v>13</v>
      </c>
      <c r="F1032" s="15">
        <v>21</v>
      </c>
      <c r="G1032" s="16">
        <v>3</v>
      </c>
      <c r="H1032" s="17">
        <v>3.0555555555555555E-2</v>
      </c>
      <c r="I1032" s="18" t="s">
        <v>1151</v>
      </c>
      <c r="J1032" s="19">
        <f t="shared" si="48"/>
        <v>24</v>
      </c>
      <c r="K1032" s="19">
        <f t="shared" si="49"/>
        <v>63</v>
      </c>
      <c r="L1032" s="20">
        <f t="shared" si="50"/>
        <v>0.38095238095238093</v>
      </c>
      <c r="M1032" s="19">
        <f>TablaCocina[[#This Row],[COSTO UNITARIO]]*TablaCocina[[#This Row],[CANTIDAD ORDENADA]]</f>
        <v>39</v>
      </c>
    </row>
    <row r="1033" spans="1:13" x14ac:dyDescent="0.2">
      <c r="A1033" s="13">
        <v>409</v>
      </c>
      <c r="B1033" s="13">
        <v>15</v>
      </c>
      <c r="C1033" s="14" t="s">
        <v>42</v>
      </c>
      <c r="D1033" s="14" t="s">
        <v>1163</v>
      </c>
      <c r="E1033" s="15">
        <v>25</v>
      </c>
      <c r="F1033" s="15">
        <v>40</v>
      </c>
      <c r="G1033" s="16">
        <v>1</v>
      </c>
      <c r="H1033" s="17">
        <v>2.9861111111111113E-2</v>
      </c>
      <c r="I1033" s="18" t="s">
        <v>1150</v>
      </c>
      <c r="J1033" s="19">
        <f t="shared" si="48"/>
        <v>15</v>
      </c>
      <c r="K1033" s="19">
        <f t="shared" si="49"/>
        <v>40</v>
      </c>
      <c r="L1033" s="20">
        <f t="shared" si="50"/>
        <v>0.375</v>
      </c>
      <c r="M1033" s="19">
        <f>TablaCocina[[#This Row],[COSTO UNITARIO]]*TablaCocina[[#This Row],[CANTIDAD ORDENADA]]</f>
        <v>25</v>
      </c>
    </row>
    <row r="1034" spans="1:13" x14ac:dyDescent="0.2">
      <c r="A1034" s="13">
        <v>409</v>
      </c>
      <c r="B1034" s="13">
        <v>15</v>
      </c>
      <c r="C1034" s="14" t="s">
        <v>36</v>
      </c>
      <c r="D1034" s="14" t="s">
        <v>1167</v>
      </c>
      <c r="E1034" s="15">
        <v>16</v>
      </c>
      <c r="F1034" s="15">
        <v>28</v>
      </c>
      <c r="G1034" s="16">
        <v>1</v>
      </c>
      <c r="H1034" s="17">
        <v>3.2638888888888891E-2</v>
      </c>
      <c r="I1034" s="18" t="s">
        <v>1150</v>
      </c>
      <c r="J1034" s="19">
        <f t="shared" si="48"/>
        <v>12</v>
      </c>
      <c r="K1034" s="19">
        <f t="shared" si="49"/>
        <v>28</v>
      </c>
      <c r="L1034" s="20">
        <f t="shared" si="50"/>
        <v>0.42857142857142855</v>
      </c>
      <c r="M1034" s="19">
        <f>TablaCocina[[#This Row],[COSTO UNITARIO]]*TablaCocina[[#This Row],[CANTIDAD ORDENADA]]</f>
        <v>16</v>
      </c>
    </row>
    <row r="1035" spans="1:13" x14ac:dyDescent="0.2">
      <c r="A1035" s="13">
        <v>409</v>
      </c>
      <c r="B1035" s="13">
        <v>15</v>
      </c>
      <c r="C1035" s="14" t="s">
        <v>152</v>
      </c>
      <c r="D1035" s="14" t="s">
        <v>1159</v>
      </c>
      <c r="E1035" s="15">
        <v>14</v>
      </c>
      <c r="F1035" s="15">
        <v>24</v>
      </c>
      <c r="G1035" s="16">
        <v>3</v>
      </c>
      <c r="H1035" s="17">
        <v>2.013888888888889E-2</v>
      </c>
      <c r="I1035" s="18" t="s">
        <v>1150</v>
      </c>
      <c r="J1035" s="19">
        <f t="shared" si="48"/>
        <v>30</v>
      </c>
      <c r="K1035" s="19">
        <f t="shared" si="49"/>
        <v>72</v>
      </c>
      <c r="L1035" s="20">
        <f t="shared" si="50"/>
        <v>0.41666666666666669</v>
      </c>
      <c r="M1035" s="19">
        <f>TablaCocina[[#This Row],[COSTO UNITARIO]]*TablaCocina[[#This Row],[CANTIDAD ORDENADA]]</f>
        <v>42</v>
      </c>
    </row>
    <row r="1036" spans="1:13" x14ac:dyDescent="0.2">
      <c r="A1036" s="13">
        <v>410</v>
      </c>
      <c r="B1036" s="13">
        <v>1</v>
      </c>
      <c r="C1036" s="14" t="s">
        <v>140</v>
      </c>
      <c r="D1036" s="14" t="s">
        <v>1173</v>
      </c>
      <c r="E1036" s="15">
        <v>12</v>
      </c>
      <c r="F1036" s="15">
        <v>20</v>
      </c>
      <c r="G1036" s="16">
        <v>1</v>
      </c>
      <c r="H1036" s="17">
        <v>3.4722222222222224E-2</v>
      </c>
      <c r="I1036" s="18" t="s">
        <v>1151</v>
      </c>
      <c r="J1036" s="19">
        <f t="shared" si="48"/>
        <v>8</v>
      </c>
      <c r="K1036" s="19">
        <f t="shared" si="49"/>
        <v>20</v>
      </c>
      <c r="L1036" s="20">
        <f t="shared" si="50"/>
        <v>0.4</v>
      </c>
      <c r="M1036" s="19">
        <f>TablaCocina[[#This Row],[COSTO UNITARIO]]*TablaCocina[[#This Row],[CANTIDAD ORDENADA]]</f>
        <v>12</v>
      </c>
    </row>
    <row r="1037" spans="1:13" x14ac:dyDescent="0.2">
      <c r="A1037" s="13">
        <v>410</v>
      </c>
      <c r="B1037" s="13">
        <v>1</v>
      </c>
      <c r="C1037" s="14" t="s">
        <v>67</v>
      </c>
      <c r="D1037" s="14" t="s">
        <v>1164</v>
      </c>
      <c r="E1037" s="15">
        <v>22</v>
      </c>
      <c r="F1037" s="15">
        <v>36</v>
      </c>
      <c r="G1037" s="16">
        <v>1</v>
      </c>
      <c r="H1037" s="17">
        <v>2.8472222222222222E-2</v>
      </c>
      <c r="I1037" s="18" t="s">
        <v>1150</v>
      </c>
      <c r="J1037" s="19">
        <f t="shared" si="48"/>
        <v>14</v>
      </c>
      <c r="K1037" s="19">
        <f t="shared" si="49"/>
        <v>36</v>
      </c>
      <c r="L1037" s="20">
        <f t="shared" si="50"/>
        <v>0.3888888888888889</v>
      </c>
      <c r="M1037" s="19">
        <f>TablaCocina[[#This Row],[COSTO UNITARIO]]*TablaCocina[[#This Row],[CANTIDAD ORDENADA]]</f>
        <v>22</v>
      </c>
    </row>
    <row r="1038" spans="1:13" x14ac:dyDescent="0.2">
      <c r="A1038" s="13">
        <v>411</v>
      </c>
      <c r="B1038" s="13">
        <v>3</v>
      </c>
      <c r="C1038" s="14" t="s">
        <v>42</v>
      </c>
      <c r="D1038" s="14" t="s">
        <v>1163</v>
      </c>
      <c r="E1038" s="15">
        <v>25</v>
      </c>
      <c r="F1038" s="15">
        <v>40</v>
      </c>
      <c r="G1038" s="16">
        <v>3</v>
      </c>
      <c r="H1038" s="17">
        <v>2.4999999999999998E-2</v>
      </c>
      <c r="I1038" s="18" t="s">
        <v>1151</v>
      </c>
      <c r="J1038" s="19">
        <f t="shared" si="48"/>
        <v>45</v>
      </c>
      <c r="K1038" s="19">
        <f t="shared" si="49"/>
        <v>120</v>
      </c>
      <c r="L1038" s="20">
        <f t="shared" si="50"/>
        <v>0.375</v>
      </c>
      <c r="M1038" s="19">
        <f>TablaCocina[[#This Row],[COSTO UNITARIO]]*TablaCocina[[#This Row],[CANTIDAD ORDENADA]]</f>
        <v>75</v>
      </c>
    </row>
    <row r="1039" spans="1:13" x14ac:dyDescent="0.2">
      <c r="A1039" s="13">
        <v>411</v>
      </c>
      <c r="B1039" s="13">
        <v>3</v>
      </c>
      <c r="C1039" s="14" t="s">
        <v>73</v>
      </c>
      <c r="D1039" s="14" t="s">
        <v>1176</v>
      </c>
      <c r="E1039" s="15">
        <v>10</v>
      </c>
      <c r="F1039" s="15">
        <v>18</v>
      </c>
      <c r="G1039" s="16">
        <v>1</v>
      </c>
      <c r="H1039" s="17">
        <v>2.2916666666666669E-2</v>
      </c>
      <c r="I1039" s="18" t="s">
        <v>1150</v>
      </c>
      <c r="J1039" s="19">
        <f t="shared" si="48"/>
        <v>8</v>
      </c>
      <c r="K1039" s="19">
        <f t="shared" si="49"/>
        <v>18</v>
      </c>
      <c r="L1039" s="20">
        <f t="shared" si="50"/>
        <v>0.44444444444444442</v>
      </c>
      <c r="M1039" s="19">
        <f>TablaCocina[[#This Row],[COSTO UNITARIO]]*TablaCocina[[#This Row],[CANTIDAD ORDENADA]]</f>
        <v>10</v>
      </c>
    </row>
    <row r="1040" spans="1:13" x14ac:dyDescent="0.2">
      <c r="A1040" s="13">
        <v>411</v>
      </c>
      <c r="B1040" s="13">
        <v>3</v>
      </c>
      <c r="C1040" s="14" t="s">
        <v>100</v>
      </c>
      <c r="D1040" s="14" t="s">
        <v>1162</v>
      </c>
      <c r="E1040" s="15">
        <v>16</v>
      </c>
      <c r="F1040" s="15">
        <v>27</v>
      </c>
      <c r="G1040" s="16">
        <v>3</v>
      </c>
      <c r="H1040" s="17">
        <v>6.2499999999999995E-3</v>
      </c>
      <c r="I1040" s="18" t="s">
        <v>1150</v>
      </c>
      <c r="J1040" s="19">
        <f t="shared" si="48"/>
        <v>33</v>
      </c>
      <c r="K1040" s="19">
        <f t="shared" si="49"/>
        <v>81</v>
      </c>
      <c r="L1040" s="20">
        <f t="shared" si="50"/>
        <v>0.40740740740740738</v>
      </c>
      <c r="M1040" s="19">
        <f>TablaCocina[[#This Row],[COSTO UNITARIO]]*TablaCocina[[#This Row],[CANTIDAD ORDENADA]]</f>
        <v>48</v>
      </c>
    </row>
    <row r="1041" spans="1:13" x14ac:dyDescent="0.2">
      <c r="A1041" s="13">
        <v>412</v>
      </c>
      <c r="B1041" s="13">
        <v>11</v>
      </c>
      <c r="C1041" s="14" t="s">
        <v>110</v>
      </c>
      <c r="D1041" s="14" t="s">
        <v>1161</v>
      </c>
      <c r="E1041" s="15">
        <v>19</v>
      </c>
      <c r="F1041" s="15">
        <v>31</v>
      </c>
      <c r="G1041" s="16">
        <v>3</v>
      </c>
      <c r="H1041" s="17">
        <v>3.9583333333333331E-2</v>
      </c>
      <c r="I1041" s="18" t="s">
        <v>1151</v>
      </c>
      <c r="J1041" s="19">
        <f t="shared" si="48"/>
        <v>36</v>
      </c>
      <c r="K1041" s="19">
        <f t="shared" si="49"/>
        <v>93</v>
      </c>
      <c r="L1041" s="20">
        <f t="shared" si="50"/>
        <v>0.38709677419354838</v>
      </c>
      <c r="M1041" s="19">
        <f>TablaCocina[[#This Row],[COSTO UNITARIO]]*TablaCocina[[#This Row],[CANTIDAD ORDENADA]]</f>
        <v>57</v>
      </c>
    </row>
    <row r="1042" spans="1:13" x14ac:dyDescent="0.2">
      <c r="A1042" s="13">
        <v>413</v>
      </c>
      <c r="B1042" s="13">
        <v>13</v>
      </c>
      <c r="C1042" s="14" t="s">
        <v>20</v>
      </c>
      <c r="D1042" s="14" t="s">
        <v>1169</v>
      </c>
      <c r="E1042" s="15">
        <v>21</v>
      </c>
      <c r="F1042" s="15">
        <v>35</v>
      </c>
      <c r="G1042" s="16">
        <v>1</v>
      </c>
      <c r="H1042" s="17">
        <v>8.3333333333333332E-3</v>
      </c>
      <c r="I1042" s="18" t="s">
        <v>1151</v>
      </c>
      <c r="J1042" s="19">
        <f t="shared" si="48"/>
        <v>14</v>
      </c>
      <c r="K1042" s="19">
        <f t="shared" si="49"/>
        <v>35</v>
      </c>
      <c r="L1042" s="20">
        <f t="shared" si="50"/>
        <v>0.4</v>
      </c>
      <c r="M1042" s="19">
        <f>TablaCocina[[#This Row],[COSTO UNITARIO]]*TablaCocina[[#This Row],[CANTIDAD ORDENADA]]</f>
        <v>21</v>
      </c>
    </row>
    <row r="1043" spans="1:13" x14ac:dyDescent="0.2">
      <c r="A1043" s="13">
        <v>414</v>
      </c>
      <c r="B1043" s="13">
        <v>14</v>
      </c>
      <c r="C1043" s="14" t="s">
        <v>255</v>
      </c>
      <c r="D1043" s="14" t="s">
        <v>1166</v>
      </c>
      <c r="E1043" s="15">
        <v>20</v>
      </c>
      <c r="F1043" s="15">
        <v>33</v>
      </c>
      <c r="G1043" s="16">
        <v>1</v>
      </c>
      <c r="H1043" s="17">
        <v>2.6388888888888889E-2</v>
      </c>
      <c r="I1043" s="18" t="s">
        <v>1150</v>
      </c>
      <c r="J1043" s="19">
        <f t="shared" si="48"/>
        <v>13</v>
      </c>
      <c r="K1043" s="19">
        <f t="shared" si="49"/>
        <v>33</v>
      </c>
      <c r="L1043" s="20">
        <f t="shared" si="50"/>
        <v>0.39393939393939392</v>
      </c>
      <c r="M1043" s="19">
        <f>TablaCocina[[#This Row],[COSTO UNITARIO]]*TablaCocina[[#This Row],[CANTIDAD ORDENADA]]</f>
        <v>20</v>
      </c>
    </row>
    <row r="1044" spans="1:13" x14ac:dyDescent="0.2">
      <c r="A1044" s="13">
        <v>415</v>
      </c>
      <c r="B1044" s="13">
        <v>14</v>
      </c>
      <c r="C1044" s="14" t="s">
        <v>100</v>
      </c>
      <c r="D1044" s="14" t="s">
        <v>1162</v>
      </c>
      <c r="E1044" s="15">
        <v>16</v>
      </c>
      <c r="F1044" s="15">
        <v>27</v>
      </c>
      <c r="G1044" s="16">
        <v>2</v>
      </c>
      <c r="H1044" s="17">
        <v>2.2222222222222223E-2</v>
      </c>
      <c r="I1044" s="18" t="s">
        <v>1150</v>
      </c>
      <c r="J1044" s="19">
        <f t="shared" si="48"/>
        <v>22</v>
      </c>
      <c r="K1044" s="19">
        <f t="shared" si="49"/>
        <v>54</v>
      </c>
      <c r="L1044" s="20">
        <f t="shared" si="50"/>
        <v>0.40740740740740738</v>
      </c>
      <c r="M1044" s="19">
        <f>TablaCocina[[#This Row],[COSTO UNITARIO]]*TablaCocina[[#This Row],[CANTIDAD ORDENADA]]</f>
        <v>32</v>
      </c>
    </row>
    <row r="1045" spans="1:13" x14ac:dyDescent="0.2">
      <c r="A1045" s="13">
        <v>415</v>
      </c>
      <c r="B1045" s="13">
        <v>14</v>
      </c>
      <c r="C1045" s="14" t="s">
        <v>49</v>
      </c>
      <c r="D1045" s="14" t="s">
        <v>1172</v>
      </c>
      <c r="E1045" s="15">
        <v>20</v>
      </c>
      <c r="F1045" s="15">
        <v>34</v>
      </c>
      <c r="G1045" s="16">
        <v>2</v>
      </c>
      <c r="H1045" s="17">
        <v>1.1111111111111112E-2</v>
      </c>
      <c r="I1045" s="18" t="s">
        <v>1151</v>
      </c>
      <c r="J1045" s="19">
        <f t="shared" si="48"/>
        <v>28</v>
      </c>
      <c r="K1045" s="19">
        <f t="shared" si="49"/>
        <v>68</v>
      </c>
      <c r="L1045" s="20">
        <f t="shared" si="50"/>
        <v>0.41176470588235292</v>
      </c>
      <c r="M1045" s="19">
        <f>TablaCocina[[#This Row],[COSTO UNITARIO]]*TablaCocina[[#This Row],[CANTIDAD ORDENADA]]</f>
        <v>40</v>
      </c>
    </row>
    <row r="1046" spans="1:13" x14ac:dyDescent="0.2">
      <c r="A1046" s="13">
        <v>415</v>
      </c>
      <c r="B1046" s="13">
        <v>14</v>
      </c>
      <c r="C1046" s="14" t="s">
        <v>67</v>
      </c>
      <c r="D1046" s="14" t="s">
        <v>1164</v>
      </c>
      <c r="E1046" s="15">
        <v>22</v>
      </c>
      <c r="F1046" s="15">
        <v>36</v>
      </c>
      <c r="G1046" s="16">
        <v>1</v>
      </c>
      <c r="H1046" s="17">
        <v>2.7083333333333334E-2</v>
      </c>
      <c r="I1046" s="18" t="s">
        <v>1150</v>
      </c>
      <c r="J1046" s="19">
        <f t="shared" si="48"/>
        <v>14</v>
      </c>
      <c r="K1046" s="19">
        <f t="shared" si="49"/>
        <v>36</v>
      </c>
      <c r="L1046" s="20">
        <f t="shared" si="50"/>
        <v>0.3888888888888889</v>
      </c>
      <c r="M1046" s="19">
        <f>TablaCocina[[#This Row],[COSTO UNITARIO]]*TablaCocina[[#This Row],[CANTIDAD ORDENADA]]</f>
        <v>22</v>
      </c>
    </row>
    <row r="1047" spans="1:13" x14ac:dyDescent="0.2">
      <c r="A1047" s="13">
        <v>416</v>
      </c>
      <c r="B1047" s="13">
        <v>20</v>
      </c>
      <c r="C1047" s="14" t="s">
        <v>116</v>
      </c>
      <c r="D1047" s="14" t="s">
        <v>1178</v>
      </c>
      <c r="E1047" s="15">
        <v>15</v>
      </c>
      <c r="F1047" s="15">
        <v>25</v>
      </c>
      <c r="G1047" s="16">
        <v>1</v>
      </c>
      <c r="H1047" s="17">
        <v>6.2499999999999995E-3</v>
      </c>
      <c r="I1047" s="18" t="s">
        <v>1151</v>
      </c>
      <c r="J1047" s="19">
        <f t="shared" si="48"/>
        <v>10</v>
      </c>
      <c r="K1047" s="19">
        <f t="shared" si="49"/>
        <v>25</v>
      </c>
      <c r="L1047" s="20">
        <f t="shared" si="50"/>
        <v>0.4</v>
      </c>
      <c r="M1047" s="19">
        <f>TablaCocina[[#This Row],[COSTO UNITARIO]]*TablaCocina[[#This Row],[CANTIDAD ORDENADA]]</f>
        <v>15</v>
      </c>
    </row>
    <row r="1048" spans="1:13" x14ac:dyDescent="0.2">
      <c r="A1048" s="13">
        <v>417</v>
      </c>
      <c r="B1048" s="13">
        <v>7</v>
      </c>
      <c r="C1048" s="14" t="s">
        <v>32</v>
      </c>
      <c r="D1048" s="14" t="s">
        <v>1165</v>
      </c>
      <c r="E1048" s="15">
        <v>17</v>
      </c>
      <c r="F1048" s="15">
        <v>29</v>
      </c>
      <c r="G1048" s="16">
        <v>1</v>
      </c>
      <c r="H1048" s="17">
        <v>1.5972222222222224E-2</v>
      </c>
      <c r="I1048" s="18" t="s">
        <v>1150</v>
      </c>
      <c r="J1048" s="19">
        <f t="shared" si="48"/>
        <v>12</v>
      </c>
      <c r="K1048" s="19">
        <f t="shared" si="49"/>
        <v>29</v>
      </c>
      <c r="L1048" s="20">
        <f t="shared" si="50"/>
        <v>0.41379310344827586</v>
      </c>
      <c r="M1048" s="19">
        <f>TablaCocina[[#This Row],[COSTO UNITARIO]]*TablaCocina[[#This Row],[CANTIDAD ORDENADA]]</f>
        <v>17</v>
      </c>
    </row>
    <row r="1049" spans="1:13" x14ac:dyDescent="0.2">
      <c r="A1049" s="13">
        <v>417</v>
      </c>
      <c r="B1049" s="13">
        <v>7</v>
      </c>
      <c r="C1049" s="14" t="s">
        <v>42</v>
      </c>
      <c r="D1049" s="14" t="s">
        <v>1163</v>
      </c>
      <c r="E1049" s="15">
        <v>25</v>
      </c>
      <c r="F1049" s="15">
        <v>40</v>
      </c>
      <c r="G1049" s="16">
        <v>1</v>
      </c>
      <c r="H1049" s="17">
        <v>1.1805555555555555E-2</v>
      </c>
      <c r="I1049" s="18" t="s">
        <v>1150</v>
      </c>
      <c r="J1049" s="19">
        <f t="shared" si="48"/>
        <v>15</v>
      </c>
      <c r="K1049" s="19">
        <f t="shared" si="49"/>
        <v>40</v>
      </c>
      <c r="L1049" s="20">
        <f t="shared" si="50"/>
        <v>0.375</v>
      </c>
      <c r="M1049" s="19">
        <f>TablaCocina[[#This Row],[COSTO UNITARIO]]*TablaCocina[[#This Row],[CANTIDAD ORDENADA]]</f>
        <v>25</v>
      </c>
    </row>
    <row r="1050" spans="1:13" x14ac:dyDescent="0.2">
      <c r="A1050" s="13">
        <v>417</v>
      </c>
      <c r="B1050" s="13">
        <v>7</v>
      </c>
      <c r="C1050" s="14" t="s">
        <v>106</v>
      </c>
      <c r="D1050" s="14" t="s">
        <v>1168</v>
      </c>
      <c r="E1050" s="15">
        <v>11</v>
      </c>
      <c r="F1050" s="15">
        <v>19</v>
      </c>
      <c r="G1050" s="16">
        <v>1</v>
      </c>
      <c r="H1050" s="17">
        <v>1.1111111111111112E-2</v>
      </c>
      <c r="I1050" s="18" t="s">
        <v>1151</v>
      </c>
      <c r="J1050" s="19">
        <f t="shared" si="48"/>
        <v>8</v>
      </c>
      <c r="K1050" s="19">
        <f t="shared" si="49"/>
        <v>19</v>
      </c>
      <c r="L1050" s="20">
        <f t="shared" si="50"/>
        <v>0.42105263157894735</v>
      </c>
      <c r="M1050" s="19">
        <f>TablaCocina[[#This Row],[COSTO UNITARIO]]*TablaCocina[[#This Row],[CANTIDAD ORDENADA]]</f>
        <v>11</v>
      </c>
    </row>
    <row r="1051" spans="1:13" x14ac:dyDescent="0.2">
      <c r="A1051" s="13">
        <v>417</v>
      </c>
      <c r="B1051" s="13">
        <v>7</v>
      </c>
      <c r="C1051" s="14" t="s">
        <v>100</v>
      </c>
      <c r="D1051" s="14" t="s">
        <v>1162</v>
      </c>
      <c r="E1051" s="15">
        <v>16</v>
      </c>
      <c r="F1051" s="15">
        <v>27</v>
      </c>
      <c r="G1051" s="16">
        <v>2</v>
      </c>
      <c r="H1051" s="17">
        <v>2.361111111111111E-2</v>
      </c>
      <c r="I1051" s="18" t="s">
        <v>1151</v>
      </c>
      <c r="J1051" s="19">
        <f t="shared" si="48"/>
        <v>22</v>
      </c>
      <c r="K1051" s="19">
        <f t="shared" si="49"/>
        <v>54</v>
      </c>
      <c r="L1051" s="20">
        <f t="shared" si="50"/>
        <v>0.40740740740740738</v>
      </c>
      <c r="M1051" s="19">
        <f>TablaCocina[[#This Row],[COSTO UNITARIO]]*TablaCocina[[#This Row],[CANTIDAD ORDENADA]]</f>
        <v>32</v>
      </c>
    </row>
    <row r="1052" spans="1:13" x14ac:dyDescent="0.2">
      <c r="A1052" s="13">
        <v>418</v>
      </c>
      <c r="B1052" s="13">
        <v>17</v>
      </c>
      <c r="C1052" s="14" t="s">
        <v>116</v>
      </c>
      <c r="D1052" s="14" t="s">
        <v>1178</v>
      </c>
      <c r="E1052" s="15">
        <v>15</v>
      </c>
      <c r="F1052" s="15">
        <v>25</v>
      </c>
      <c r="G1052" s="16">
        <v>1</v>
      </c>
      <c r="H1052" s="17">
        <v>3.125E-2</v>
      </c>
      <c r="I1052" s="18" t="s">
        <v>1150</v>
      </c>
      <c r="J1052" s="19">
        <f t="shared" si="48"/>
        <v>10</v>
      </c>
      <c r="K1052" s="19">
        <f t="shared" si="49"/>
        <v>25</v>
      </c>
      <c r="L1052" s="20">
        <f t="shared" si="50"/>
        <v>0.4</v>
      </c>
      <c r="M1052" s="19">
        <f>TablaCocina[[#This Row],[COSTO UNITARIO]]*TablaCocina[[#This Row],[CANTIDAD ORDENADA]]</f>
        <v>15</v>
      </c>
    </row>
    <row r="1053" spans="1:13" x14ac:dyDescent="0.2">
      <c r="A1053" s="13">
        <v>418</v>
      </c>
      <c r="B1053" s="13">
        <v>17</v>
      </c>
      <c r="C1053" s="14" t="s">
        <v>110</v>
      </c>
      <c r="D1053" s="14" t="s">
        <v>1161</v>
      </c>
      <c r="E1053" s="15">
        <v>19</v>
      </c>
      <c r="F1053" s="15">
        <v>31</v>
      </c>
      <c r="G1053" s="16">
        <v>3</v>
      </c>
      <c r="H1053" s="17">
        <v>3.8194444444444441E-2</v>
      </c>
      <c r="I1053" s="18" t="s">
        <v>1151</v>
      </c>
      <c r="J1053" s="19">
        <f t="shared" si="48"/>
        <v>36</v>
      </c>
      <c r="K1053" s="19">
        <f t="shared" si="49"/>
        <v>93</v>
      </c>
      <c r="L1053" s="20">
        <f t="shared" si="50"/>
        <v>0.38709677419354838</v>
      </c>
      <c r="M1053" s="19">
        <f>TablaCocina[[#This Row],[COSTO UNITARIO]]*TablaCocina[[#This Row],[CANTIDAD ORDENADA]]</f>
        <v>57</v>
      </c>
    </row>
    <row r="1054" spans="1:13" x14ac:dyDescent="0.2">
      <c r="A1054" s="13">
        <v>419</v>
      </c>
      <c r="B1054" s="13">
        <v>11</v>
      </c>
      <c r="C1054" s="14" t="s">
        <v>49</v>
      </c>
      <c r="D1054" s="14" t="s">
        <v>1172</v>
      </c>
      <c r="E1054" s="15">
        <v>20</v>
      </c>
      <c r="F1054" s="15">
        <v>34</v>
      </c>
      <c r="G1054" s="16">
        <v>1</v>
      </c>
      <c r="H1054" s="17">
        <v>4.8611111111111112E-3</v>
      </c>
      <c r="I1054" s="18" t="s">
        <v>1151</v>
      </c>
      <c r="J1054" s="19">
        <f t="shared" si="48"/>
        <v>14</v>
      </c>
      <c r="K1054" s="19">
        <f t="shared" si="49"/>
        <v>34</v>
      </c>
      <c r="L1054" s="20">
        <f t="shared" si="50"/>
        <v>0.41176470588235292</v>
      </c>
      <c r="M1054" s="19">
        <f>TablaCocina[[#This Row],[COSTO UNITARIO]]*TablaCocina[[#This Row],[CANTIDAD ORDENADA]]</f>
        <v>20</v>
      </c>
    </row>
    <row r="1055" spans="1:13" x14ac:dyDescent="0.2">
      <c r="A1055" s="13">
        <v>419</v>
      </c>
      <c r="B1055" s="13">
        <v>11</v>
      </c>
      <c r="C1055" s="14" t="s">
        <v>255</v>
      </c>
      <c r="D1055" s="14" t="s">
        <v>1166</v>
      </c>
      <c r="E1055" s="15">
        <v>20</v>
      </c>
      <c r="F1055" s="15">
        <v>33</v>
      </c>
      <c r="G1055" s="16">
        <v>1</v>
      </c>
      <c r="H1055" s="17">
        <v>3.9583333333333331E-2</v>
      </c>
      <c r="I1055" s="18" t="s">
        <v>1150</v>
      </c>
      <c r="J1055" s="19">
        <f t="shared" si="48"/>
        <v>13</v>
      </c>
      <c r="K1055" s="19">
        <f t="shared" si="49"/>
        <v>33</v>
      </c>
      <c r="L1055" s="20">
        <f t="shared" si="50"/>
        <v>0.39393939393939392</v>
      </c>
      <c r="M1055" s="19">
        <f>TablaCocina[[#This Row],[COSTO UNITARIO]]*TablaCocina[[#This Row],[CANTIDAD ORDENADA]]</f>
        <v>20</v>
      </c>
    </row>
    <row r="1056" spans="1:13" x14ac:dyDescent="0.2">
      <c r="A1056" s="13">
        <v>420</v>
      </c>
      <c r="B1056" s="13">
        <v>18</v>
      </c>
      <c r="C1056" s="14" t="s">
        <v>49</v>
      </c>
      <c r="D1056" s="14" t="s">
        <v>1172</v>
      </c>
      <c r="E1056" s="15">
        <v>20</v>
      </c>
      <c r="F1056" s="15">
        <v>34</v>
      </c>
      <c r="G1056" s="16">
        <v>2</v>
      </c>
      <c r="H1056" s="17">
        <v>2.2916666666666669E-2</v>
      </c>
      <c r="I1056" s="18" t="s">
        <v>1150</v>
      </c>
      <c r="J1056" s="19">
        <f t="shared" si="48"/>
        <v>28</v>
      </c>
      <c r="K1056" s="19">
        <f t="shared" si="49"/>
        <v>68</v>
      </c>
      <c r="L1056" s="20">
        <f t="shared" si="50"/>
        <v>0.41176470588235292</v>
      </c>
      <c r="M1056" s="19">
        <f>TablaCocina[[#This Row],[COSTO UNITARIO]]*TablaCocina[[#This Row],[CANTIDAD ORDENADA]]</f>
        <v>40</v>
      </c>
    </row>
    <row r="1057" spans="1:13" x14ac:dyDescent="0.2">
      <c r="A1057" s="13">
        <v>420</v>
      </c>
      <c r="B1057" s="13">
        <v>18</v>
      </c>
      <c r="C1057" s="14" t="s">
        <v>140</v>
      </c>
      <c r="D1057" s="14" t="s">
        <v>1173</v>
      </c>
      <c r="E1057" s="15">
        <v>12</v>
      </c>
      <c r="F1057" s="15">
        <v>20</v>
      </c>
      <c r="G1057" s="16">
        <v>3</v>
      </c>
      <c r="H1057" s="17">
        <v>6.9444444444444441E-3</v>
      </c>
      <c r="I1057" s="18" t="s">
        <v>1150</v>
      </c>
      <c r="J1057" s="19">
        <f t="shared" si="48"/>
        <v>24</v>
      </c>
      <c r="K1057" s="19">
        <f t="shared" si="49"/>
        <v>60</v>
      </c>
      <c r="L1057" s="20">
        <f t="shared" si="50"/>
        <v>0.4</v>
      </c>
      <c r="M1057" s="19">
        <f>TablaCocina[[#This Row],[COSTO UNITARIO]]*TablaCocina[[#This Row],[CANTIDAD ORDENADA]]</f>
        <v>36</v>
      </c>
    </row>
    <row r="1058" spans="1:13" x14ac:dyDescent="0.2">
      <c r="A1058" s="13">
        <v>420</v>
      </c>
      <c r="B1058" s="13">
        <v>18</v>
      </c>
      <c r="C1058" s="14" t="s">
        <v>116</v>
      </c>
      <c r="D1058" s="14" t="s">
        <v>1178</v>
      </c>
      <c r="E1058" s="15">
        <v>15</v>
      </c>
      <c r="F1058" s="15">
        <v>25</v>
      </c>
      <c r="G1058" s="16">
        <v>2</v>
      </c>
      <c r="H1058" s="17">
        <v>1.9444444444444445E-2</v>
      </c>
      <c r="I1058" s="18" t="s">
        <v>1150</v>
      </c>
      <c r="J1058" s="19">
        <f t="shared" si="48"/>
        <v>20</v>
      </c>
      <c r="K1058" s="19">
        <f t="shared" si="49"/>
        <v>50</v>
      </c>
      <c r="L1058" s="20">
        <f t="shared" si="50"/>
        <v>0.4</v>
      </c>
      <c r="M1058" s="19">
        <f>TablaCocina[[#This Row],[COSTO UNITARIO]]*TablaCocina[[#This Row],[CANTIDAD ORDENADA]]</f>
        <v>30</v>
      </c>
    </row>
    <row r="1059" spans="1:13" x14ac:dyDescent="0.2">
      <c r="A1059" s="13">
        <v>420</v>
      </c>
      <c r="B1059" s="13">
        <v>18</v>
      </c>
      <c r="C1059" s="14" t="s">
        <v>241</v>
      </c>
      <c r="D1059" s="14" t="s">
        <v>1170</v>
      </c>
      <c r="E1059" s="15">
        <v>19</v>
      </c>
      <c r="F1059" s="15">
        <v>32</v>
      </c>
      <c r="G1059" s="16">
        <v>2</v>
      </c>
      <c r="H1059" s="17">
        <v>2.361111111111111E-2</v>
      </c>
      <c r="I1059" s="18" t="s">
        <v>1150</v>
      </c>
      <c r="J1059" s="19">
        <f t="shared" si="48"/>
        <v>26</v>
      </c>
      <c r="K1059" s="19">
        <f t="shared" si="49"/>
        <v>64</v>
      </c>
      <c r="L1059" s="20">
        <f t="shared" si="50"/>
        <v>0.40625</v>
      </c>
      <c r="M1059" s="19">
        <f>TablaCocina[[#This Row],[COSTO UNITARIO]]*TablaCocina[[#This Row],[CANTIDAD ORDENADA]]</f>
        <v>38</v>
      </c>
    </row>
    <row r="1060" spans="1:13" x14ac:dyDescent="0.2">
      <c r="A1060" s="13">
        <v>421</v>
      </c>
      <c r="B1060" s="13">
        <v>10</v>
      </c>
      <c r="C1060" s="14" t="s">
        <v>110</v>
      </c>
      <c r="D1060" s="14" t="s">
        <v>1161</v>
      </c>
      <c r="E1060" s="15">
        <v>19</v>
      </c>
      <c r="F1060" s="15">
        <v>31</v>
      </c>
      <c r="G1060" s="16">
        <v>1</v>
      </c>
      <c r="H1060" s="17">
        <v>1.2499999999999999E-2</v>
      </c>
      <c r="I1060" s="18" t="s">
        <v>1151</v>
      </c>
      <c r="J1060" s="19">
        <f t="shared" si="48"/>
        <v>12</v>
      </c>
      <c r="K1060" s="19">
        <f t="shared" si="49"/>
        <v>31</v>
      </c>
      <c r="L1060" s="20">
        <f t="shared" si="50"/>
        <v>0.38709677419354838</v>
      </c>
      <c r="M1060" s="19">
        <f>TablaCocina[[#This Row],[COSTO UNITARIO]]*TablaCocina[[#This Row],[CANTIDAD ORDENADA]]</f>
        <v>19</v>
      </c>
    </row>
    <row r="1061" spans="1:13" x14ac:dyDescent="0.2">
      <c r="A1061" s="13">
        <v>421</v>
      </c>
      <c r="B1061" s="13">
        <v>10</v>
      </c>
      <c r="C1061" s="14" t="s">
        <v>73</v>
      </c>
      <c r="D1061" s="14" t="s">
        <v>1176</v>
      </c>
      <c r="E1061" s="15">
        <v>10</v>
      </c>
      <c r="F1061" s="15">
        <v>18</v>
      </c>
      <c r="G1061" s="16">
        <v>3</v>
      </c>
      <c r="H1061" s="17">
        <v>3.6805555555555557E-2</v>
      </c>
      <c r="I1061" s="18" t="s">
        <v>1151</v>
      </c>
      <c r="J1061" s="19">
        <f t="shared" si="48"/>
        <v>24</v>
      </c>
      <c r="K1061" s="19">
        <f t="shared" si="49"/>
        <v>54</v>
      </c>
      <c r="L1061" s="20">
        <f t="shared" si="50"/>
        <v>0.44444444444444442</v>
      </c>
      <c r="M1061" s="19">
        <f>TablaCocina[[#This Row],[COSTO UNITARIO]]*TablaCocina[[#This Row],[CANTIDAD ORDENADA]]</f>
        <v>30</v>
      </c>
    </row>
    <row r="1062" spans="1:13" x14ac:dyDescent="0.2">
      <c r="A1062" s="13">
        <v>422</v>
      </c>
      <c r="B1062" s="13">
        <v>12</v>
      </c>
      <c r="C1062" s="14" t="s">
        <v>149</v>
      </c>
      <c r="D1062" s="14" t="s">
        <v>1177</v>
      </c>
      <c r="E1062" s="15">
        <v>15</v>
      </c>
      <c r="F1062" s="15">
        <v>26</v>
      </c>
      <c r="G1062" s="16">
        <v>2</v>
      </c>
      <c r="H1062" s="17">
        <v>4.8611111111111112E-3</v>
      </c>
      <c r="I1062" s="18" t="s">
        <v>1151</v>
      </c>
      <c r="J1062" s="19">
        <f t="shared" si="48"/>
        <v>22</v>
      </c>
      <c r="K1062" s="19">
        <f t="shared" si="49"/>
        <v>52</v>
      </c>
      <c r="L1062" s="20">
        <f t="shared" si="50"/>
        <v>0.42307692307692307</v>
      </c>
      <c r="M1062" s="19">
        <f>TablaCocina[[#This Row],[COSTO UNITARIO]]*TablaCocina[[#This Row],[CANTIDAD ORDENADA]]</f>
        <v>30</v>
      </c>
    </row>
    <row r="1063" spans="1:13" x14ac:dyDescent="0.2">
      <c r="A1063" s="13">
        <v>422</v>
      </c>
      <c r="B1063" s="13">
        <v>12</v>
      </c>
      <c r="C1063" s="14" t="s">
        <v>67</v>
      </c>
      <c r="D1063" s="14" t="s">
        <v>1164</v>
      </c>
      <c r="E1063" s="15">
        <v>22</v>
      </c>
      <c r="F1063" s="15">
        <v>36</v>
      </c>
      <c r="G1063" s="16">
        <v>1</v>
      </c>
      <c r="H1063" s="17">
        <v>1.8749999999999999E-2</v>
      </c>
      <c r="I1063" s="18" t="s">
        <v>1150</v>
      </c>
      <c r="J1063" s="19">
        <f t="shared" si="48"/>
        <v>14</v>
      </c>
      <c r="K1063" s="19">
        <f t="shared" si="49"/>
        <v>36</v>
      </c>
      <c r="L1063" s="20">
        <f t="shared" si="50"/>
        <v>0.3888888888888889</v>
      </c>
      <c r="M1063" s="19">
        <f>TablaCocina[[#This Row],[COSTO UNITARIO]]*TablaCocina[[#This Row],[CANTIDAD ORDENADA]]</f>
        <v>22</v>
      </c>
    </row>
    <row r="1064" spans="1:13" x14ac:dyDescent="0.2">
      <c r="A1064" s="13">
        <v>423</v>
      </c>
      <c r="B1064" s="13">
        <v>4</v>
      </c>
      <c r="C1064" s="14" t="s">
        <v>36</v>
      </c>
      <c r="D1064" s="14" t="s">
        <v>1167</v>
      </c>
      <c r="E1064" s="15">
        <v>16</v>
      </c>
      <c r="F1064" s="15">
        <v>28</v>
      </c>
      <c r="G1064" s="16">
        <v>2</v>
      </c>
      <c r="H1064" s="17">
        <v>1.6666666666666666E-2</v>
      </c>
      <c r="I1064" s="18" t="s">
        <v>1150</v>
      </c>
      <c r="J1064" s="19">
        <f t="shared" si="48"/>
        <v>24</v>
      </c>
      <c r="K1064" s="19">
        <f t="shared" si="49"/>
        <v>56</v>
      </c>
      <c r="L1064" s="20">
        <f t="shared" si="50"/>
        <v>0.42857142857142855</v>
      </c>
      <c r="M1064" s="19">
        <f>TablaCocina[[#This Row],[COSTO UNITARIO]]*TablaCocina[[#This Row],[CANTIDAD ORDENADA]]</f>
        <v>32</v>
      </c>
    </row>
    <row r="1065" spans="1:13" x14ac:dyDescent="0.2">
      <c r="A1065" s="13">
        <v>423</v>
      </c>
      <c r="B1065" s="13">
        <v>4</v>
      </c>
      <c r="C1065" s="14" t="s">
        <v>241</v>
      </c>
      <c r="D1065" s="14" t="s">
        <v>1170</v>
      </c>
      <c r="E1065" s="15">
        <v>19</v>
      </c>
      <c r="F1065" s="15">
        <v>32</v>
      </c>
      <c r="G1065" s="16">
        <v>3</v>
      </c>
      <c r="H1065" s="17">
        <v>4.8611111111111112E-3</v>
      </c>
      <c r="I1065" s="18" t="s">
        <v>1151</v>
      </c>
      <c r="J1065" s="19">
        <f t="shared" si="48"/>
        <v>39</v>
      </c>
      <c r="K1065" s="19">
        <f t="shared" si="49"/>
        <v>96</v>
      </c>
      <c r="L1065" s="20">
        <f t="shared" si="50"/>
        <v>0.40625</v>
      </c>
      <c r="M1065" s="19">
        <f>TablaCocina[[#This Row],[COSTO UNITARIO]]*TablaCocina[[#This Row],[CANTIDAD ORDENADA]]</f>
        <v>57</v>
      </c>
    </row>
    <row r="1066" spans="1:13" x14ac:dyDescent="0.2">
      <c r="A1066" s="13">
        <v>424</v>
      </c>
      <c r="B1066" s="13">
        <v>13</v>
      </c>
      <c r="C1066" s="14" t="s">
        <v>197</v>
      </c>
      <c r="D1066" s="14" t="s">
        <v>1171</v>
      </c>
      <c r="E1066" s="15">
        <v>13</v>
      </c>
      <c r="F1066" s="15">
        <v>22</v>
      </c>
      <c r="G1066" s="16">
        <v>3</v>
      </c>
      <c r="H1066" s="17">
        <v>2.9861111111111113E-2</v>
      </c>
      <c r="I1066" s="18" t="s">
        <v>1150</v>
      </c>
      <c r="J1066" s="19">
        <f t="shared" si="48"/>
        <v>27</v>
      </c>
      <c r="K1066" s="19">
        <f t="shared" si="49"/>
        <v>66</v>
      </c>
      <c r="L1066" s="20">
        <f t="shared" si="50"/>
        <v>0.40909090909090912</v>
      </c>
      <c r="M1066" s="19">
        <f>TablaCocina[[#This Row],[COSTO UNITARIO]]*TablaCocina[[#This Row],[CANTIDAD ORDENADA]]</f>
        <v>39</v>
      </c>
    </row>
    <row r="1067" spans="1:13" x14ac:dyDescent="0.2">
      <c r="A1067" s="13">
        <v>424</v>
      </c>
      <c r="B1067" s="13">
        <v>13</v>
      </c>
      <c r="C1067" s="14" t="s">
        <v>100</v>
      </c>
      <c r="D1067" s="14" t="s">
        <v>1162</v>
      </c>
      <c r="E1067" s="15">
        <v>16</v>
      </c>
      <c r="F1067" s="15">
        <v>27</v>
      </c>
      <c r="G1067" s="16">
        <v>3</v>
      </c>
      <c r="H1067" s="17">
        <v>3.125E-2</v>
      </c>
      <c r="I1067" s="18" t="s">
        <v>1151</v>
      </c>
      <c r="J1067" s="19">
        <f t="shared" si="48"/>
        <v>33</v>
      </c>
      <c r="K1067" s="19">
        <f t="shared" si="49"/>
        <v>81</v>
      </c>
      <c r="L1067" s="20">
        <f t="shared" si="50"/>
        <v>0.40740740740740738</v>
      </c>
      <c r="M1067" s="19">
        <f>TablaCocina[[#This Row],[COSTO UNITARIO]]*TablaCocina[[#This Row],[CANTIDAD ORDENADA]]</f>
        <v>48</v>
      </c>
    </row>
    <row r="1068" spans="1:13" x14ac:dyDescent="0.2">
      <c r="A1068" s="13">
        <v>425</v>
      </c>
      <c r="B1068" s="13">
        <v>18</v>
      </c>
      <c r="C1068" s="14" t="s">
        <v>106</v>
      </c>
      <c r="D1068" s="14" t="s">
        <v>1168</v>
      </c>
      <c r="E1068" s="15">
        <v>11</v>
      </c>
      <c r="F1068" s="15">
        <v>19</v>
      </c>
      <c r="G1068" s="16">
        <v>1</v>
      </c>
      <c r="H1068" s="17">
        <v>1.9444444444444445E-2</v>
      </c>
      <c r="I1068" s="18" t="s">
        <v>1151</v>
      </c>
      <c r="J1068" s="19">
        <f t="shared" si="48"/>
        <v>8</v>
      </c>
      <c r="K1068" s="19">
        <f t="shared" si="49"/>
        <v>19</v>
      </c>
      <c r="L1068" s="20">
        <f t="shared" si="50"/>
        <v>0.42105263157894735</v>
      </c>
      <c r="M1068" s="19">
        <f>TablaCocina[[#This Row],[COSTO UNITARIO]]*TablaCocina[[#This Row],[CANTIDAD ORDENADA]]</f>
        <v>11</v>
      </c>
    </row>
    <row r="1069" spans="1:13" x14ac:dyDescent="0.2">
      <c r="A1069" s="13">
        <v>426</v>
      </c>
      <c r="B1069" s="13">
        <v>5</v>
      </c>
      <c r="C1069" s="14" t="s">
        <v>255</v>
      </c>
      <c r="D1069" s="14" t="s">
        <v>1166</v>
      </c>
      <c r="E1069" s="15">
        <v>20</v>
      </c>
      <c r="F1069" s="15">
        <v>33</v>
      </c>
      <c r="G1069" s="16">
        <v>1</v>
      </c>
      <c r="H1069" s="17">
        <v>5.5555555555555558E-3</v>
      </c>
      <c r="I1069" s="18" t="s">
        <v>1151</v>
      </c>
      <c r="J1069" s="19">
        <f t="shared" si="48"/>
        <v>13</v>
      </c>
      <c r="K1069" s="19">
        <f t="shared" si="49"/>
        <v>33</v>
      </c>
      <c r="L1069" s="20">
        <f t="shared" si="50"/>
        <v>0.39393939393939392</v>
      </c>
      <c r="M1069" s="19">
        <f>TablaCocina[[#This Row],[COSTO UNITARIO]]*TablaCocina[[#This Row],[CANTIDAD ORDENADA]]</f>
        <v>20</v>
      </c>
    </row>
    <row r="1070" spans="1:13" x14ac:dyDescent="0.2">
      <c r="A1070" s="13">
        <v>426</v>
      </c>
      <c r="B1070" s="13">
        <v>5</v>
      </c>
      <c r="C1070" s="14" t="s">
        <v>36</v>
      </c>
      <c r="D1070" s="14" t="s">
        <v>1167</v>
      </c>
      <c r="E1070" s="15">
        <v>16</v>
      </c>
      <c r="F1070" s="15">
        <v>28</v>
      </c>
      <c r="G1070" s="16">
        <v>2</v>
      </c>
      <c r="H1070" s="17">
        <v>2.6388888888888889E-2</v>
      </c>
      <c r="I1070" s="18" t="s">
        <v>1151</v>
      </c>
      <c r="J1070" s="19">
        <f t="shared" si="48"/>
        <v>24</v>
      </c>
      <c r="K1070" s="19">
        <f t="shared" si="49"/>
        <v>56</v>
      </c>
      <c r="L1070" s="20">
        <f t="shared" si="50"/>
        <v>0.42857142857142855</v>
      </c>
      <c r="M1070" s="19">
        <f>TablaCocina[[#This Row],[COSTO UNITARIO]]*TablaCocina[[#This Row],[CANTIDAD ORDENADA]]</f>
        <v>32</v>
      </c>
    </row>
    <row r="1071" spans="1:13" x14ac:dyDescent="0.2">
      <c r="A1071" s="13">
        <v>426</v>
      </c>
      <c r="B1071" s="13">
        <v>5</v>
      </c>
      <c r="C1071" s="14" t="s">
        <v>116</v>
      </c>
      <c r="D1071" s="14" t="s">
        <v>1178</v>
      </c>
      <c r="E1071" s="15">
        <v>15</v>
      </c>
      <c r="F1071" s="15">
        <v>25</v>
      </c>
      <c r="G1071" s="16">
        <v>2</v>
      </c>
      <c r="H1071" s="17">
        <v>1.5972222222222224E-2</v>
      </c>
      <c r="I1071" s="18" t="s">
        <v>1150</v>
      </c>
      <c r="J1071" s="19">
        <f t="shared" si="48"/>
        <v>20</v>
      </c>
      <c r="K1071" s="19">
        <f t="shared" si="49"/>
        <v>50</v>
      </c>
      <c r="L1071" s="20">
        <f t="shared" si="50"/>
        <v>0.4</v>
      </c>
      <c r="M1071" s="19">
        <f>TablaCocina[[#This Row],[COSTO UNITARIO]]*TablaCocina[[#This Row],[CANTIDAD ORDENADA]]</f>
        <v>30</v>
      </c>
    </row>
    <row r="1072" spans="1:13" x14ac:dyDescent="0.2">
      <c r="A1072" s="13">
        <v>426</v>
      </c>
      <c r="B1072" s="13">
        <v>5</v>
      </c>
      <c r="C1072" s="14" t="s">
        <v>67</v>
      </c>
      <c r="D1072" s="14" t="s">
        <v>1164</v>
      </c>
      <c r="E1072" s="15">
        <v>22</v>
      </c>
      <c r="F1072" s="15">
        <v>36</v>
      </c>
      <c r="G1072" s="16">
        <v>3</v>
      </c>
      <c r="H1072" s="17">
        <v>3.2638888888888891E-2</v>
      </c>
      <c r="I1072" s="18" t="s">
        <v>1151</v>
      </c>
      <c r="J1072" s="19">
        <f t="shared" si="48"/>
        <v>42</v>
      </c>
      <c r="K1072" s="19">
        <f t="shared" si="49"/>
        <v>108</v>
      </c>
      <c r="L1072" s="20">
        <f t="shared" si="50"/>
        <v>0.3888888888888889</v>
      </c>
      <c r="M1072" s="19">
        <f>TablaCocina[[#This Row],[COSTO UNITARIO]]*TablaCocina[[#This Row],[CANTIDAD ORDENADA]]</f>
        <v>66</v>
      </c>
    </row>
    <row r="1073" spans="1:13" x14ac:dyDescent="0.2">
      <c r="A1073" s="13">
        <v>427</v>
      </c>
      <c r="B1073" s="13">
        <v>2</v>
      </c>
      <c r="C1073" s="14" t="s">
        <v>116</v>
      </c>
      <c r="D1073" s="14" t="s">
        <v>1178</v>
      </c>
      <c r="E1073" s="15">
        <v>15</v>
      </c>
      <c r="F1073" s="15">
        <v>25</v>
      </c>
      <c r="G1073" s="16">
        <v>3</v>
      </c>
      <c r="H1073" s="17">
        <v>2.361111111111111E-2</v>
      </c>
      <c r="I1073" s="18" t="s">
        <v>1151</v>
      </c>
      <c r="J1073" s="19">
        <f t="shared" si="48"/>
        <v>30</v>
      </c>
      <c r="K1073" s="19">
        <f t="shared" si="49"/>
        <v>75</v>
      </c>
      <c r="L1073" s="20">
        <f t="shared" si="50"/>
        <v>0.4</v>
      </c>
      <c r="M1073" s="19">
        <f>TablaCocina[[#This Row],[COSTO UNITARIO]]*TablaCocina[[#This Row],[CANTIDAD ORDENADA]]</f>
        <v>45</v>
      </c>
    </row>
    <row r="1074" spans="1:13" x14ac:dyDescent="0.2">
      <c r="A1074" s="13">
        <v>427</v>
      </c>
      <c r="B1074" s="13">
        <v>2</v>
      </c>
      <c r="C1074" s="14" t="s">
        <v>20</v>
      </c>
      <c r="D1074" s="14" t="s">
        <v>1169</v>
      </c>
      <c r="E1074" s="15">
        <v>21</v>
      </c>
      <c r="F1074" s="15">
        <v>35</v>
      </c>
      <c r="G1074" s="16">
        <v>2</v>
      </c>
      <c r="H1074" s="17">
        <v>3.6111111111111115E-2</v>
      </c>
      <c r="I1074" s="18" t="s">
        <v>1150</v>
      </c>
      <c r="J1074" s="19">
        <f t="shared" si="48"/>
        <v>28</v>
      </c>
      <c r="K1074" s="19">
        <f t="shared" si="49"/>
        <v>70</v>
      </c>
      <c r="L1074" s="20">
        <f t="shared" si="50"/>
        <v>0.4</v>
      </c>
      <c r="M1074" s="19">
        <f>TablaCocina[[#This Row],[COSTO UNITARIO]]*TablaCocina[[#This Row],[CANTIDAD ORDENADA]]</f>
        <v>42</v>
      </c>
    </row>
    <row r="1075" spans="1:13" x14ac:dyDescent="0.2">
      <c r="A1075" s="13">
        <v>427</v>
      </c>
      <c r="B1075" s="13">
        <v>2</v>
      </c>
      <c r="C1075" s="14" t="s">
        <v>194</v>
      </c>
      <c r="D1075" s="14" t="s">
        <v>1174</v>
      </c>
      <c r="E1075" s="15">
        <v>14</v>
      </c>
      <c r="F1075" s="15">
        <v>23</v>
      </c>
      <c r="G1075" s="16">
        <v>1</v>
      </c>
      <c r="H1075" s="17">
        <v>1.6666666666666666E-2</v>
      </c>
      <c r="I1075" s="18" t="s">
        <v>1151</v>
      </c>
      <c r="J1075" s="19">
        <f t="shared" si="48"/>
        <v>9</v>
      </c>
      <c r="K1075" s="19">
        <f t="shared" si="49"/>
        <v>23</v>
      </c>
      <c r="L1075" s="20">
        <f t="shared" si="50"/>
        <v>0.39130434782608697</v>
      </c>
      <c r="M1075" s="19">
        <f>TablaCocina[[#This Row],[COSTO UNITARIO]]*TablaCocina[[#This Row],[CANTIDAD ORDENADA]]</f>
        <v>14</v>
      </c>
    </row>
    <row r="1076" spans="1:13" x14ac:dyDescent="0.2">
      <c r="A1076" s="13">
        <v>427</v>
      </c>
      <c r="B1076" s="13">
        <v>2</v>
      </c>
      <c r="C1076" s="14" t="s">
        <v>106</v>
      </c>
      <c r="D1076" s="14" t="s">
        <v>1168</v>
      </c>
      <c r="E1076" s="15">
        <v>11</v>
      </c>
      <c r="F1076" s="15">
        <v>19</v>
      </c>
      <c r="G1076" s="16">
        <v>2</v>
      </c>
      <c r="H1076" s="17">
        <v>3.888888888888889E-2</v>
      </c>
      <c r="I1076" s="18" t="s">
        <v>1150</v>
      </c>
      <c r="J1076" s="19">
        <f t="shared" si="48"/>
        <v>16</v>
      </c>
      <c r="K1076" s="19">
        <f t="shared" si="49"/>
        <v>38</v>
      </c>
      <c r="L1076" s="20">
        <f t="shared" si="50"/>
        <v>0.42105263157894735</v>
      </c>
      <c r="M1076" s="19">
        <f>TablaCocina[[#This Row],[COSTO UNITARIO]]*TablaCocina[[#This Row],[CANTIDAD ORDENADA]]</f>
        <v>22</v>
      </c>
    </row>
    <row r="1077" spans="1:13" x14ac:dyDescent="0.2">
      <c r="A1077" s="13">
        <v>428</v>
      </c>
      <c r="B1077" s="13">
        <v>7</v>
      </c>
      <c r="C1077" s="14" t="s">
        <v>42</v>
      </c>
      <c r="D1077" s="14" t="s">
        <v>1163</v>
      </c>
      <c r="E1077" s="15">
        <v>25</v>
      </c>
      <c r="F1077" s="15">
        <v>40</v>
      </c>
      <c r="G1077" s="16">
        <v>1</v>
      </c>
      <c r="H1077" s="17">
        <v>2.6388888888888889E-2</v>
      </c>
      <c r="I1077" s="18" t="s">
        <v>1150</v>
      </c>
      <c r="J1077" s="19">
        <f t="shared" si="48"/>
        <v>15</v>
      </c>
      <c r="K1077" s="19">
        <f t="shared" si="49"/>
        <v>40</v>
      </c>
      <c r="L1077" s="20">
        <f t="shared" si="50"/>
        <v>0.375</v>
      </c>
      <c r="M1077" s="19">
        <f>TablaCocina[[#This Row],[COSTO UNITARIO]]*TablaCocina[[#This Row],[CANTIDAD ORDENADA]]</f>
        <v>25</v>
      </c>
    </row>
    <row r="1078" spans="1:13" x14ac:dyDescent="0.2">
      <c r="A1078" s="13">
        <v>428</v>
      </c>
      <c r="B1078" s="13">
        <v>7</v>
      </c>
      <c r="C1078" s="14" t="s">
        <v>194</v>
      </c>
      <c r="D1078" s="14" t="s">
        <v>1174</v>
      </c>
      <c r="E1078" s="15">
        <v>14</v>
      </c>
      <c r="F1078" s="15">
        <v>23</v>
      </c>
      <c r="G1078" s="16">
        <v>1</v>
      </c>
      <c r="H1078" s="17">
        <v>3.1944444444444449E-2</v>
      </c>
      <c r="I1078" s="18" t="s">
        <v>1150</v>
      </c>
      <c r="J1078" s="19">
        <f t="shared" si="48"/>
        <v>9</v>
      </c>
      <c r="K1078" s="19">
        <f t="shared" si="49"/>
        <v>23</v>
      </c>
      <c r="L1078" s="20">
        <f t="shared" si="50"/>
        <v>0.39130434782608697</v>
      </c>
      <c r="M1078" s="19">
        <f>TablaCocina[[#This Row],[COSTO UNITARIO]]*TablaCocina[[#This Row],[CANTIDAD ORDENADA]]</f>
        <v>14</v>
      </c>
    </row>
    <row r="1079" spans="1:13" x14ac:dyDescent="0.2">
      <c r="A1079" s="13">
        <v>428</v>
      </c>
      <c r="B1079" s="13">
        <v>7</v>
      </c>
      <c r="C1079" s="14" t="s">
        <v>116</v>
      </c>
      <c r="D1079" s="14" t="s">
        <v>1178</v>
      </c>
      <c r="E1079" s="15">
        <v>15</v>
      </c>
      <c r="F1079" s="15">
        <v>25</v>
      </c>
      <c r="G1079" s="16">
        <v>2</v>
      </c>
      <c r="H1079" s="17">
        <v>3.3333333333333333E-2</v>
      </c>
      <c r="I1079" s="18" t="s">
        <v>1150</v>
      </c>
      <c r="J1079" s="19">
        <f t="shared" si="48"/>
        <v>20</v>
      </c>
      <c r="K1079" s="19">
        <f t="shared" si="49"/>
        <v>50</v>
      </c>
      <c r="L1079" s="20">
        <f t="shared" si="50"/>
        <v>0.4</v>
      </c>
      <c r="M1079" s="19">
        <f>TablaCocina[[#This Row],[COSTO UNITARIO]]*TablaCocina[[#This Row],[CANTIDAD ORDENADA]]</f>
        <v>30</v>
      </c>
    </row>
    <row r="1080" spans="1:13" x14ac:dyDescent="0.2">
      <c r="A1080" s="13">
        <v>428</v>
      </c>
      <c r="B1080" s="13">
        <v>7</v>
      </c>
      <c r="C1080" s="14" t="s">
        <v>110</v>
      </c>
      <c r="D1080" s="14" t="s">
        <v>1161</v>
      </c>
      <c r="E1080" s="15">
        <v>19</v>
      </c>
      <c r="F1080" s="15">
        <v>31</v>
      </c>
      <c r="G1080" s="16">
        <v>2</v>
      </c>
      <c r="H1080" s="17">
        <v>3.2638888888888891E-2</v>
      </c>
      <c r="I1080" s="18" t="s">
        <v>1150</v>
      </c>
      <c r="J1080" s="19">
        <f t="shared" si="48"/>
        <v>24</v>
      </c>
      <c r="K1080" s="19">
        <f t="shared" si="49"/>
        <v>62</v>
      </c>
      <c r="L1080" s="20">
        <f t="shared" si="50"/>
        <v>0.38709677419354838</v>
      </c>
      <c r="M1080" s="19">
        <f>TablaCocina[[#This Row],[COSTO UNITARIO]]*TablaCocina[[#This Row],[CANTIDAD ORDENADA]]</f>
        <v>38</v>
      </c>
    </row>
    <row r="1081" spans="1:13" x14ac:dyDescent="0.2">
      <c r="A1081" s="13">
        <v>429</v>
      </c>
      <c r="B1081" s="13">
        <v>8</v>
      </c>
      <c r="C1081" s="14" t="s">
        <v>149</v>
      </c>
      <c r="D1081" s="14" t="s">
        <v>1177</v>
      </c>
      <c r="E1081" s="15">
        <v>15</v>
      </c>
      <c r="F1081" s="15">
        <v>26</v>
      </c>
      <c r="G1081" s="16">
        <v>3</v>
      </c>
      <c r="H1081" s="17">
        <v>1.8749999999999999E-2</v>
      </c>
      <c r="I1081" s="18" t="s">
        <v>1150</v>
      </c>
      <c r="J1081" s="19">
        <f t="shared" si="48"/>
        <v>33</v>
      </c>
      <c r="K1081" s="19">
        <f t="shared" si="49"/>
        <v>78</v>
      </c>
      <c r="L1081" s="20">
        <f t="shared" si="50"/>
        <v>0.42307692307692307</v>
      </c>
      <c r="M1081" s="19">
        <f>TablaCocina[[#This Row],[COSTO UNITARIO]]*TablaCocina[[#This Row],[CANTIDAD ORDENADA]]</f>
        <v>45</v>
      </c>
    </row>
    <row r="1082" spans="1:13" x14ac:dyDescent="0.2">
      <c r="A1082" s="13">
        <v>430</v>
      </c>
      <c r="B1082" s="13">
        <v>7</v>
      </c>
      <c r="C1082" s="14" t="s">
        <v>116</v>
      </c>
      <c r="D1082" s="14" t="s">
        <v>1178</v>
      </c>
      <c r="E1082" s="15">
        <v>15</v>
      </c>
      <c r="F1082" s="15">
        <v>25</v>
      </c>
      <c r="G1082" s="16">
        <v>1</v>
      </c>
      <c r="H1082" s="17">
        <v>3.4027777777777775E-2</v>
      </c>
      <c r="I1082" s="18" t="s">
        <v>1150</v>
      </c>
      <c r="J1082" s="19">
        <f t="shared" si="48"/>
        <v>10</v>
      </c>
      <c r="K1082" s="19">
        <f t="shared" si="49"/>
        <v>25</v>
      </c>
      <c r="L1082" s="20">
        <f t="shared" si="50"/>
        <v>0.4</v>
      </c>
      <c r="M1082" s="19">
        <f>TablaCocina[[#This Row],[COSTO UNITARIO]]*TablaCocina[[#This Row],[CANTIDAD ORDENADA]]</f>
        <v>15</v>
      </c>
    </row>
    <row r="1083" spans="1:13" x14ac:dyDescent="0.2">
      <c r="A1083" s="13">
        <v>431</v>
      </c>
      <c r="B1083" s="13">
        <v>15</v>
      </c>
      <c r="C1083" s="14" t="s">
        <v>62</v>
      </c>
      <c r="D1083" s="14" t="s">
        <v>1160</v>
      </c>
      <c r="E1083" s="15">
        <v>18</v>
      </c>
      <c r="F1083" s="15">
        <v>30</v>
      </c>
      <c r="G1083" s="16">
        <v>2</v>
      </c>
      <c r="H1083" s="17">
        <v>1.3888888888888888E-2</v>
      </c>
      <c r="I1083" s="18" t="s">
        <v>1150</v>
      </c>
      <c r="J1083" s="19">
        <f t="shared" si="48"/>
        <v>24</v>
      </c>
      <c r="K1083" s="19">
        <f t="shared" si="49"/>
        <v>60</v>
      </c>
      <c r="L1083" s="20">
        <f t="shared" si="50"/>
        <v>0.4</v>
      </c>
      <c r="M1083" s="19">
        <f>TablaCocina[[#This Row],[COSTO UNITARIO]]*TablaCocina[[#This Row],[CANTIDAD ORDENADA]]</f>
        <v>36</v>
      </c>
    </row>
    <row r="1084" spans="1:13" x14ac:dyDescent="0.2">
      <c r="A1084" s="13">
        <v>432</v>
      </c>
      <c r="B1084" s="13">
        <v>10</v>
      </c>
      <c r="C1084" s="14" t="s">
        <v>140</v>
      </c>
      <c r="D1084" s="14" t="s">
        <v>1173</v>
      </c>
      <c r="E1084" s="15">
        <v>12</v>
      </c>
      <c r="F1084" s="15">
        <v>20</v>
      </c>
      <c r="G1084" s="16">
        <v>3</v>
      </c>
      <c r="H1084" s="17">
        <v>1.1111111111111112E-2</v>
      </c>
      <c r="I1084" s="18" t="s">
        <v>1151</v>
      </c>
      <c r="J1084" s="19">
        <f t="shared" si="48"/>
        <v>24</v>
      </c>
      <c r="K1084" s="19">
        <f t="shared" si="49"/>
        <v>60</v>
      </c>
      <c r="L1084" s="20">
        <f t="shared" si="50"/>
        <v>0.4</v>
      </c>
      <c r="M1084" s="19">
        <f>TablaCocina[[#This Row],[COSTO UNITARIO]]*TablaCocina[[#This Row],[CANTIDAD ORDENADA]]</f>
        <v>36</v>
      </c>
    </row>
    <row r="1085" spans="1:13" x14ac:dyDescent="0.2">
      <c r="A1085" s="13">
        <v>432</v>
      </c>
      <c r="B1085" s="13">
        <v>10</v>
      </c>
      <c r="C1085" s="14" t="s">
        <v>64</v>
      </c>
      <c r="D1085" s="14" t="s">
        <v>1175</v>
      </c>
      <c r="E1085" s="15">
        <v>13</v>
      </c>
      <c r="F1085" s="15">
        <v>21</v>
      </c>
      <c r="G1085" s="16">
        <v>1</v>
      </c>
      <c r="H1085" s="17">
        <v>1.8749999999999999E-2</v>
      </c>
      <c r="I1085" s="18" t="s">
        <v>1150</v>
      </c>
      <c r="J1085" s="19">
        <f t="shared" si="48"/>
        <v>8</v>
      </c>
      <c r="K1085" s="19">
        <f t="shared" si="49"/>
        <v>21</v>
      </c>
      <c r="L1085" s="20">
        <f t="shared" si="50"/>
        <v>0.38095238095238093</v>
      </c>
      <c r="M1085" s="19">
        <f>TablaCocina[[#This Row],[COSTO UNITARIO]]*TablaCocina[[#This Row],[CANTIDAD ORDENADA]]</f>
        <v>13</v>
      </c>
    </row>
    <row r="1086" spans="1:13" x14ac:dyDescent="0.2">
      <c r="A1086" s="13">
        <v>432</v>
      </c>
      <c r="B1086" s="13">
        <v>10</v>
      </c>
      <c r="C1086" s="14" t="s">
        <v>36</v>
      </c>
      <c r="D1086" s="14" t="s">
        <v>1167</v>
      </c>
      <c r="E1086" s="15">
        <v>16</v>
      </c>
      <c r="F1086" s="15">
        <v>28</v>
      </c>
      <c r="G1086" s="16">
        <v>1</v>
      </c>
      <c r="H1086" s="17">
        <v>2.1527777777777781E-2</v>
      </c>
      <c r="I1086" s="18" t="s">
        <v>1150</v>
      </c>
      <c r="J1086" s="19">
        <f t="shared" si="48"/>
        <v>12</v>
      </c>
      <c r="K1086" s="19">
        <f t="shared" si="49"/>
        <v>28</v>
      </c>
      <c r="L1086" s="20">
        <f t="shared" si="50"/>
        <v>0.42857142857142855</v>
      </c>
      <c r="M1086" s="19">
        <f>TablaCocina[[#This Row],[COSTO UNITARIO]]*TablaCocina[[#This Row],[CANTIDAD ORDENADA]]</f>
        <v>16</v>
      </c>
    </row>
    <row r="1087" spans="1:13" x14ac:dyDescent="0.2">
      <c r="A1087" s="13">
        <v>433</v>
      </c>
      <c r="B1087" s="13">
        <v>10</v>
      </c>
      <c r="C1087" s="14" t="s">
        <v>62</v>
      </c>
      <c r="D1087" s="14" t="s">
        <v>1160</v>
      </c>
      <c r="E1087" s="15">
        <v>18</v>
      </c>
      <c r="F1087" s="15">
        <v>30</v>
      </c>
      <c r="G1087" s="16">
        <v>1</v>
      </c>
      <c r="H1087" s="17">
        <v>3.888888888888889E-2</v>
      </c>
      <c r="I1087" s="18" t="s">
        <v>1151</v>
      </c>
      <c r="J1087" s="19">
        <f t="shared" si="48"/>
        <v>12</v>
      </c>
      <c r="K1087" s="19">
        <f t="shared" si="49"/>
        <v>30</v>
      </c>
      <c r="L1087" s="20">
        <f t="shared" si="50"/>
        <v>0.4</v>
      </c>
      <c r="M1087" s="19">
        <f>TablaCocina[[#This Row],[COSTO UNITARIO]]*TablaCocina[[#This Row],[CANTIDAD ORDENADA]]</f>
        <v>18</v>
      </c>
    </row>
    <row r="1088" spans="1:13" x14ac:dyDescent="0.2">
      <c r="A1088" s="13">
        <v>433</v>
      </c>
      <c r="B1088" s="13">
        <v>10</v>
      </c>
      <c r="C1088" s="14" t="s">
        <v>152</v>
      </c>
      <c r="D1088" s="14" t="s">
        <v>1159</v>
      </c>
      <c r="E1088" s="15">
        <v>14</v>
      </c>
      <c r="F1088" s="15">
        <v>24</v>
      </c>
      <c r="G1088" s="16">
        <v>3</v>
      </c>
      <c r="H1088" s="17">
        <v>1.2499999999999999E-2</v>
      </c>
      <c r="I1088" s="18" t="s">
        <v>1150</v>
      </c>
      <c r="J1088" s="19">
        <f t="shared" si="48"/>
        <v>30</v>
      </c>
      <c r="K1088" s="19">
        <f t="shared" si="49"/>
        <v>72</v>
      </c>
      <c r="L1088" s="20">
        <f t="shared" si="50"/>
        <v>0.41666666666666669</v>
      </c>
      <c r="M1088" s="19">
        <f>TablaCocina[[#This Row],[COSTO UNITARIO]]*TablaCocina[[#This Row],[CANTIDAD ORDENADA]]</f>
        <v>42</v>
      </c>
    </row>
    <row r="1089" spans="1:13" x14ac:dyDescent="0.2">
      <c r="A1089" s="13">
        <v>434</v>
      </c>
      <c r="B1089" s="13">
        <v>15</v>
      </c>
      <c r="C1089" s="14" t="s">
        <v>149</v>
      </c>
      <c r="D1089" s="14" t="s">
        <v>1177</v>
      </c>
      <c r="E1089" s="15">
        <v>15</v>
      </c>
      <c r="F1089" s="15">
        <v>26</v>
      </c>
      <c r="G1089" s="16">
        <v>2</v>
      </c>
      <c r="H1089" s="17">
        <v>1.8055555555555557E-2</v>
      </c>
      <c r="I1089" s="18" t="s">
        <v>1150</v>
      </c>
      <c r="J1089" s="19">
        <f t="shared" si="48"/>
        <v>22</v>
      </c>
      <c r="K1089" s="19">
        <f t="shared" si="49"/>
        <v>52</v>
      </c>
      <c r="L1089" s="20">
        <f t="shared" si="50"/>
        <v>0.42307692307692307</v>
      </c>
      <c r="M1089" s="19">
        <f>TablaCocina[[#This Row],[COSTO UNITARIO]]*TablaCocina[[#This Row],[CANTIDAD ORDENADA]]</f>
        <v>30</v>
      </c>
    </row>
    <row r="1090" spans="1:13" x14ac:dyDescent="0.2">
      <c r="A1090" s="13">
        <v>434</v>
      </c>
      <c r="B1090" s="13">
        <v>15</v>
      </c>
      <c r="C1090" s="14" t="s">
        <v>197</v>
      </c>
      <c r="D1090" s="14" t="s">
        <v>1171</v>
      </c>
      <c r="E1090" s="15">
        <v>13</v>
      </c>
      <c r="F1090" s="15">
        <v>22</v>
      </c>
      <c r="G1090" s="16">
        <v>2</v>
      </c>
      <c r="H1090" s="17">
        <v>2.2222222222222223E-2</v>
      </c>
      <c r="I1090" s="18" t="s">
        <v>1151</v>
      </c>
      <c r="J1090" s="19">
        <f t="shared" si="48"/>
        <v>18</v>
      </c>
      <c r="K1090" s="19">
        <f t="shared" si="49"/>
        <v>44</v>
      </c>
      <c r="L1090" s="20">
        <f t="shared" si="50"/>
        <v>0.40909090909090912</v>
      </c>
      <c r="M1090" s="19">
        <f>TablaCocina[[#This Row],[COSTO UNITARIO]]*TablaCocina[[#This Row],[CANTIDAD ORDENADA]]</f>
        <v>26</v>
      </c>
    </row>
    <row r="1091" spans="1:13" x14ac:dyDescent="0.2">
      <c r="A1091" s="13">
        <v>435</v>
      </c>
      <c r="B1091" s="13">
        <v>17</v>
      </c>
      <c r="C1091" s="14" t="s">
        <v>149</v>
      </c>
      <c r="D1091" s="14" t="s">
        <v>1177</v>
      </c>
      <c r="E1091" s="15">
        <v>15</v>
      </c>
      <c r="F1091" s="15">
        <v>26</v>
      </c>
      <c r="G1091" s="16">
        <v>2</v>
      </c>
      <c r="H1091" s="17">
        <v>9.7222222222222224E-3</v>
      </c>
      <c r="I1091" s="18" t="s">
        <v>1150</v>
      </c>
      <c r="J1091" s="19">
        <f t="shared" ref="J1091:J1154" si="51">(F1091-E1091)*G1091</f>
        <v>22</v>
      </c>
      <c r="K1091" s="19">
        <f t="shared" ref="K1091:K1154" si="52">F1091*G1091</f>
        <v>52</v>
      </c>
      <c r="L1091" s="20">
        <f t="shared" ref="L1091:L1154" si="53">J1091/K1091</f>
        <v>0.42307692307692307</v>
      </c>
      <c r="M1091" s="19">
        <f>TablaCocina[[#This Row],[COSTO UNITARIO]]*TablaCocina[[#This Row],[CANTIDAD ORDENADA]]</f>
        <v>30</v>
      </c>
    </row>
    <row r="1092" spans="1:13" x14ac:dyDescent="0.2">
      <c r="A1092" s="13">
        <v>435</v>
      </c>
      <c r="B1092" s="13">
        <v>17</v>
      </c>
      <c r="C1092" s="14" t="s">
        <v>64</v>
      </c>
      <c r="D1092" s="14" t="s">
        <v>1175</v>
      </c>
      <c r="E1092" s="15">
        <v>13</v>
      </c>
      <c r="F1092" s="15">
        <v>21</v>
      </c>
      <c r="G1092" s="16">
        <v>2</v>
      </c>
      <c r="H1092" s="17">
        <v>2.9166666666666664E-2</v>
      </c>
      <c r="I1092" s="18" t="s">
        <v>1150</v>
      </c>
      <c r="J1092" s="19">
        <f t="shared" si="51"/>
        <v>16</v>
      </c>
      <c r="K1092" s="19">
        <f t="shared" si="52"/>
        <v>42</v>
      </c>
      <c r="L1092" s="20">
        <f t="shared" si="53"/>
        <v>0.38095238095238093</v>
      </c>
      <c r="M1092" s="19">
        <f>TablaCocina[[#This Row],[COSTO UNITARIO]]*TablaCocina[[#This Row],[CANTIDAD ORDENADA]]</f>
        <v>26</v>
      </c>
    </row>
    <row r="1093" spans="1:13" x14ac:dyDescent="0.2">
      <c r="A1093" s="13">
        <v>435</v>
      </c>
      <c r="B1093" s="13">
        <v>17</v>
      </c>
      <c r="C1093" s="14" t="s">
        <v>62</v>
      </c>
      <c r="D1093" s="14" t="s">
        <v>1160</v>
      </c>
      <c r="E1093" s="15">
        <v>18</v>
      </c>
      <c r="F1093" s="15">
        <v>30</v>
      </c>
      <c r="G1093" s="16">
        <v>2</v>
      </c>
      <c r="H1093" s="17">
        <v>3.8194444444444441E-2</v>
      </c>
      <c r="I1093" s="18" t="s">
        <v>1151</v>
      </c>
      <c r="J1093" s="19">
        <f t="shared" si="51"/>
        <v>24</v>
      </c>
      <c r="K1093" s="19">
        <f t="shared" si="52"/>
        <v>60</v>
      </c>
      <c r="L1093" s="20">
        <f t="shared" si="53"/>
        <v>0.4</v>
      </c>
      <c r="M1093" s="19">
        <f>TablaCocina[[#This Row],[COSTO UNITARIO]]*TablaCocina[[#This Row],[CANTIDAD ORDENADA]]</f>
        <v>36</v>
      </c>
    </row>
    <row r="1094" spans="1:13" x14ac:dyDescent="0.2">
      <c r="A1094" s="13">
        <v>436</v>
      </c>
      <c r="B1094" s="13">
        <v>10</v>
      </c>
      <c r="C1094" s="14" t="s">
        <v>36</v>
      </c>
      <c r="D1094" s="14" t="s">
        <v>1167</v>
      </c>
      <c r="E1094" s="15">
        <v>16</v>
      </c>
      <c r="F1094" s="15">
        <v>28</v>
      </c>
      <c r="G1094" s="16">
        <v>2</v>
      </c>
      <c r="H1094" s="17">
        <v>3.125E-2</v>
      </c>
      <c r="I1094" s="18" t="s">
        <v>1151</v>
      </c>
      <c r="J1094" s="19">
        <f t="shared" si="51"/>
        <v>24</v>
      </c>
      <c r="K1094" s="19">
        <f t="shared" si="52"/>
        <v>56</v>
      </c>
      <c r="L1094" s="20">
        <f t="shared" si="53"/>
        <v>0.42857142857142855</v>
      </c>
      <c r="M1094" s="19">
        <f>TablaCocina[[#This Row],[COSTO UNITARIO]]*TablaCocina[[#This Row],[CANTIDAD ORDENADA]]</f>
        <v>32</v>
      </c>
    </row>
    <row r="1095" spans="1:13" x14ac:dyDescent="0.2">
      <c r="A1095" s="13">
        <v>437</v>
      </c>
      <c r="B1095" s="13">
        <v>16</v>
      </c>
      <c r="C1095" s="14" t="s">
        <v>20</v>
      </c>
      <c r="D1095" s="14" t="s">
        <v>1169</v>
      </c>
      <c r="E1095" s="15">
        <v>21</v>
      </c>
      <c r="F1095" s="15">
        <v>35</v>
      </c>
      <c r="G1095" s="16">
        <v>2</v>
      </c>
      <c r="H1095" s="17">
        <v>3.5416666666666666E-2</v>
      </c>
      <c r="I1095" s="18" t="s">
        <v>1151</v>
      </c>
      <c r="J1095" s="19">
        <f t="shared" si="51"/>
        <v>28</v>
      </c>
      <c r="K1095" s="19">
        <f t="shared" si="52"/>
        <v>70</v>
      </c>
      <c r="L1095" s="20">
        <f t="shared" si="53"/>
        <v>0.4</v>
      </c>
      <c r="M1095" s="19">
        <f>TablaCocina[[#This Row],[COSTO UNITARIO]]*TablaCocina[[#This Row],[CANTIDAD ORDENADA]]</f>
        <v>42</v>
      </c>
    </row>
    <row r="1096" spans="1:13" x14ac:dyDescent="0.2">
      <c r="A1096" s="13">
        <v>438</v>
      </c>
      <c r="B1096" s="13">
        <v>2</v>
      </c>
      <c r="C1096" s="14" t="s">
        <v>255</v>
      </c>
      <c r="D1096" s="14" t="s">
        <v>1166</v>
      </c>
      <c r="E1096" s="15">
        <v>20</v>
      </c>
      <c r="F1096" s="15">
        <v>33</v>
      </c>
      <c r="G1096" s="16">
        <v>1</v>
      </c>
      <c r="H1096" s="17">
        <v>3.5416666666666666E-2</v>
      </c>
      <c r="I1096" s="18" t="s">
        <v>1151</v>
      </c>
      <c r="J1096" s="19">
        <f t="shared" si="51"/>
        <v>13</v>
      </c>
      <c r="K1096" s="19">
        <f t="shared" si="52"/>
        <v>33</v>
      </c>
      <c r="L1096" s="20">
        <f t="shared" si="53"/>
        <v>0.39393939393939392</v>
      </c>
      <c r="M1096" s="19">
        <f>TablaCocina[[#This Row],[COSTO UNITARIO]]*TablaCocina[[#This Row],[CANTIDAD ORDENADA]]</f>
        <v>20</v>
      </c>
    </row>
    <row r="1097" spans="1:13" x14ac:dyDescent="0.2">
      <c r="A1097" s="13">
        <v>439</v>
      </c>
      <c r="B1097" s="13">
        <v>15</v>
      </c>
      <c r="C1097" s="14" t="s">
        <v>255</v>
      </c>
      <c r="D1097" s="14" t="s">
        <v>1166</v>
      </c>
      <c r="E1097" s="15">
        <v>20</v>
      </c>
      <c r="F1097" s="15">
        <v>33</v>
      </c>
      <c r="G1097" s="16">
        <v>3</v>
      </c>
      <c r="H1097" s="17">
        <v>2.4305555555555556E-2</v>
      </c>
      <c r="I1097" s="18" t="s">
        <v>1150</v>
      </c>
      <c r="J1097" s="19">
        <f t="shared" si="51"/>
        <v>39</v>
      </c>
      <c r="K1097" s="19">
        <f t="shared" si="52"/>
        <v>99</v>
      </c>
      <c r="L1097" s="20">
        <f t="shared" si="53"/>
        <v>0.39393939393939392</v>
      </c>
      <c r="M1097" s="19">
        <f>TablaCocina[[#This Row],[COSTO UNITARIO]]*TablaCocina[[#This Row],[CANTIDAD ORDENADA]]</f>
        <v>60</v>
      </c>
    </row>
    <row r="1098" spans="1:13" x14ac:dyDescent="0.2">
      <c r="A1098" s="13">
        <v>439</v>
      </c>
      <c r="B1098" s="13">
        <v>15</v>
      </c>
      <c r="C1098" s="14" t="s">
        <v>149</v>
      </c>
      <c r="D1098" s="14" t="s">
        <v>1177</v>
      </c>
      <c r="E1098" s="15">
        <v>15</v>
      </c>
      <c r="F1098" s="15">
        <v>26</v>
      </c>
      <c r="G1098" s="16">
        <v>3</v>
      </c>
      <c r="H1098" s="17">
        <v>2.013888888888889E-2</v>
      </c>
      <c r="I1098" s="18" t="s">
        <v>1151</v>
      </c>
      <c r="J1098" s="19">
        <f t="shared" si="51"/>
        <v>33</v>
      </c>
      <c r="K1098" s="19">
        <f t="shared" si="52"/>
        <v>78</v>
      </c>
      <c r="L1098" s="20">
        <f t="shared" si="53"/>
        <v>0.42307692307692307</v>
      </c>
      <c r="M1098" s="19">
        <f>TablaCocina[[#This Row],[COSTO UNITARIO]]*TablaCocina[[#This Row],[CANTIDAD ORDENADA]]</f>
        <v>45</v>
      </c>
    </row>
    <row r="1099" spans="1:13" x14ac:dyDescent="0.2">
      <c r="A1099" s="13">
        <v>440</v>
      </c>
      <c r="B1099" s="13">
        <v>13</v>
      </c>
      <c r="C1099" s="14" t="s">
        <v>194</v>
      </c>
      <c r="D1099" s="14" t="s">
        <v>1174</v>
      </c>
      <c r="E1099" s="15">
        <v>14</v>
      </c>
      <c r="F1099" s="15">
        <v>23</v>
      </c>
      <c r="G1099" s="16">
        <v>2</v>
      </c>
      <c r="H1099" s="17">
        <v>2.4999999999999998E-2</v>
      </c>
      <c r="I1099" s="18" t="s">
        <v>1150</v>
      </c>
      <c r="J1099" s="19">
        <f t="shared" si="51"/>
        <v>18</v>
      </c>
      <c r="K1099" s="19">
        <f t="shared" si="52"/>
        <v>46</v>
      </c>
      <c r="L1099" s="20">
        <f t="shared" si="53"/>
        <v>0.39130434782608697</v>
      </c>
      <c r="M1099" s="19">
        <f>TablaCocina[[#This Row],[COSTO UNITARIO]]*TablaCocina[[#This Row],[CANTIDAD ORDENADA]]</f>
        <v>28</v>
      </c>
    </row>
    <row r="1100" spans="1:13" x14ac:dyDescent="0.2">
      <c r="A1100" s="13">
        <v>440</v>
      </c>
      <c r="B1100" s="13">
        <v>13</v>
      </c>
      <c r="C1100" s="14" t="s">
        <v>106</v>
      </c>
      <c r="D1100" s="14" t="s">
        <v>1168</v>
      </c>
      <c r="E1100" s="15">
        <v>11</v>
      </c>
      <c r="F1100" s="15">
        <v>19</v>
      </c>
      <c r="G1100" s="16">
        <v>2</v>
      </c>
      <c r="H1100" s="17">
        <v>6.2499999999999995E-3</v>
      </c>
      <c r="I1100" s="18" t="s">
        <v>1150</v>
      </c>
      <c r="J1100" s="19">
        <f t="shared" si="51"/>
        <v>16</v>
      </c>
      <c r="K1100" s="19">
        <f t="shared" si="52"/>
        <v>38</v>
      </c>
      <c r="L1100" s="20">
        <f t="shared" si="53"/>
        <v>0.42105263157894735</v>
      </c>
      <c r="M1100" s="19">
        <f>TablaCocina[[#This Row],[COSTO UNITARIO]]*TablaCocina[[#This Row],[CANTIDAD ORDENADA]]</f>
        <v>22</v>
      </c>
    </row>
    <row r="1101" spans="1:13" x14ac:dyDescent="0.2">
      <c r="A1101" s="13">
        <v>441</v>
      </c>
      <c r="B1101" s="13">
        <v>13</v>
      </c>
      <c r="C1101" s="14" t="s">
        <v>20</v>
      </c>
      <c r="D1101" s="14" t="s">
        <v>1169</v>
      </c>
      <c r="E1101" s="15">
        <v>21</v>
      </c>
      <c r="F1101" s="15">
        <v>35</v>
      </c>
      <c r="G1101" s="16">
        <v>3</v>
      </c>
      <c r="H1101" s="17">
        <v>3.7499999999999999E-2</v>
      </c>
      <c r="I1101" s="18" t="s">
        <v>1150</v>
      </c>
      <c r="J1101" s="19">
        <f t="shared" si="51"/>
        <v>42</v>
      </c>
      <c r="K1101" s="19">
        <f t="shared" si="52"/>
        <v>105</v>
      </c>
      <c r="L1101" s="20">
        <f t="shared" si="53"/>
        <v>0.4</v>
      </c>
      <c r="M1101" s="19">
        <f>TablaCocina[[#This Row],[COSTO UNITARIO]]*TablaCocina[[#This Row],[CANTIDAD ORDENADA]]</f>
        <v>63</v>
      </c>
    </row>
    <row r="1102" spans="1:13" x14ac:dyDescent="0.2">
      <c r="A1102" s="13">
        <v>441</v>
      </c>
      <c r="B1102" s="13">
        <v>13</v>
      </c>
      <c r="C1102" s="14" t="s">
        <v>149</v>
      </c>
      <c r="D1102" s="14" t="s">
        <v>1177</v>
      </c>
      <c r="E1102" s="15">
        <v>15</v>
      </c>
      <c r="F1102" s="15">
        <v>26</v>
      </c>
      <c r="G1102" s="16">
        <v>3</v>
      </c>
      <c r="H1102" s="17">
        <v>2.4999999999999998E-2</v>
      </c>
      <c r="I1102" s="18" t="s">
        <v>1151</v>
      </c>
      <c r="J1102" s="19">
        <f t="shared" si="51"/>
        <v>33</v>
      </c>
      <c r="K1102" s="19">
        <f t="shared" si="52"/>
        <v>78</v>
      </c>
      <c r="L1102" s="20">
        <f t="shared" si="53"/>
        <v>0.42307692307692307</v>
      </c>
      <c r="M1102" s="19">
        <f>TablaCocina[[#This Row],[COSTO UNITARIO]]*TablaCocina[[#This Row],[CANTIDAD ORDENADA]]</f>
        <v>45</v>
      </c>
    </row>
    <row r="1103" spans="1:13" x14ac:dyDescent="0.2">
      <c r="A1103" s="13">
        <v>442</v>
      </c>
      <c r="B1103" s="13">
        <v>15</v>
      </c>
      <c r="C1103" s="14" t="s">
        <v>49</v>
      </c>
      <c r="D1103" s="14" t="s">
        <v>1172</v>
      </c>
      <c r="E1103" s="15">
        <v>20</v>
      </c>
      <c r="F1103" s="15">
        <v>34</v>
      </c>
      <c r="G1103" s="16">
        <v>3</v>
      </c>
      <c r="H1103" s="17">
        <v>2.013888888888889E-2</v>
      </c>
      <c r="I1103" s="18" t="s">
        <v>1151</v>
      </c>
      <c r="J1103" s="19">
        <f t="shared" si="51"/>
        <v>42</v>
      </c>
      <c r="K1103" s="19">
        <f t="shared" si="52"/>
        <v>102</v>
      </c>
      <c r="L1103" s="20">
        <f t="shared" si="53"/>
        <v>0.41176470588235292</v>
      </c>
      <c r="M1103" s="19">
        <f>TablaCocina[[#This Row],[COSTO UNITARIO]]*TablaCocina[[#This Row],[CANTIDAD ORDENADA]]</f>
        <v>60</v>
      </c>
    </row>
    <row r="1104" spans="1:13" x14ac:dyDescent="0.2">
      <c r="A1104" s="13">
        <v>442</v>
      </c>
      <c r="B1104" s="13">
        <v>15</v>
      </c>
      <c r="C1104" s="14" t="s">
        <v>116</v>
      </c>
      <c r="D1104" s="14" t="s">
        <v>1178</v>
      </c>
      <c r="E1104" s="15">
        <v>15</v>
      </c>
      <c r="F1104" s="15">
        <v>25</v>
      </c>
      <c r="G1104" s="16">
        <v>1</v>
      </c>
      <c r="H1104" s="17">
        <v>3.9583333333333331E-2</v>
      </c>
      <c r="I1104" s="18" t="s">
        <v>1150</v>
      </c>
      <c r="J1104" s="19">
        <f t="shared" si="51"/>
        <v>10</v>
      </c>
      <c r="K1104" s="19">
        <f t="shared" si="52"/>
        <v>25</v>
      </c>
      <c r="L1104" s="20">
        <f t="shared" si="53"/>
        <v>0.4</v>
      </c>
      <c r="M1104" s="19">
        <f>TablaCocina[[#This Row],[COSTO UNITARIO]]*TablaCocina[[#This Row],[CANTIDAD ORDENADA]]</f>
        <v>15</v>
      </c>
    </row>
    <row r="1105" spans="1:13" x14ac:dyDescent="0.2">
      <c r="A1105" s="13">
        <v>442</v>
      </c>
      <c r="B1105" s="13">
        <v>15</v>
      </c>
      <c r="C1105" s="14" t="s">
        <v>67</v>
      </c>
      <c r="D1105" s="14" t="s">
        <v>1164</v>
      </c>
      <c r="E1105" s="15">
        <v>22</v>
      </c>
      <c r="F1105" s="15">
        <v>36</v>
      </c>
      <c r="G1105" s="16">
        <v>3</v>
      </c>
      <c r="H1105" s="17">
        <v>3.125E-2</v>
      </c>
      <c r="I1105" s="18" t="s">
        <v>1150</v>
      </c>
      <c r="J1105" s="19">
        <f t="shared" si="51"/>
        <v>42</v>
      </c>
      <c r="K1105" s="19">
        <f t="shared" si="52"/>
        <v>108</v>
      </c>
      <c r="L1105" s="20">
        <f t="shared" si="53"/>
        <v>0.3888888888888889</v>
      </c>
      <c r="M1105" s="19">
        <f>TablaCocina[[#This Row],[COSTO UNITARIO]]*TablaCocina[[#This Row],[CANTIDAD ORDENADA]]</f>
        <v>66</v>
      </c>
    </row>
    <row r="1106" spans="1:13" x14ac:dyDescent="0.2">
      <c r="A1106" s="13">
        <v>443</v>
      </c>
      <c r="B1106" s="13">
        <v>4</v>
      </c>
      <c r="C1106" s="14" t="s">
        <v>194</v>
      </c>
      <c r="D1106" s="14" t="s">
        <v>1174</v>
      </c>
      <c r="E1106" s="15">
        <v>14</v>
      </c>
      <c r="F1106" s="15">
        <v>23</v>
      </c>
      <c r="G1106" s="16">
        <v>1</v>
      </c>
      <c r="H1106" s="17">
        <v>2.0833333333333332E-2</v>
      </c>
      <c r="I1106" s="18" t="s">
        <v>1150</v>
      </c>
      <c r="J1106" s="19">
        <f t="shared" si="51"/>
        <v>9</v>
      </c>
      <c r="K1106" s="19">
        <f t="shared" si="52"/>
        <v>23</v>
      </c>
      <c r="L1106" s="20">
        <f t="shared" si="53"/>
        <v>0.39130434782608697</v>
      </c>
      <c r="M1106" s="19">
        <f>TablaCocina[[#This Row],[COSTO UNITARIO]]*TablaCocina[[#This Row],[CANTIDAD ORDENADA]]</f>
        <v>14</v>
      </c>
    </row>
    <row r="1107" spans="1:13" x14ac:dyDescent="0.2">
      <c r="A1107" s="13">
        <v>443</v>
      </c>
      <c r="B1107" s="13">
        <v>4</v>
      </c>
      <c r="C1107" s="14" t="s">
        <v>241</v>
      </c>
      <c r="D1107" s="14" t="s">
        <v>1170</v>
      </c>
      <c r="E1107" s="15">
        <v>19</v>
      </c>
      <c r="F1107" s="15">
        <v>32</v>
      </c>
      <c r="G1107" s="16">
        <v>1</v>
      </c>
      <c r="H1107" s="17">
        <v>3.6111111111111115E-2</v>
      </c>
      <c r="I1107" s="18" t="s">
        <v>1150</v>
      </c>
      <c r="J1107" s="19">
        <f t="shared" si="51"/>
        <v>13</v>
      </c>
      <c r="K1107" s="19">
        <f t="shared" si="52"/>
        <v>32</v>
      </c>
      <c r="L1107" s="20">
        <f t="shared" si="53"/>
        <v>0.40625</v>
      </c>
      <c r="M1107" s="19">
        <f>TablaCocina[[#This Row],[COSTO UNITARIO]]*TablaCocina[[#This Row],[CANTIDAD ORDENADA]]</f>
        <v>19</v>
      </c>
    </row>
    <row r="1108" spans="1:13" x14ac:dyDescent="0.2">
      <c r="A1108" s="13">
        <v>443</v>
      </c>
      <c r="B1108" s="13">
        <v>4</v>
      </c>
      <c r="C1108" s="14" t="s">
        <v>149</v>
      </c>
      <c r="D1108" s="14" t="s">
        <v>1177</v>
      </c>
      <c r="E1108" s="15">
        <v>15</v>
      </c>
      <c r="F1108" s="15">
        <v>26</v>
      </c>
      <c r="G1108" s="16">
        <v>3</v>
      </c>
      <c r="H1108" s="17">
        <v>3.8194444444444441E-2</v>
      </c>
      <c r="I1108" s="18" t="s">
        <v>1150</v>
      </c>
      <c r="J1108" s="19">
        <f t="shared" si="51"/>
        <v>33</v>
      </c>
      <c r="K1108" s="19">
        <f t="shared" si="52"/>
        <v>78</v>
      </c>
      <c r="L1108" s="20">
        <f t="shared" si="53"/>
        <v>0.42307692307692307</v>
      </c>
      <c r="M1108" s="19">
        <f>TablaCocina[[#This Row],[COSTO UNITARIO]]*TablaCocina[[#This Row],[CANTIDAD ORDENADA]]</f>
        <v>45</v>
      </c>
    </row>
    <row r="1109" spans="1:13" x14ac:dyDescent="0.2">
      <c r="A1109" s="13">
        <v>443</v>
      </c>
      <c r="B1109" s="13">
        <v>4</v>
      </c>
      <c r="C1109" s="14" t="s">
        <v>36</v>
      </c>
      <c r="D1109" s="14" t="s">
        <v>1167</v>
      </c>
      <c r="E1109" s="15">
        <v>16</v>
      </c>
      <c r="F1109" s="15">
        <v>28</v>
      </c>
      <c r="G1109" s="16">
        <v>3</v>
      </c>
      <c r="H1109" s="17">
        <v>1.2499999999999999E-2</v>
      </c>
      <c r="I1109" s="18" t="s">
        <v>1150</v>
      </c>
      <c r="J1109" s="19">
        <f t="shared" si="51"/>
        <v>36</v>
      </c>
      <c r="K1109" s="19">
        <f t="shared" si="52"/>
        <v>84</v>
      </c>
      <c r="L1109" s="20">
        <f t="shared" si="53"/>
        <v>0.42857142857142855</v>
      </c>
      <c r="M1109" s="19">
        <f>TablaCocina[[#This Row],[COSTO UNITARIO]]*TablaCocina[[#This Row],[CANTIDAD ORDENADA]]</f>
        <v>48</v>
      </c>
    </row>
    <row r="1110" spans="1:13" x14ac:dyDescent="0.2">
      <c r="A1110" s="13">
        <v>444</v>
      </c>
      <c r="B1110" s="13">
        <v>8</v>
      </c>
      <c r="C1110" s="14" t="s">
        <v>194</v>
      </c>
      <c r="D1110" s="14" t="s">
        <v>1174</v>
      </c>
      <c r="E1110" s="15">
        <v>14</v>
      </c>
      <c r="F1110" s="15">
        <v>23</v>
      </c>
      <c r="G1110" s="16">
        <v>1</v>
      </c>
      <c r="H1110" s="17">
        <v>2.2222222222222223E-2</v>
      </c>
      <c r="I1110" s="18" t="s">
        <v>1151</v>
      </c>
      <c r="J1110" s="19">
        <f t="shared" si="51"/>
        <v>9</v>
      </c>
      <c r="K1110" s="19">
        <f t="shared" si="52"/>
        <v>23</v>
      </c>
      <c r="L1110" s="20">
        <f t="shared" si="53"/>
        <v>0.39130434782608697</v>
      </c>
      <c r="M1110" s="19">
        <f>TablaCocina[[#This Row],[COSTO UNITARIO]]*TablaCocina[[#This Row],[CANTIDAD ORDENADA]]</f>
        <v>14</v>
      </c>
    </row>
    <row r="1111" spans="1:13" x14ac:dyDescent="0.2">
      <c r="A1111" s="13">
        <v>444</v>
      </c>
      <c r="B1111" s="13">
        <v>8</v>
      </c>
      <c r="C1111" s="14" t="s">
        <v>152</v>
      </c>
      <c r="D1111" s="14" t="s">
        <v>1159</v>
      </c>
      <c r="E1111" s="15">
        <v>14</v>
      </c>
      <c r="F1111" s="15">
        <v>24</v>
      </c>
      <c r="G1111" s="16">
        <v>3</v>
      </c>
      <c r="H1111" s="17">
        <v>3.4027777777777775E-2</v>
      </c>
      <c r="I1111" s="18" t="s">
        <v>1151</v>
      </c>
      <c r="J1111" s="19">
        <f t="shared" si="51"/>
        <v>30</v>
      </c>
      <c r="K1111" s="19">
        <f t="shared" si="52"/>
        <v>72</v>
      </c>
      <c r="L1111" s="20">
        <f t="shared" si="53"/>
        <v>0.41666666666666669</v>
      </c>
      <c r="M1111" s="19">
        <f>TablaCocina[[#This Row],[COSTO UNITARIO]]*TablaCocina[[#This Row],[CANTIDAD ORDENADA]]</f>
        <v>42</v>
      </c>
    </row>
    <row r="1112" spans="1:13" x14ac:dyDescent="0.2">
      <c r="A1112" s="13">
        <v>445</v>
      </c>
      <c r="B1112" s="13">
        <v>6</v>
      </c>
      <c r="C1112" s="14" t="s">
        <v>100</v>
      </c>
      <c r="D1112" s="14" t="s">
        <v>1162</v>
      </c>
      <c r="E1112" s="15">
        <v>16</v>
      </c>
      <c r="F1112" s="15">
        <v>27</v>
      </c>
      <c r="G1112" s="16">
        <v>3</v>
      </c>
      <c r="H1112" s="17">
        <v>1.8055555555555557E-2</v>
      </c>
      <c r="I1112" s="18" t="s">
        <v>1150</v>
      </c>
      <c r="J1112" s="19">
        <f t="shared" si="51"/>
        <v>33</v>
      </c>
      <c r="K1112" s="19">
        <f t="shared" si="52"/>
        <v>81</v>
      </c>
      <c r="L1112" s="20">
        <f t="shared" si="53"/>
        <v>0.40740740740740738</v>
      </c>
      <c r="M1112" s="19">
        <f>TablaCocina[[#This Row],[COSTO UNITARIO]]*TablaCocina[[#This Row],[CANTIDAD ORDENADA]]</f>
        <v>48</v>
      </c>
    </row>
    <row r="1113" spans="1:13" x14ac:dyDescent="0.2">
      <c r="A1113" s="13">
        <v>446</v>
      </c>
      <c r="B1113" s="13">
        <v>12</v>
      </c>
      <c r="C1113" s="14" t="s">
        <v>64</v>
      </c>
      <c r="D1113" s="14" t="s">
        <v>1175</v>
      </c>
      <c r="E1113" s="15">
        <v>13</v>
      </c>
      <c r="F1113" s="15">
        <v>21</v>
      </c>
      <c r="G1113" s="16">
        <v>1</v>
      </c>
      <c r="H1113" s="17">
        <v>5.5555555555555558E-3</v>
      </c>
      <c r="I1113" s="18" t="s">
        <v>1151</v>
      </c>
      <c r="J1113" s="19">
        <f t="shared" si="51"/>
        <v>8</v>
      </c>
      <c r="K1113" s="19">
        <f t="shared" si="52"/>
        <v>21</v>
      </c>
      <c r="L1113" s="20">
        <f t="shared" si="53"/>
        <v>0.38095238095238093</v>
      </c>
      <c r="M1113" s="19">
        <f>TablaCocina[[#This Row],[COSTO UNITARIO]]*TablaCocina[[#This Row],[CANTIDAD ORDENADA]]</f>
        <v>13</v>
      </c>
    </row>
    <row r="1114" spans="1:13" x14ac:dyDescent="0.2">
      <c r="A1114" s="13">
        <v>447</v>
      </c>
      <c r="B1114" s="13">
        <v>8</v>
      </c>
      <c r="C1114" s="14" t="s">
        <v>140</v>
      </c>
      <c r="D1114" s="14" t="s">
        <v>1173</v>
      </c>
      <c r="E1114" s="15">
        <v>12</v>
      </c>
      <c r="F1114" s="15">
        <v>20</v>
      </c>
      <c r="G1114" s="16">
        <v>2</v>
      </c>
      <c r="H1114" s="17">
        <v>2.013888888888889E-2</v>
      </c>
      <c r="I1114" s="18" t="s">
        <v>1151</v>
      </c>
      <c r="J1114" s="19">
        <f t="shared" si="51"/>
        <v>16</v>
      </c>
      <c r="K1114" s="19">
        <f t="shared" si="52"/>
        <v>40</v>
      </c>
      <c r="L1114" s="20">
        <f t="shared" si="53"/>
        <v>0.4</v>
      </c>
      <c r="M1114" s="19">
        <f>TablaCocina[[#This Row],[COSTO UNITARIO]]*TablaCocina[[#This Row],[CANTIDAD ORDENADA]]</f>
        <v>24</v>
      </c>
    </row>
    <row r="1115" spans="1:13" x14ac:dyDescent="0.2">
      <c r="A1115" s="13">
        <v>447</v>
      </c>
      <c r="B1115" s="13">
        <v>8</v>
      </c>
      <c r="C1115" s="14" t="s">
        <v>106</v>
      </c>
      <c r="D1115" s="14" t="s">
        <v>1168</v>
      </c>
      <c r="E1115" s="15">
        <v>11</v>
      </c>
      <c r="F1115" s="15">
        <v>19</v>
      </c>
      <c r="G1115" s="16">
        <v>3</v>
      </c>
      <c r="H1115" s="17">
        <v>3.4722222222222224E-2</v>
      </c>
      <c r="I1115" s="18" t="s">
        <v>1151</v>
      </c>
      <c r="J1115" s="19">
        <f t="shared" si="51"/>
        <v>24</v>
      </c>
      <c r="K1115" s="19">
        <f t="shared" si="52"/>
        <v>57</v>
      </c>
      <c r="L1115" s="20">
        <f t="shared" si="53"/>
        <v>0.42105263157894735</v>
      </c>
      <c r="M1115" s="19">
        <f>TablaCocina[[#This Row],[COSTO UNITARIO]]*TablaCocina[[#This Row],[CANTIDAD ORDENADA]]</f>
        <v>33</v>
      </c>
    </row>
    <row r="1116" spans="1:13" x14ac:dyDescent="0.2">
      <c r="A1116" s="13">
        <v>447</v>
      </c>
      <c r="B1116" s="13">
        <v>8</v>
      </c>
      <c r="C1116" s="14" t="s">
        <v>36</v>
      </c>
      <c r="D1116" s="14" t="s">
        <v>1167</v>
      </c>
      <c r="E1116" s="15">
        <v>16</v>
      </c>
      <c r="F1116" s="15">
        <v>28</v>
      </c>
      <c r="G1116" s="16">
        <v>3</v>
      </c>
      <c r="H1116" s="17">
        <v>4.8611111111111112E-3</v>
      </c>
      <c r="I1116" s="18" t="s">
        <v>1150</v>
      </c>
      <c r="J1116" s="19">
        <f t="shared" si="51"/>
        <v>36</v>
      </c>
      <c r="K1116" s="19">
        <f t="shared" si="52"/>
        <v>84</v>
      </c>
      <c r="L1116" s="20">
        <f t="shared" si="53"/>
        <v>0.42857142857142855</v>
      </c>
      <c r="M1116" s="19">
        <f>TablaCocina[[#This Row],[COSTO UNITARIO]]*TablaCocina[[#This Row],[CANTIDAD ORDENADA]]</f>
        <v>48</v>
      </c>
    </row>
    <row r="1117" spans="1:13" x14ac:dyDescent="0.2">
      <c r="A1117" s="13">
        <v>448</v>
      </c>
      <c r="B1117" s="13">
        <v>4</v>
      </c>
      <c r="C1117" s="14" t="s">
        <v>106</v>
      </c>
      <c r="D1117" s="14" t="s">
        <v>1168</v>
      </c>
      <c r="E1117" s="15">
        <v>11</v>
      </c>
      <c r="F1117" s="15">
        <v>19</v>
      </c>
      <c r="G1117" s="16">
        <v>2</v>
      </c>
      <c r="H1117" s="17">
        <v>1.8055555555555557E-2</v>
      </c>
      <c r="I1117" s="18" t="s">
        <v>1151</v>
      </c>
      <c r="J1117" s="19">
        <f t="shared" si="51"/>
        <v>16</v>
      </c>
      <c r="K1117" s="19">
        <f t="shared" si="52"/>
        <v>38</v>
      </c>
      <c r="L1117" s="20">
        <f t="shared" si="53"/>
        <v>0.42105263157894735</v>
      </c>
      <c r="M1117" s="19">
        <f>TablaCocina[[#This Row],[COSTO UNITARIO]]*TablaCocina[[#This Row],[CANTIDAD ORDENADA]]</f>
        <v>22</v>
      </c>
    </row>
    <row r="1118" spans="1:13" x14ac:dyDescent="0.2">
      <c r="A1118" s="13">
        <v>448</v>
      </c>
      <c r="B1118" s="13">
        <v>4</v>
      </c>
      <c r="C1118" s="14" t="s">
        <v>255</v>
      </c>
      <c r="D1118" s="14" t="s">
        <v>1166</v>
      </c>
      <c r="E1118" s="15">
        <v>20</v>
      </c>
      <c r="F1118" s="15">
        <v>33</v>
      </c>
      <c r="G1118" s="16">
        <v>3</v>
      </c>
      <c r="H1118" s="17">
        <v>2.7777777777777776E-2</v>
      </c>
      <c r="I1118" s="18" t="s">
        <v>1151</v>
      </c>
      <c r="J1118" s="19">
        <f t="shared" si="51"/>
        <v>39</v>
      </c>
      <c r="K1118" s="19">
        <f t="shared" si="52"/>
        <v>99</v>
      </c>
      <c r="L1118" s="20">
        <f t="shared" si="53"/>
        <v>0.39393939393939392</v>
      </c>
      <c r="M1118" s="19">
        <f>TablaCocina[[#This Row],[COSTO UNITARIO]]*TablaCocina[[#This Row],[CANTIDAD ORDENADA]]</f>
        <v>60</v>
      </c>
    </row>
    <row r="1119" spans="1:13" x14ac:dyDescent="0.2">
      <c r="A1119" s="13">
        <v>449</v>
      </c>
      <c r="B1119" s="13">
        <v>3</v>
      </c>
      <c r="C1119" s="14" t="s">
        <v>241</v>
      </c>
      <c r="D1119" s="14" t="s">
        <v>1170</v>
      </c>
      <c r="E1119" s="15">
        <v>19</v>
      </c>
      <c r="F1119" s="15">
        <v>32</v>
      </c>
      <c r="G1119" s="16">
        <v>2</v>
      </c>
      <c r="H1119" s="17">
        <v>2.2916666666666669E-2</v>
      </c>
      <c r="I1119" s="18" t="s">
        <v>1151</v>
      </c>
      <c r="J1119" s="19">
        <f t="shared" si="51"/>
        <v>26</v>
      </c>
      <c r="K1119" s="19">
        <f t="shared" si="52"/>
        <v>64</v>
      </c>
      <c r="L1119" s="20">
        <f t="shared" si="53"/>
        <v>0.40625</v>
      </c>
      <c r="M1119" s="19">
        <f>TablaCocina[[#This Row],[COSTO UNITARIO]]*TablaCocina[[#This Row],[CANTIDAD ORDENADA]]</f>
        <v>38</v>
      </c>
    </row>
    <row r="1120" spans="1:13" x14ac:dyDescent="0.2">
      <c r="A1120" s="13">
        <v>450</v>
      </c>
      <c r="B1120" s="13">
        <v>9</v>
      </c>
      <c r="C1120" s="14" t="s">
        <v>73</v>
      </c>
      <c r="D1120" s="14" t="s">
        <v>1176</v>
      </c>
      <c r="E1120" s="15">
        <v>10</v>
      </c>
      <c r="F1120" s="15">
        <v>18</v>
      </c>
      <c r="G1120" s="16">
        <v>2</v>
      </c>
      <c r="H1120" s="17">
        <v>9.0277777777777787E-3</v>
      </c>
      <c r="I1120" s="18" t="s">
        <v>1151</v>
      </c>
      <c r="J1120" s="19">
        <f t="shared" si="51"/>
        <v>16</v>
      </c>
      <c r="K1120" s="19">
        <f t="shared" si="52"/>
        <v>36</v>
      </c>
      <c r="L1120" s="20">
        <f t="shared" si="53"/>
        <v>0.44444444444444442</v>
      </c>
      <c r="M1120" s="19">
        <f>TablaCocina[[#This Row],[COSTO UNITARIO]]*TablaCocina[[#This Row],[CANTIDAD ORDENADA]]</f>
        <v>20</v>
      </c>
    </row>
    <row r="1121" spans="1:13" x14ac:dyDescent="0.2">
      <c r="A1121" s="13">
        <v>450</v>
      </c>
      <c r="B1121" s="13">
        <v>9</v>
      </c>
      <c r="C1121" s="14" t="s">
        <v>67</v>
      </c>
      <c r="D1121" s="14" t="s">
        <v>1164</v>
      </c>
      <c r="E1121" s="15">
        <v>22</v>
      </c>
      <c r="F1121" s="15">
        <v>36</v>
      </c>
      <c r="G1121" s="16">
        <v>1</v>
      </c>
      <c r="H1121" s="17">
        <v>1.4583333333333332E-2</v>
      </c>
      <c r="I1121" s="18" t="s">
        <v>1150</v>
      </c>
      <c r="J1121" s="19">
        <f t="shared" si="51"/>
        <v>14</v>
      </c>
      <c r="K1121" s="19">
        <f t="shared" si="52"/>
        <v>36</v>
      </c>
      <c r="L1121" s="20">
        <f t="shared" si="53"/>
        <v>0.3888888888888889</v>
      </c>
      <c r="M1121" s="19">
        <f>TablaCocina[[#This Row],[COSTO UNITARIO]]*TablaCocina[[#This Row],[CANTIDAD ORDENADA]]</f>
        <v>22</v>
      </c>
    </row>
    <row r="1122" spans="1:13" x14ac:dyDescent="0.2">
      <c r="A1122" s="13">
        <v>451</v>
      </c>
      <c r="B1122" s="13">
        <v>3</v>
      </c>
      <c r="C1122" s="14" t="s">
        <v>20</v>
      </c>
      <c r="D1122" s="14" t="s">
        <v>1169</v>
      </c>
      <c r="E1122" s="15">
        <v>21</v>
      </c>
      <c r="F1122" s="15">
        <v>35</v>
      </c>
      <c r="G1122" s="16">
        <v>1</v>
      </c>
      <c r="H1122" s="17">
        <v>1.5972222222222224E-2</v>
      </c>
      <c r="I1122" s="18" t="s">
        <v>1151</v>
      </c>
      <c r="J1122" s="19">
        <f t="shared" si="51"/>
        <v>14</v>
      </c>
      <c r="K1122" s="19">
        <f t="shared" si="52"/>
        <v>35</v>
      </c>
      <c r="L1122" s="20">
        <f t="shared" si="53"/>
        <v>0.4</v>
      </c>
      <c r="M1122" s="19">
        <f>TablaCocina[[#This Row],[COSTO UNITARIO]]*TablaCocina[[#This Row],[CANTIDAD ORDENADA]]</f>
        <v>21</v>
      </c>
    </row>
    <row r="1123" spans="1:13" x14ac:dyDescent="0.2">
      <c r="A1123" s="13">
        <v>451</v>
      </c>
      <c r="B1123" s="13">
        <v>3</v>
      </c>
      <c r="C1123" s="14" t="s">
        <v>194</v>
      </c>
      <c r="D1123" s="14" t="s">
        <v>1174</v>
      </c>
      <c r="E1123" s="15">
        <v>14</v>
      </c>
      <c r="F1123" s="15">
        <v>23</v>
      </c>
      <c r="G1123" s="16">
        <v>1</v>
      </c>
      <c r="H1123" s="17">
        <v>2.8472222222222222E-2</v>
      </c>
      <c r="I1123" s="18" t="s">
        <v>1151</v>
      </c>
      <c r="J1123" s="19">
        <f t="shared" si="51"/>
        <v>9</v>
      </c>
      <c r="K1123" s="19">
        <f t="shared" si="52"/>
        <v>23</v>
      </c>
      <c r="L1123" s="20">
        <f t="shared" si="53"/>
        <v>0.39130434782608697</v>
      </c>
      <c r="M1123" s="19">
        <f>TablaCocina[[#This Row],[COSTO UNITARIO]]*TablaCocina[[#This Row],[CANTIDAD ORDENADA]]</f>
        <v>14</v>
      </c>
    </row>
    <row r="1124" spans="1:13" x14ac:dyDescent="0.2">
      <c r="A1124" s="13">
        <v>451</v>
      </c>
      <c r="B1124" s="13">
        <v>3</v>
      </c>
      <c r="C1124" s="14" t="s">
        <v>49</v>
      </c>
      <c r="D1124" s="14" t="s">
        <v>1172</v>
      </c>
      <c r="E1124" s="15">
        <v>20</v>
      </c>
      <c r="F1124" s="15">
        <v>34</v>
      </c>
      <c r="G1124" s="16">
        <v>1</v>
      </c>
      <c r="H1124" s="17">
        <v>2.7083333333333334E-2</v>
      </c>
      <c r="I1124" s="18" t="s">
        <v>1150</v>
      </c>
      <c r="J1124" s="19">
        <f t="shared" si="51"/>
        <v>14</v>
      </c>
      <c r="K1124" s="19">
        <f t="shared" si="52"/>
        <v>34</v>
      </c>
      <c r="L1124" s="20">
        <f t="shared" si="53"/>
        <v>0.41176470588235292</v>
      </c>
      <c r="M1124" s="19">
        <f>TablaCocina[[#This Row],[COSTO UNITARIO]]*TablaCocina[[#This Row],[CANTIDAD ORDENADA]]</f>
        <v>20</v>
      </c>
    </row>
    <row r="1125" spans="1:13" x14ac:dyDescent="0.2">
      <c r="A1125" s="13">
        <v>452</v>
      </c>
      <c r="B1125" s="13">
        <v>9</v>
      </c>
      <c r="C1125" s="14" t="s">
        <v>110</v>
      </c>
      <c r="D1125" s="14" t="s">
        <v>1161</v>
      </c>
      <c r="E1125" s="15">
        <v>19</v>
      </c>
      <c r="F1125" s="15">
        <v>31</v>
      </c>
      <c r="G1125" s="16">
        <v>3</v>
      </c>
      <c r="H1125" s="17">
        <v>3.6805555555555557E-2</v>
      </c>
      <c r="I1125" s="18" t="s">
        <v>1150</v>
      </c>
      <c r="J1125" s="19">
        <f t="shared" si="51"/>
        <v>36</v>
      </c>
      <c r="K1125" s="19">
        <f t="shared" si="52"/>
        <v>93</v>
      </c>
      <c r="L1125" s="20">
        <f t="shared" si="53"/>
        <v>0.38709677419354838</v>
      </c>
      <c r="M1125" s="19">
        <f>TablaCocina[[#This Row],[COSTO UNITARIO]]*TablaCocina[[#This Row],[CANTIDAD ORDENADA]]</f>
        <v>57</v>
      </c>
    </row>
    <row r="1126" spans="1:13" x14ac:dyDescent="0.2">
      <c r="A1126" s="13">
        <v>452</v>
      </c>
      <c r="B1126" s="13">
        <v>9</v>
      </c>
      <c r="C1126" s="14" t="s">
        <v>197</v>
      </c>
      <c r="D1126" s="14" t="s">
        <v>1171</v>
      </c>
      <c r="E1126" s="15">
        <v>13</v>
      </c>
      <c r="F1126" s="15">
        <v>22</v>
      </c>
      <c r="G1126" s="16">
        <v>2</v>
      </c>
      <c r="H1126" s="17">
        <v>1.9444444444444445E-2</v>
      </c>
      <c r="I1126" s="18" t="s">
        <v>1150</v>
      </c>
      <c r="J1126" s="19">
        <f t="shared" si="51"/>
        <v>18</v>
      </c>
      <c r="K1126" s="19">
        <f t="shared" si="52"/>
        <v>44</v>
      </c>
      <c r="L1126" s="20">
        <f t="shared" si="53"/>
        <v>0.40909090909090912</v>
      </c>
      <c r="M1126" s="19">
        <f>TablaCocina[[#This Row],[COSTO UNITARIO]]*TablaCocina[[#This Row],[CANTIDAD ORDENADA]]</f>
        <v>26</v>
      </c>
    </row>
    <row r="1127" spans="1:13" x14ac:dyDescent="0.2">
      <c r="A1127" s="13">
        <v>452</v>
      </c>
      <c r="B1127" s="13">
        <v>9</v>
      </c>
      <c r="C1127" s="14" t="s">
        <v>64</v>
      </c>
      <c r="D1127" s="14" t="s">
        <v>1175</v>
      </c>
      <c r="E1127" s="15">
        <v>13</v>
      </c>
      <c r="F1127" s="15">
        <v>21</v>
      </c>
      <c r="G1127" s="16">
        <v>1</v>
      </c>
      <c r="H1127" s="17">
        <v>2.9166666666666664E-2</v>
      </c>
      <c r="I1127" s="18" t="s">
        <v>1151</v>
      </c>
      <c r="J1127" s="19">
        <f t="shared" si="51"/>
        <v>8</v>
      </c>
      <c r="K1127" s="19">
        <f t="shared" si="52"/>
        <v>21</v>
      </c>
      <c r="L1127" s="20">
        <f t="shared" si="53"/>
        <v>0.38095238095238093</v>
      </c>
      <c r="M1127" s="19">
        <f>TablaCocina[[#This Row],[COSTO UNITARIO]]*TablaCocina[[#This Row],[CANTIDAD ORDENADA]]</f>
        <v>13</v>
      </c>
    </row>
    <row r="1128" spans="1:13" x14ac:dyDescent="0.2">
      <c r="A1128" s="13">
        <v>453</v>
      </c>
      <c r="B1128" s="13">
        <v>6</v>
      </c>
      <c r="C1128" s="14" t="s">
        <v>49</v>
      </c>
      <c r="D1128" s="14" t="s">
        <v>1172</v>
      </c>
      <c r="E1128" s="15">
        <v>20</v>
      </c>
      <c r="F1128" s="15">
        <v>34</v>
      </c>
      <c r="G1128" s="16">
        <v>1</v>
      </c>
      <c r="H1128" s="17">
        <v>2.9166666666666664E-2</v>
      </c>
      <c r="I1128" s="18" t="s">
        <v>1150</v>
      </c>
      <c r="J1128" s="19">
        <f t="shared" si="51"/>
        <v>14</v>
      </c>
      <c r="K1128" s="19">
        <f t="shared" si="52"/>
        <v>34</v>
      </c>
      <c r="L1128" s="20">
        <f t="shared" si="53"/>
        <v>0.41176470588235292</v>
      </c>
      <c r="M1128" s="19">
        <f>TablaCocina[[#This Row],[COSTO UNITARIO]]*TablaCocina[[#This Row],[CANTIDAD ORDENADA]]</f>
        <v>20</v>
      </c>
    </row>
    <row r="1129" spans="1:13" x14ac:dyDescent="0.2">
      <c r="A1129" s="13">
        <v>453</v>
      </c>
      <c r="B1129" s="13">
        <v>6</v>
      </c>
      <c r="C1129" s="14" t="s">
        <v>241</v>
      </c>
      <c r="D1129" s="14" t="s">
        <v>1170</v>
      </c>
      <c r="E1129" s="15">
        <v>19</v>
      </c>
      <c r="F1129" s="15">
        <v>32</v>
      </c>
      <c r="G1129" s="16">
        <v>3</v>
      </c>
      <c r="H1129" s="17">
        <v>4.027777777777778E-2</v>
      </c>
      <c r="I1129" s="18" t="s">
        <v>1150</v>
      </c>
      <c r="J1129" s="19">
        <f t="shared" si="51"/>
        <v>39</v>
      </c>
      <c r="K1129" s="19">
        <f t="shared" si="52"/>
        <v>96</v>
      </c>
      <c r="L1129" s="20">
        <f t="shared" si="53"/>
        <v>0.40625</v>
      </c>
      <c r="M1129" s="19">
        <f>TablaCocina[[#This Row],[COSTO UNITARIO]]*TablaCocina[[#This Row],[CANTIDAD ORDENADA]]</f>
        <v>57</v>
      </c>
    </row>
    <row r="1130" spans="1:13" x14ac:dyDescent="0.2">
      <c r="A1130" s="13">
        <v>454</v>
      </c>
      <c r="B1130" s="13">
        <v>1</v>
      </c>
      <c r="C1130" s="14" t="s">
        <v>100</v>
      </c>
      <c r="D1130" s="14" t="s">
        <v>1162</v>
      </c>
      <c r="E1130" s="15">
        <v>16</v>
      </c>
      <c r="F1130" s="15">
        <v>27</v>
      </c>
      <c r="G1130" s="16">
        <v>2</v>
      </c>
      <c r="H1130" s="17">
        <v>3.4027777777777775E-2</v>
      </c>
      <c r="I1130" s="18" t="s">
        <v>1150</v>
      </c>
      <c r="J1130" s="19">
        <f t="shared" si="51"/>
        <v>22</v>
      </c>
      <c r="K1130" s="19">
        <f t="shared" si="52"/>
        <v>54</v>
      </c>
      <c r="L1130" s="20">
        <f t="shared" si="53"/>
        <v>0.40740740740740738</v>
      </c>
      <c r="M1130" s="19">
        <f>TablaCocina[[#This Row],[COSTO UNITARIO]]*TablaCocina[[#This Row],[CANTIDAD ORDENADA]]</f>
        <v>32</v>
      </c>
    </row>
    <row r="1131" spans="1:13" x14ac:dyDescent="0.2">
      <c r="A1131" s="13">
        <v>454</v>
      </c>
      <c r="B1131" s="13">
        <v>1</v>
      </c>
      <c r="C1131" s="14" t="s">
        <v>106</v>
      </c>
      <c r="D1131" s="14" t="s">
        <v>1168</v>
      </c>
      <c r="E1131" s="15">
        <v>11</v>
      </c>
      <c r="F1131" s="15">
        <v>19</v>
      </c>
      <c r="G1131" s="16">
        <v>3</v>
      </c>
      <c r="H1131" s="17">
        <v>1.2499999999999999E-2</v>
      </c>
      <c r="I1131" s="18" t="s">
        <v>1151</v>
      </c>
      <c r="J1131" s="19">
        <f t="shared" si="51"/>
        <v>24</v>
      </c>
      <c r="K1131" s="19">
        <f t="shared" si="52"/>
        <v>57</v>
      </c>
      <c r="L1131" s="20">
        <f t="shared" si="53"/>
        <v>0.42105263157894735</v>
      </c>
      <c r="M1131" s="19">
        <f>TablaCocina[[#This Row],[COSTO UNITARIO]]*TablaCocina[[#This Row],[CANTIDAD ORDENADA]]</f>
        <v>33</v>
      </c>
    </row>
    <row r="1132" spans="1:13" x14ac:dyDescent="0.2">
      <c r="A1132" s="13">
        <v>454</v>
      </c>
      <c r="B1132" s="13">
        <v>1</v>
      </c>
      <c r="C1132" s="14" t="s">
        <v>67</v>
      </c>
      <c r="D1132" s="14" t="s">
        <v>1164</v>
      </c>
      <c r="E1132" s="15">
        <v>22</v>
      </c>
      <c r="F1132" s="15">
        <v>36</v>
      </c>
      <c r="G1132" s="16">
        <v>2</v>
      </c>
      <c r="H1132" s="17">
        <v>2.9166666666666664E-2</v>
      </c>
      <c r="I1132" s="18" t="s">
        <v>1151</v>
      </c>
      <c r="J1132" s="19">
        <f t="shared" si="51"/>
        <v>28</v>
      </c>
      <c r="K1132" s="19">
        <f t="shared" si="52"/>
        <v>72</v>
      </c>
      <c r="L1132" s="20">
        <f t="shared" si="53"/>
        <v>0.3888888888888889</v>
      </c>
      <c r="M1132" s="19">
        <f>TablaCocina[[#This Row],[COSTO UNITARIO]]*TablaCocina[[#This Row],[CANTIDAD ORDENADA]]</f>
        <v>44</v>
      </c>
    </row>
    <row r="1133" spans="1:13" x14ac:dyDescent="0.2">
      <c r="A1133" s="13">
        <v>454</v>
      </c>
      <c r="B1133" s="13">
        <v>1</v>
      </c>
      <c r="C1133" s="14" t="s">
        <v>116</v>
      </c>
      <c r="D1133" s="14" t="s">
        <v>1178</v>
      </c>
      <c r="E1133" s="15">
        <v>15</v>
      </c>
      <c r="F1133" s="15">
        <v>25</v>
      </c>
      <c r="G1133" s="16">
        <v>2</v>
      </c>
      <c r="H1133" s="17">
        <v>3.0555555555555555E-2</v>
      </c>
      <c r="I1133" s="18" t="s">
        <v>1150</v>
      </c>
      <c r="J1133" s="19">
        <f t="shared" si="51"/>
        <v>20</v>
      </c>
      <c r="K1133" s="19">
        <f t="shared" si="52"/>
        <v>50</v>
      </c>
      <c r="L1133" s="20">
        <f t="shared" si="53"/>
        <v>0.4</v>
      </c>
      <c r="M1133" s="19">
        <f>TablaCocina[[#This Row],[COSTO UNITARIO]]*TablaCocina[[#This Row],[CANTIDAD ORDENADA]]</f>
        <v>30</v>
      </c>
    </row>
    <row r="1134" spans="1:13" x14ac:dyDescent="0.2">
      <c r="A1134" s="13">
        <v>455</v>
      </c>
      <c r="B1134" s="13">
        <v>12</v>
      </c>
      <c r="C1134" s="14" t="s">
        <v>152</v>
      </c>
      <c r="D1134" s="14" t="s">
        <v>1159</v>
      </c>
      <c r="E1134" s="15">
        <v>14</v>
      </c>
      <c r="F1134" s="15">
        <v>24</v>
      </c>
      <c r="G1134" s="16">
        <v>2</v>
      </c>
      <c r="H1134" s="17">
        <v>7.6388888888888886E-3</v>
      </c>
      <c r="I1134" s="18" t="s">
        <v>1150</v>
      </c>
      <c r="J1134" s="19">
        <f t="shared" si="51"/>
        <v>20</v>
      </c>
      <c r="K1134" s="19">
        <f t="shared" si="52"/>
        <v>48</v>
      </c>
      <c r="L1134" s="20">
        <f t="shared" si="53"/>
        <v>0.41666666666666669</v>
      </c>
      <c r="M1134" s="19">
        <f>TablaCocina[[#This Row],[COSTO UNITARIO]]*TablaCocina[[#This Row],[CANTIDAD ORDENADA]]</f>
        <v>28</v>
      </c>
    </row>
    <row r="1135" spans="1:13" x14ac:dyDescent="0.2">
      <c r="A1135" s="13">
        <v>456</v>
      </c>
      <c r="B1135" s="13">
        <v>13</v>
      </c>
      <c r="C1135" s="14" t="s">
        <v>42</v>
      </c>
      <c r="D1135" s="14" t="s">
        <v>1163</v>
      </c>
      <c r="E1135" s="15">
        <v>25</v>
      </c>
      <c r="F1135" s="15">
        <v>40</v>
      </c>
      <c r="G1135" s="16">
        <v>2</v>
      </c>
      <c r="H1135" s="17">
        <v>3.2638888888888891E-2</v>
      </c>
      <c r="I1135" s="18" t="s">
        <v>1151</v>
      </c>
      <c r="J1135" s="19">
        <f t="shared" si="51"/>
        <v>30</v>
      </c>
      <c r="K1135" s="19">
        <f t="shared" si="52"/>
        <v>80</v>
      </c>
      <c r="L1135" s="20">
        <f t="shared" si="53"/>
        <v>0.375</v>
      </c>
      <c r="M1135" s="19">
        <f>TablaCocina[[#This Row],[COSTO UNITARIO]]*TablaCocina[[#This Row],[CANTIDAD ORDENADA]]</f>
        <v>50</v>
      </c>
    </row>
    <row r="1136" spans="1:13" x14ac:dyDescent="0.2">
      <c r="A1136" s="13">
        <v>456</v>
      </c>
      <c r="B1136" s="13">
        <v>13</v>
      </c>
      <c r="C1136" s="14" t="s">
        <v>49</v>
      </c>
      <c r="D1136" s="14" t="s">
        <v>1172</v>
      </c>
      <c r="E1136" s="15">
        <v>20</v>
      </c>
      <c r="F1136" s="15">
        <v>34</v>
      </c>
      <c r="G1136" s="16">
        <v>2</v>
      </c>
      <c r="H1136" s="17">
        <v>1.6666666666666666E-2</v>
      </c>
      <c r="I1136" s="18" t="s">
        <v>1150</v>
      </c>
      <c r="J1136" s="19">
        <f t="shared" si="51"/>
        <v>28</v>
      </c>
      <c r="K1136" s="19">
        <f t="shared" si="52"/>
        <v>68</v>
      </c>
      <c r="L1136" s="20">
        <f t="shared" si="53"/>
        <v>0.41176470588235292</v>
      </c>
      <c r="M1136" s="19">
        <f>TablaCocina[[#This Row],[COSTO UNITARIO]]*TablaCocina[[#This Row],[CANTIDAD ORDENADA]]</f>
        <v>40</v>
      </c>
    </row>
    <row r="1137" spans="1:13" x14ac:dyDescent="0.2">
      <c r="A1137" s="13">
        <v>457</v>
      </c>
      <c r="B1137" s="13">
        <v>18</v>
      </c>
      <c r="C1137" s="14" t="s">
        <v>255</v>
      </c>
      <c r="D1137" s="14" t="s">
        <v>1166</v>
      </c>
      <c r="E1137" s="15">
        <v>20</v>
      </c>
      <c r="F1137" s="15">
        <v>33</v>
      </c>
      <c r="G1137" s="16">
        <v>3</v>
      </c>
      <c r="H1137" s="17">
        <v>2.9861111111111113E-2</v>
      </c>
      <c r="I1137" s="18" t="s">
        <v>1151</v>
      </c>
      <c r="J1137" s="19">
        <f t="shared" si="51"/>
        <v>39</v>
      </c>
      <c r="K1137" s="19">
        <f t="shared" si="52"/>
        <v>99</v>
      </c>
      <c r="L1137" s="20">
        <f t="shared" si="53"/>
        <v>0.39393939393939392</v>
      </c>
      <c r="M1137" s="19">
        <f>TablaCocina[[#This Row],[COSTO UNITARIO]]*TablaCocina[[#This Row],[CANTIDAD ORDENADA]]</f>
        <v>60</v>
      </c>
    </row>
    <row r="1138" spans="1:13" x14ac:dyDescent="0.2">
      <c r="A1138" s="13">
        <v>457</v>
      </c>
      <c r="B1138" s="13">
        <v>18</v>
      </c>
      <c r="C1138" s="14" t="s">
        <v>106</v>
      </c>
      <c r="D1138" s="14" t="s">
        <v>1168</v>
      </c>
      <c r="E1138" s="15">
        <v>11</v>
      </c>
      <c r="F1138" s="15">
        <v>19</v>
      </c>
      <c r="G1138" s="16">
        <v>2</v>
      </c>
      <c r="H1138" s="17">
        <v>1.0416666666666666E-2</v>
      </c>
      <c r="I1138" s="18" t="s">
        <v>1151</v>
      </c>
      <c r="J1138" s="19">
        <f t="shared" si="51"/>
        <v>16</v>
      </c>
      <c r="K1138" s="19">
        <f t="shared" si="52"/>
        <v>38</v>
      </c>
      <c r="L1138" s="20">
        <f t="shared" si="53"/>
        <v>0.42105263157894735</v>
      </c>
      <c r="M1138" s="19">
        <f>TablaCocina[[#This Row],[COSTO UNITARIO]]*TablaCocina[[#This Row],[CANTIDAD ORDENADA]]</f>
        <v>22</v>
      </c>
    </row>
    <row r="1139" spans="1:13" x14ac:dyDescent="0.2">
      <c r="A1139" s="13">
        <v>458</v>
      </c>
      <c r="B1139" s="13">
        <v>4</v>
      </c>
      <c r="C1139" s="14" t="s">
        <v>36</v>
      </c>
      <c r="D1139" s="14" t="s">
        <v>1167</v>
      </c>
      <c r="E1139" s="15">
        <v>16</v>
      </c>
      <c r="F1139" s="15">
        <v>28</v>
      </c>
      <c r="G1139" s="16">
        <v>2</v>
      </c>
      <c r="H1139" s="17">
        <v>7.6388888888888886E-3</v>
      </c>
      <c r="I1139" s="18" t="s">
        <v>1151</v>
      </c>
      <c r="J1139" s="19">
        <f t="shared" si="51"/>
        <v>24</v>
      </c>
      <c r="K1139" s="19">
        <f t="shared" si="52"/>
        <v>56</v>
      </c>
      <c r="L1139" s="20">
        <f t="shared" si="53"/>
        <v>0.42857142857142855</v>
      </c>
      <c r="M1139" s="19">
        <f>TablaCocina[[#This Row],[COSTO UNITARIO]]*TablaCocina[[#This Row],[CANTIDAD ORDENADA]]</f>
        <v>32</v>
      </c>
    </row>
    <row r="1140" spans="1:13" x14ac:dyDescent="0.2">
      <c r="A1140" s="13">
        <v>458</v>
      </c>
      <c r="B1140" s="13">
        <v>4</v>
      </c>
      <c r="C1140" s="14" t="s">
        <v>49</v>
      </c>
      <c r="D1140" s="14" t="s">
        <v>1172</v>
      </c>
      <c r="E1140" s="15">
        <v>20</v>
      </c>
      <c r="F1140" s="15">
        <v>34</v>
      </c>
      <c r="G1140" s="16">
        <v>3</v>
      </c>
      <c r="H1140" s="17">
        <v>1.9444444444444445E-2</v>
      </c>
      <c r="I1140" s="18" t="s">
        <v>1150</v>
      </c>
      <c r="J1140" s="19">
        <f t="shared" si="51"/>
        <v>42</v>
      </c>
      <c r="K1140" s="19">
        <f t="shared" si="52"/>
        <v>102</v>
      </c>
      <c r="L1140" s="20">
        <f t="shared" si="53"/>
        <v>0.41176470588235292</v>
      </c>
      <c r="M1140" s="19">
        <f>TablaCocina[[#This Row],[COSTO UNITARIO]]*TablaCocina[[#This Row],[CANTIDAD ORDENADA]]</f>
        <v>60</v>
      </c>
    </row>
    <row r="1141" spans="1:13" x14ac:dyDescent="0.2">
      <c r="A1141" s="13">
        <v>458</v>
      </c>
      <c r="B1141" s="13">
        <v>4</v>
      </c>
      <c r="C1141" s="14" t="s">
        <v>255</v>
      </c>
      <c r="D1141" s="14" t="s">
        <v>1166</v>
      </c>
      <c r="E1141" s="15">
        <v>20</v>
      </c>
      <c r="F1141" s="15">
        <v>33</v>
      </c>
      <c r="G1141" s="16">
        <v>2</v>
      </c>
      <c r="H1141" s="17">
        <v>4.1666666666666666E-3</v>
      </c>
      <c r="I1141" s="18" t="s">
        <v>1150</v>
      </c>
      <c r="J1141" s="19">
        <f t="shared" si="51"/>
        <v>26</v>
      </c>
      <c r="K1141" s="19">
        <f t="shared" si="52"/>
        <v>66</v>
      </c>
      <c r="L1141" s="20">
        <f t="shared" si="53"/>
        <v>0.39393939393939392</v>
      </c>
      <c r="M1141" s="19">
        <f>TablaCocina[[#This Row],[COSTO UNITARIO]]*TablaCocina[[#This Row],[CANTIDAD ORDENADA]]</f>
        <v>40</v>
      </c>
    </row>
    <row r="1142" spans="1:13" x14ac:dyDescent="0.2">
      <c r="A1142" s="13">
        <v>458</v>
      </c>
      <c r="B1142" s="13">
        <v>4</v>
      </c>
      <c r="C1142" s="14" t="s">
        <v>197</v>
      </c>
      <c r="D1142" s="14" t="s">
        <v>1171</v>
      </c>
      <c r="E1142" s="15">
        <v>13</v>
      </c>
      <c r="F1142" s="15">
        <v>22</v>
      </c>
      <c r="G1142" s="16">
        <v>2</v>
      </c>
      <c r="H1142" s="17">
        <v>3.0555555555555555E-2</v>
      </c>
      <c r="I1142" s="18" t="s">
        <v>1150</v>
      </c>
      <c r="J1142" s="19">
        <f t="shared" si="51"/>
        <v>18</v>
      </c>
      <c r="K1142" s="19">
        <f t="shared" si="52"/>
        <v>44</v>
      </c>
      <c r="L1142" s="20">
        <f t="shared" si="53"/>
        <v>0.40909090909090912</v>
      </c>
      <c r="M1142" s="19">
        <f>TablaCocina[[#This Row],[COSTO UNITARIO]]*TablaCocina[[#This Row],[CANTIDAD ORDENADA]]</f>
        <v>26</v>
      </c>
    </row>
    <row r="1143" spans="1:13" x14ac:dyDescent="0.2">
      <c r="A1143" s="13">
        <v>459</v>
      </c>
      <c r="B1143" s="13">
        <v>20</v>
      </c>
      <c r="C1143" s="14" t="s">
        <v>36</v>
      </c>
      <c r="D1143" s="14" t="s">
        <v>1167</v>
      </c>
      <c r="E1143" s="15">
        <v>16</v>
      </c>
      <c r="F1143" s="15">
        <v>28</v>
      </c>
      <c r="G1143" s="16">
        <v>3</v>
      </c>
      <c r="H1143" s="17">
        <v>2.0833333333333332E-2</v>
      </c>
      <c r="I1143" s="18" t="s">
        <v>1150</v>
      </c>
      <c r="J1143" s="19">
        <f t="shared" si="51"/>
        <v>36</v>
      </c>
      <c r="K1143" s="19">
        <f t="shared" si="52"/>
        <v>84</v>
      </c>
      <c r="L1143" s="20">
        <f t="shared" si="53"/>
        <v>0.42857142857142855</v>
      </c>
      <c r="M1143" s="19">
        <f>TablaCocina[[#This Row],[COSTO UNITARIO]]*TablaCocina[[#This Row],[CANTIDAD ORDENADA]]</f>
        <v>48</v>
      </c>
    </row>
    <row r="1144" spans="1:13" x14ac:dyDescent="0.2">
      <c r="A1144" s="13">
        <v>460</v>
      </c>
      <c r="B1144" s="13">
        <v>19</v>
      </c>
      <c r="C1144" s="14" t="s">
        <v>36</v>
      </c>
      <c r="D1144" s="14" t="s">
        <v>1167</v>
      </c>
      <c r="E1144" s="15">
        <v>16</v>
      </c>
      <c r="F1144" s="15">
        <v>28</v>
      </c>
      <c r="G1144" s="16">
        <v>1</v>
      </c>
      <c r="H1144" s="17">
        <v>2.7777777777777776E-2</v>
      </c>
      <c r="I1144" s="18" t="s">
        <v>1151</v>
      </c>
      <c r="J1144" s="19">
        <f t="shared" si="51"/>
        <v>12</v>
      </c>
      <c r="K1144" s="19">
        <f t="shared" si="52"/>
        <v>28</v>
      </c>
      <c r="L1144" s="20">
        <f t="shared" si="53"/>
        <v>0.42857142857142855</v>
      </c>
      <c r="M1144" s="19">
        <f>TablaCocina[[#This Row],[COSTO UNITARIO]]*TablaCocina[[#This Row],[CANTIDAD ORDENADA]]</f>
        <v>16</v>
      </c>
    </row>
    <row r="1145" spans="1:13" x14ac:dyDescent="0.2">
      <c r="A1145" s="13">
        <v>460</v>
      </c>
      <c r="B1145" s="13">
        <v>19</v>
      </c>
      <c r="C1145" s="14" t="s">
        <v>149</v>
      </c>
      <c r="D1145" s="14" t="s">
        <v>1177</v>
      </c>
      <c r="E1145" s="15">
        <v>15</v>
      </c>
      <c r="F1145" s="15">
        <v>26</v>
      </c>
      <c r="G1145" s="16">
        <v>1</v>
      </c>
      <c r="H1145" s="17">
        <v>5.5555555555555558E-3</v>
      </c>
      <c r="I1145" s="18" t="s">
        <v>1151</v>
      </c>
      <c r="J1145" s="19">
        <f t="shared" si="51"/>
        <v>11</v>
      </c>
      <c r="K1145" s="19">
        <f t="shared" si="52"/>
        <v>26</v>
      </c>
      <c r="L1145" s="20">
        <f t="shared" si="53"/>
        <v>0.42307692307692307</v>
      </c>
      <c r="M1145" s="19">
        <f>TablaCocina[[#This Row],[COSTO UNITARIO]]*TablaCocina[[#This Row],[CANTIDAD ORDENADA]]</f>
        <v>15</v>
      </c>
    </row>
    <row r="1146" spans="1:13" x14ac:dyDescent="0.2">
      <c r="A1146" s="13">
        <v>460</v>
      </c>
      <c r="B1146" s="13">
        <v>19</v>
      </c>
      <c r="C1146" s="14" t="s">
        <v>116</v>
      </c>
      <c r="D1146" s="14" t="s">
        <v>1178</v>
      </c>
      <c r="E1146" s="15">
        <v>15</v>
      </c>
      <c r="F1146" s="15">
        <v>25</v>
      </c>
      <c r="G1146" s="16">
        <v>2</v>
      </c>
      <c r="H1146" s="17">
        <v>2.9861111111111113E-2</v>
      </c>
      <c r="I1146" s="18" t="s">
        <v>1150</v>
      </c>
      <c r="J1146" s="19">
        <f t="shared" si="51"/>
        <v>20</v>
      </c>
      <c r="K1146" s="19">
        <f t="shared" si="52"/>
        <v>50</v>
      </c>
      <c r="L1146" s="20">
        <f t="shared" si="53"/>
        <v>0.4</v>
      </c>
      <c r="M1146" s="19">
        <f>TablaCocina[[#This Row],[COSTO UNITARIO]]*TablaCocina[[#This Row],[CANTIDAD ORDENADA]]</f>
        <v>30</v>
      </c>
    </row>
    <row r="1147" spans="1:13" x14ac:dyDescent="0.2">
      <c r="A1147" s="13">
        <v>460</v>
      </c>
      <c r="B1147" s="13">
        <v>19</v>
      </c>
      <c r="C1147" s="14" t="s">
        <v>152</v>
      </c>
      <c r="D1147" s="14" t="s">
        <v>1159</v>
      </c>
      <c r="E1147" s="15">
        <v>14</v>
      </c>
      <c r="F1147" s="15">
        <v>24</v>
      </c>
      <c r="G1147" s="16">
        <v>3</v>
      </c>
      <c r="H1147" s="17">
        <v>2.2916666666666669E-2</v>
      </c>
      <c r="I1147" s="18" t="s">
        <v>1150</v>
      </c>
      <c r="J1147" s="19">
        <f t="shared" si="51"/>
        <v>30</v>
      </c>
      <c r="K1147" s="19">
        <f t="shared" si="52"/>
        <v>72</v>
      </c>
      <c r="L1147" s="20">
        <f t="shared" si="53"/>
        <v>0.41666666666666669</v>
      </c>
      <c r="M1147" s="19">
        <f>TablaCocina[[#This Row],[COSTO UNITARIO]]*TablaCocina[[#This Row],[CANTIDAD ORDENADA]]</f>
        <v>42</v>
      </c>
    </row>
    <row r="1148" spans="1:13" x14ac:dyDescent="0.2">
      <c r="A1148" s="13">
        <v>461</v>
      </c>
      <c r="B1148" s="13">
        <v>4</v>
      </c>
      <c r="C1148" s="14" t="s">
        <v>20</v>
      </c>
      <c r="D1148" s="14" t="s">
        <v>1169</v>
      </c>
      <c r="E1148" s="15">
        <v>21</v>
      </c>
      <c r="F1148" s="15">
        <v>35</v>
      </c>
      <c r="G1148" s="16">
        <v>2</v>
      </c>
      <c r="H1148" s="17">
        <v>2.6388888888888889E-2</v>
      </c>
      <c r="I1148" s="18" t="s">
        <v>1151</v>
      </c>
      <c r="J1148" s="19">
        <f t="shared" si="51"/>
        <v>28</v>
      </c>
      <c r="K1148" s="19">
        <f t="shared" si="52"/>
        <v>70</v>
      </c>
      <c r="L1148" s="20">
        <f t="shared" si="53"/>
        <v>0.4</v>
      </c>
      <c r="M1148" s="19">
        <f>TablaCocina[[#This Row],[COSTO UNITARIO]]*TablaCocina[[#This Row],[CANTIDAD ORDENADA]]</f>
        <v>42</v>
      </c>
    </row>
    <row r="1149" spans="1:13" x14ac:dyDescent="0.2">
      <c r="A1149" s="13">
        <v>461</v>
      </c>
      <c r="B1149" s="13">
        <v>4</v>
      </c>
      <c r="C1149" s="14" t="s">
        <v>32</v>
      </c>
      <c r="D1149" s="14" t="s">
        <v>1165</v>
      </c>
      <c r="E1149" s="15">
        <v>17</v>
      </c>
      <c r="F1149" s="15">
        <v>29</v>
      </c>
      <c r="G1149" s="16">
        <v>1</v>
      </c>
      <c r="H1149" s="17">
        <v>1.9444444444444445E-2</v>
      </c>
      <c r="I1149" s="18" t="s">
        <v>1150</v>
      </c>
      <c r="J1149" s="19">
        <f t="shared" si="51"/>
        <v>12</v>
      </c>
      <c r="K1149" s="19">
        <f t="shared" si="52"/>
        <v>29</v>
      </c>
      <c r="L1149" s="20">
        <f t="shared" si="53"/>
        <v>0.41379310344827586</v>
      </c>
      <c r="M1149" s="19">
        <f>TablaCocina[[#This Row],[COSTO UNITARIO]]*TablaCocina[[#This Row],[CANTIDAD ORDENADA]]</f>
        <v>17</v>
      </c>
    </row>
    <row r="1150" spans="1:13" x14ac:dyDescent="0.2">
      <c r="A1150" s="13">
        <v>462</v>
      </c>
      <c r="B1150" s="13">
        <v>9</v>
      </c>
      <c r="C1150" s="14" t="s">
        <v>255</v>
      </c>
      <c r="D1150" s="14" t="s">
        <v>1166</v>
      </c>
      <c r="E1150" s="15">
        <v>20</v>
      </c>
      <c r="F1150" s="15">
        <v>33</v>
      </c>
      <c r="G1150" s="16">
        <v>3</v>
      </c>
      <c r="H1150" s="17">
        <v>7.6388888888888886E-3</v>
      </c>
      <c r="I1150" s="18" t="s">
        <v>1150</v>
      </c>
      <c r="J1150" s="19">
        <f t="shared" si="51"/>
        <v>39</v>
      </c>
      <c r="K1150" s="19">
        <f t="shared" si="52"/>
        <v>99</v>
      </c>
      <c r="L1150" s="20">
        <f t="shared" si="53"/>
        <v>0.39393939393939392</v>
      </c>
      <c r="M1150" s="19">
        <f>TablaCocina[[#This Row],[COSTO UNITARIO]]*TablaCocina[[#This Row],[CANTIDAD ORDENADA]]</f>
        <v>60</v>
      </c>
    </row>
    <row r="1151" spans="1:13" x14ac:dyDescent="0.2">
      <c r="A1151" s="13">
        <v>463</v>
      </c>
      <c r="B1151" s="13">
        <v>7</v>
      </c>
      <c r="C1151" s="14" t="s">
        <v>110</v>
      </c>
      <c r="D1151" s="14" t="s">
        <v>1161</v>
      </c>
      <c r="E1151" s="15">
        <v>19</v>
      </c>
      <c r="F1151" s="15">
        <v>31</v>
      </c>
      <c r="G1151" s="16">
        <v>3</v>
      </c>
      <c r="H1151" s="17">
        <v>9.7222222222222224E-3</v>
      </c>
      <c r="I1151" s="18" t="s">
        <v>1151</v>
      </c>
      <c r="J1151" s="19">
        <f t="shared" si="51"/>
        <v>36</v>
      </c>
      <c r="K1151" s="19">
        <f t="shared" si="52"/>
        <v>93</v>
      </c>
      <c r="L1151" s="20">
        <f t="shared" si="53"/>
        <v>0.38709677419354838</v>
      </c>
      <c r="M1151" s="19">
        <f>TablaCocina[[#This Row],[COSTO UNITARIO]]*TablaCocina[[#This Row],[CANTIDAD ORDENADA]]</f>
        <v>57</v>
      </c>
    </row>
    <row r="1152" spans="1:13" x14ac:dyDescent="0.2">
      <c r="A1152" s="13">
        <v>464</v>
      </c>
      <c r="B1152" s="13">
        <v>16</v>
      </c>
      <c r="C1152" s="14" t="s">
        <v>149</v>
      </c>
      <c r="D1152" s="14" t="s">
        <v>1177</v>
      </c>
      <c r="E1152" s="15">
        <v>15</v>
      </c>
      <c r="F1152" s="15">
        <v>26</v>
      </c>
      <c r="G1152" s="16">
        <v>3</v>
      </c>
      <c r="H1152" s="17">
        <v>3.4722222222222224E-2</v>
      </c>
      <c r="I1152" s="18" t="s">
        <v>1151</v>
      </c>
      <c r="J1152" s="19">
        <f t="shared" si="51"/>
        <v>33</v>
      </c>
      <c r="K1152" s="19">
        <f t="shared" si="52"/>
        <v>78</v>
      </c>
      <c r="L1152" s="20">
        <f t="shared" si="53"/>
        <v>0.42307692307692307</v>
      </c>
      <c r="M1152" s="19">
        <f>TablaCocina[[#This Row],[COSTO UNITARIO]]*TablaCocina[[#This Row],[CANTIDAD ORDENADA]]</f>
        <v>45</v>
      </c>
    </row>
    <row r="1153" spans="1:13" x14ac:dyDescent="0.2">
      <c r="A1153" s="13">
        <v>464</v>
      </c>
      <c r="B1153" s="13">
        <v>16</v>
      </c>
      <c r="C1153" s="14" t="s">
        <v>100</v>
      </c>
      <c r="D1153" s="14" t="s">
        <v>1162</v>
      </c>
      <c r="E1153" s="15">
        <v>16</v>
      </c>
      <c r="F1153" s="15">
        <v>27</v>
      </c>
      <c r="G1153" s="16">
        <v>2</v>
      </c>
      <c r="H1153" s="17">
        <v>1.6666666666666666E-2</v>
      </c>
      <c r="I1153" s="18" t="s">
        <v>1150</v>
      </c>
      <c r="J1153" s="19">
        <f t="shared" si="51"/>
        <v>22</v>
      </c>
      <c r="K1153" s="19">
        <f t="shared" si="52"/>
        <v>54</v>
      </c>
      <c r="L1153" s="20">
        <f t="shared" si="53"/>
        <v>0.40740740740740738</v>
      </c>
      <c r="M1153" s="19">
        <f>TablaCocina[[#This Row],[COSTO UNITARIO]]*TablaCocina[[#This Row],[CANTIDAD ORDENADA]]</f>
        <v>32</v>
      </c>
    </row>
    <row r="1154" spans="1:13" x14ac:dyDescent="0.2">
      <c r="A1154" s="13">
        <v>464</v>
      </c>
      <c r="B1154" s="13">
        <v>16</v>
      </c>
      <c r="C1154" s="14" t="s">
        <v>197</v>
      </c>
      <c r="D1154" s="14" t="s">
        <v>1171</v>
      </c>
      <c r="E1154" s="15">
        <v>13</v>
      </c>
      <c r="F1154" s="15">
        <v>22</v>
      </c>
      <c r="G1154" s="16">
        <v>1</v>
      </c>
      <c r="H1154" s="17">
        <v>6.9444444444444441E-3</v>
      </c>
      <c r="I1154" s="18" t="s">
        <v>1150</v>
      </c>
      <c r="J1154" s="19">
        <f t="shared" si="51"/>
        <v>9</v>
      </c>
      <c r="K1154" s="19">
        <f t="shared" si="52"/>
        <v>22</v>
      </c>
      <c r="L1154" s="20">
        <f t="shared" si="53"/>
        <v>0.40909090909090912</v>
      </c>
      <c r="M1154" s="19">
        <f>TablaCocina[[#This Row],[COSTO UNITARIO]]*TablaCocina[[#This Row],[CANTIDAD ORDENADA]]</f>
        <v>13</v>
      </c>
    </row>
    <row r="1155" spans="1:13" x14ac:dyDescent="0.2">
      <c r="A1155" s="13">
        <v>465</v>
      </c>
      <c r="B1155" s="13">
        <v>4</v>
      </c>
      <c r="C1155" s="14" t="s">
        <v>116</v>
      </c>
      <c r="D1155" s="14" t="s">
        <v>1178</v>
      </c>
      <c r="E1155" s="15">
        <v>15</v>
      </c>
      <c r="F1155" s="15">
        <v>25</v>
      </c>
      <c r="G1155" s="16">
        <v>3</v>
      </c>
      <c r="H1155" s="17">
        <v>2.5694444444444447E-2</v>
      </c>
      <c r="I1155" s="18" t="s">
        <v>1150</v>
      </c>
      <c r="J1155" s="19">
        <f t="shared" ref="J1155:J1218" si="54">(F1155-E1155)*G1155</f>
        <v>30</v>
      </c>
      <c r="K1155" s="19">
        <f t="shared" ref="K1155:K1218" si="55">F1155*G1155</f>
        <v>75</v>
      </c>
      <c r="L1155" s="20">
        <f t="shared" ref="L1155:L1218" si="56">J1155/K1155</f>
        <v>0.4</v>
      </c>
      <c r="M1155" s="19">
        <f>TablaCocina[[#This Row],[COSTO UNITARIO]]*TablaCocina[[#This Row],[CANTIDAD ORDENADA]]</f>
        <v>45</v>
      </c>
    </row>
    <row r="1156" spans="1:13" x14ac:dyDescent="0.2">
      <c r="A1156" s="13">
        <v>465</v>
      </c>
      <c r="B1156" s="13">
        <v>4</v>
      </c>
      <c r="C1156" s="14" t="s">
        <v>194</v>
      </c>
      <c r="D1156" s="14" t="s">
        <v>1174</v>
      </c>
      <c r="E1156" s="15">
        <v>14</v>
      </c>
      <c r="F1156" s="15">
        <v>23</v>
      </c>
      <c r="G1156" s="16">
        <v>2</v>
      </c>
      <c r="H1156" s="17">
        <v>1.5972222222222224E-2</v>
      </c>
      <c r="I1156" s="18" t="s">
        <v>1151</v>
      </c>
      <c r="J1156" s="19">
        <f t="shared" si="54"/>
        <v>18</v>
      </c>
      <c r="K1156" s="19">
        <f t="shared" si="55"/>
        <v>46</v>
      </c>
      <c r="L1156" s="20">
        <f t="shared" si="56"/>
        <v>0.39130434782608697</v>
      </c>
      <c r="M1156" s="19">
        <f>TablaCocina[[#This Row],[COSTO UNITARIO]]*TablaCocina[[#This Row],[CANTIDAD ORDENADA]]</f>
        <v>28</v>
      </c>
    </row>
    <row r="1157" spans="1:13" x14ac:dyDescent="0.2">
      <c r="A1157" s="13">
        <v>466</v>
      </c>
      <c r="B1157" s="13">
        <v>4</v>
      </c>
      <c r="C1157" s="14" t="s">
        <v>197</v>
      </c>
      <c r="D1157" s="14" t="s">
        <v>1171</v>
      </c>
      <c r="E1157" s="15">
        <v>13</v>
      </c>
      <c r="F1157" s="15">
        <v>22</v>
      </c>
      <c r="G1157" s="16">
        <v>1</v>
      </c>
      <c r="H1157" s="17">
        <v>3.4722222222222224E-2</v>
      </c>
      <c r="I1157" s="18" t="s">
        <v>1151</v>
      </c>
      <c r="J1157" s="19">
        <f t="shared" si="54"/>
        <v>9</v>
      </c>
      <c r="K1157" s="19">
        <f t="shared" si="55"/>
        <v>22</v>
      </c>
      <c r="L1157" s="20">
        <f t="shared" si="56"/>
        <v>0.40909090909090912</v>
      </c>
      <c r="M1157" s="19">
        <f>TablaCocina[[#This Row],[COSTO UNITARIO]]*TablaCocina[[#This Row],[CANTIDAD ORDENADA]]</f>
        <v>13</v>
      </c>
    </row>
    <row r="1158" spans="1:13" x14ac:dyDescent="0.2">
      <c r="A1158" s="13">
        <v>466</v>
      </c>
      <c r="B1158" s="13">
        <v>4</v>
      </c>
      <c r="C1158" s="14" t="s">
        <v>62</v>
      </c>
      <c r="D1158" s="14" t="s">
        <v>1160</v>
      </c>
      <c r="E1158" s="15">
        <v>18</v>
      </c>
      <c r="F1158" s="15">
        <v>30</v>
      </c>
      <c r="G1158" s="16">
        <v>3</v>
      </c>
      <c r="H1158" s="17">
        <v>3.6111111111111115E-2</v>
      </c>
      <c r="I1158" s="18" t="s">
        <v>1150</v>
      </c>
      <c r="J1158" s="19">
        <f t="shared" si="54"/>
        <v>36</v>
      </c>
      <c r="K1158" s="19">
        <f t="shared" si="55"/>
        <v>90</v>
      </c>
      <c r="L1158" s="20">
        <f t="shared" si="56"/>
        <v>0.4</v>
      </c>
      <c r="M1158" s="19">
        <f>TablaCocina[[#This Row],[COSTO UNITARIO]]*TablaCocina[[#This Row],[CANTIDAD ORDENADA]]</f>
        <v>54</v>
      </c>
    </row>
    <row r="1159" spans="1:13" x14ac:dyDescent="0.2">
      <c r="A1159" s="13">
        <v>466</v>
      </c>
      <c r="B1159" s="13">
        <v>4</v>
      </c>
      <c r="C1159" s="14" t="s">
        <v>36</v>
      </c>
      <c r="D1159" s="14" t="s">
        <v>1167</v>
      </c>
      <c r="E1159" s="15">
        <v>16</v>
      </c>
      <c r="F1159" s="15">
        <v>28</v>
      </c>
      <c r="G1159" s="16">
        <v>1</v>
      </c>
      <c r="H1159" s="17">
        <v>2.9861111111111113E-2</v>
      </c>
      <c r="I1159" s="18" t="s">
        <v>1150</v>
      </c>
      <c r="J1159" s="19">
        <f t="shared" si="54"/>
        <v>12</v>
      </c>
      <c r="K1159" s="19">
        <f t="shared" si="55"/>
        <v>28</v>
      </c>
      <c r="L1159" s="20">
        <f t="shared" si="56"/>
        <v>0.42857142857142855</v>
      </c>
      <c r="M1159" s="19">
        <f>TablaCocina[[#This Row],[COSTO UNITARIO]]*TablaCocina[[#This Row],[CANTIDAD ORDENADA]]</f>
        <v>16</v>
      </c>
    </row>
    <row r="1160" spans="1:13" x14ac:dyDescent="0.2">
      <c r="A1160" s="13">
        <v>467</v>
      </c>
      <c r="B1160" s="13">
        <v>15</v>
      </c>
      <c r="C1160" s="14" t="s">
        <v>255</v>
      </c>
      <c r="D1160" s="14" t="s">
        <v>1166</v>
      </c>
      <c r="E1160" s="15">
        <v>20</v>
      </c>
      <c r="F1160" s="15">
        <v>33</v>
      </c>
      <c r="G1160" s="16">
        <v>3</v>
      </c>
      <c r="H1160" s="17">
        <v>9.0277777777777787E-3</v>
      </c>
      <c r="I1160" s="18" t="s">
        <v>1150</v>
      </c>
      <c r="J1160" s="19">
        <f t="shared" si="54"/>
        <v>39</v>
      </c>
      <c r="K1160" s="19">
        <f t="shared" si="55"/>
        <v>99</v>
      </c>
      <c r="L1160" s="20">
        <f t="shared" si="56"/>
        <v>0.39393939393939392</v>
      </c>
      <c r="M1160" s="19">
        <f>TablaCocina[[#This Row],[COSTO UNITARIO]]*TablaCocina[[#This Row],[CANTIDAD ORDENADA]]</f>
        <v>60</v>
      </c>
    </row>
    <row r="1161" spans="1:13" x14ac:dyDescent="0.2">
      <c r="A1161" s="13">
        <v>467</v>
      </c>
      <c r="B1161" s="13">
        <v>15</v>
      </c>
      <c r="C1161" s="14" t="s">
        <v>197</v>
      </c>
      <c r="D1161" s="14" t="s">
        <v>1171</v>
      </c>
      <c r="E1161" s="15">
        <v>13</v>
      </c>
      <c r="F1161" s="15">
        <v>22</v>
      </c>
      <c r="G1161" s="16">
        <v>2</v>
      </c>
      <c r="H1161" s="17">
        <v>4.0972222222222222E-2</v>
      </c>
      <c r="I1161" s="18" t="s">
        <v>1150</v>
      </c>
      <c r="J1161" s="19">
        <f t="shared" si="54"/>
        <v>18</v>
      </c>
      <c r="K1161" s="19">
        <f t="shared" si="55"/>
        <v>44</v>
      </c>
      <c r="L1161" s="20">
        <f t="shared" si="56"/>
        <v>0.40909090909090912</v>
      </c>
      <c r="M1161" s="19">
        <f>TablaCocina[[#This Row],[COSTO UNITARIO]]*TablaCocina[[#This Row],[CANTIDAD ORDENADA]]</f>
        <v>26</v>
      </c>
    </row>
    <row r="1162" spans="1:13" x14ac:dyDescent="0.2">
      <c r="A1162" s="13">
        <v>468</v>
      </c>
      <c r="B1162" s="13">
        <v>14</v>
      </c>
      <c r="C1162" s="14" t="s">
        <v>106</v>
      </c>
      <c r="D1162" s="14" t="s">
        <v>1168</v>
      </c>
      <c r="E1162" s="15">
        <v>11</v>
      </c>
      <c r="F1162" s="15">
        <v>19</v>
      </c>
      <c r="G1162" s="16">
        <v>2</v>
      </c>
      <c r="H1162" s="17">
        <v>2.6388888888888889E-2</v>
      </c>
      <c r="I1162" s="18" t="s">
        <v>1151</v>
      </c>
      <c r="J1162" s="19">
        <f t="shared" si="54"/>
        <v>16</v>
      </c>
      <c r="K1162" s="19">
        <f t="shared" si="55"/>
        <v>38</v>
      </c>
      <c r="L1162" s="20">
        <f t="shared" si="56"/>
        <v>0.42105263157894735</v>
      </c>
      <c r="M1162" s="19">
        <f>TablaCocina[[#This Row],[COSTO UNITARIO]]*TablaCocina[[#This Row],[CANTIDAD ORDENADA]]</f>
        <v>22</v>
      </c>
    </row>
    <row r="1163" spans="1:13" x14ac:dyDescent="0.2">
      <c r="A1163" s="13">
        <v>468</v>
      </c>
      <c r="B1163" s="13">
        <v>14</v>
      </c>
      <c r="C1163" s="14" t="s">
        <v>140</v>
      </c>
      <c r="D1163" s="14" t="s">
        <v>1173</v>
      </c>
      <c r="E1163" s="15">
        <v>12</v>
      </c>
      <c r="F1163" s="15">
        <v>20</v>
      </c>
      <c r="G1163" s="16">
        <v>2</v>
      </c>
      <c r="H1163" s="17">
        <v>1.1111111111111112E-2</v>
      </c>
      <c r="I1163" s="18" t="s">
        <v>1151</v>
      </c>
      <c r="J1163" s="19">
        <f t="shared" si="54"/>
        <v>16</v>
      </c>
      <c r="K1163" s="19">
        <f t="shared" si="55"/>
        <v>40</v>
      </c>
      <c r="L1163" s="20">
        <f t="shared" si="56"/>
        <v>0.4</v>
      </c>
      <c r="M1163" s="19">
        <f>TablaCocina[[#This Row],[COSTO UNITARIO]]*TablaCocina[[#This Row],[CANTIDAD ORDENADA]]</f>
        <v>24</v>
      </c>
    </row>
    <row r="1164" spans="1:13" x14ac:dyDescent="0.2">
      <c r="A1164" s="13">
        <v>468</v>
      </c>
      <c r="B1164" s="13">
        <v>14</v>
      </c>
      <c r="C1164" s="14" t="s">
        <v>36</v>
      </c>
      <c r="D1164" s="14" t="s">
        <v>1167</v>
      </c>
      <c r="E1164" s="15">
        <v>16</v>
      </c>
      <c r="F1164" s="15">
        <v>28</v>
      </c>
      <c r="G1164" s="16">
        <v>1</v>
      </c>
      <c r="H1164" s="17">
        <v>6.2499999999999995E-3</v>
      </c>
      <c r="I1164" s="18" t="s">
        <v>1151</v>
      </c>
      <c r="J1164" s="19">
        <f t="shared" si="54"/>
        <v>12</v>
      </c>
      <c r="K1164" s="19">
        <f t="shared" si="55"/>
        <v>28</v>
      </c>
      <c r="L1164" s="20">
        <f t="shared" si="56"/>
        <v>0.42857142857142855</v>
      </c>
      <c r="M1164" s="19">
        <f>TablaCocina[[#This Row],[COSTO UNITARIO]]*TablaCocina[[#This Row],[CANTIDAD ORDENADA]]</f>
        <v>16</v>
      </c>
    </row>
    <row r="1165" spans="1:13" x14ac:dyDescent="0.2">
      <c r="A1165" s="13">
        <v>469</v>
      </c>
      <c r="B1165" s="13">
        <v>1</v>
      </c>
      <c r="C1165" s="14" t="s">
        <v>20</v>
      </c>
      <c r="D1165" s="14" t="s">
        <v>1169</v>
      </c>
      <c r="E1165" s="15">
        <v>21</v>
      </c>
      <c r="F1165" s="15">
        <v>35</v>
      </c>
      <c r="G1165" s="16">
        <v>3</v>
      </c>
      <c r="H1165" s="17">
        <v>1.5277777777777777E-2</v>
      </c>
      <c r="I1165" s="18" t="s">
        <v>1151</v>
      </c>
      <c r="J1165" s="19">
        <f t="shared" si="54"/>
        <v>42</v>
      </c>
      <c r="K1165" s="19">
        <f t="shared" si="55"/>
        <v>105</v>
      </c>
      <c r="L1165" s="20">
        <f t="shared" si="56"/>
        <v>0.4</v>
      </c>
      <c r="M1165" s="19">
        <f>TablaCocina[[#This Row],[COSTO UNITARIO]]*TablaCocina[[#This Row],[CANTIDAD ORDENADA]]</f>
        <v>63</v>
      </c>
    </row>
    <row r="1166" spans="1:13" x14ac:dyDescent="0.2">
      <c r="A1166" s="13">
        <v>469</v>
      </c>
      <c r="B1166" s="13">
        <v>1</v>
      </c>
      <c r="C1166" s="14" t="s">
        <v>241</v>
      </c>
      <c r="D1166" s="14" t="s">
        <v>1170</v>
      </c>
      <c r="E1166" s="15">
        <v>19</v>
      </c>
      <c r="F1166" s="15">
        <v>32</v>
      </c>
      <c r="G1166" s="16">
        <v>1</v>
      </c>
      <c r="H1166" s="17">
        <v>3.0555555555555555E-2</v>
      </c>
      <c r="I1166" s="18" t="s">
        <v>1150</v>
      </c>
      <c r="J1166" s="19">
        <f t="shared" si="54"/>
        <v>13</v>
      </c>
      <c r="K1166" s="19">
        <f t="shared" si="55"/>
        <v>32</v>
      </c>
      <c r="L1166" s="20">
        <f t="shared" si="56"/>
        <v>0.40625</v>
      </c>
      <c r="M1166" s="19">
        <f>TablaCocina[[#This Row],[COSTO UNITARIO]]*TablaCocina[[#This Row],[CANTIDAD ORDENADA]]</f>
        <v>19</v>
      </c>
    </row>
    <row r="1167" spans="1:13" x14ac:dyDescent="0.2">
      <c r="A1167" s="13">
        <v>470</v>
      </c>
      <c r="B1167" s="13">
        <v>17</v>
      </c>
      <c r="C1167" s="14" t="s">
        <v>152</v>
      </c>
      <c r="D1167" s="14" t="s">
        <v>1159</v>
      </c>
      <c r="E1167" s="15">
        <v>14</v>
      </c>
      <c r="F1167" s="15">
        <v>24</v>
      </c>
      <c r="G1167" s="16">
        <v>1</v>
      </c>
      <c r="H1167" s="17">
        <v>3.0555555555555555E-2</v>
      </c>
      <c r="I1167" s="18" t="s">
        <v>1150</v>
      </c>
      <c r="J1167" s="19">
        <f t="shared" si="54"/>
        <v>10</v>
      </c>
      <c r="K1167" s="19">
        <f t="shared" si="55"/>
        <v>24</v>
      </c>
      <c r="L1167" s="20">
        <f t="shared" si="56"/>
        <v>0.41666666666666669</v>
      </c>
      <c r="M1167" s="19">
        <f>TablaCocina[[#This Row],[COSTO UNITARIO]]*TablaCocina[[#This Row],[CANTIDAD ORDENADA]]</f>
        <v>14</v>
      </c>
    </row>
    <row r="1168" spans="1:13" x14ac:dyDescent="0.2">
      <c r="A1168" s="13">
        <v>470</v>
      </c>
      <c r="B1168" s="13">
        <v>17</v>
      </c>
      <c r="C1168" s="14" t="s">
        <v>73</v>
      </c>
      <c r="D1168" s="14" t="s">
        <v>1176</v>
      </c>
      <c r="E1168" s="15">
        <v>10</v>
      </c>
      <c r="F1168" s="15">
        <v>18</v>
      </c>
      <c r="G1168" s="16">
        <v>3</v>
      </c>
      <c r="H1168" s="17">
        <v>1.9444444444444445E-2</v>
      </c>
      <c r="I1168" s="18" t="s">
        <v>1150</v>
      </c>
      <c r="J1168" s="19">
        <f t="shared" si="54"/>
        <v>24</v>
      </c>
      <c r="K1168" s="19">
        <f t="shared" si="55"/>
        <v>54</v>
      </c>
      <c r="L1168" s="20">
        <f t="shared" si="56"/>
        <v>0.44444444444444442</v>
      </c>
      <c r="M1168" s="19">
        <f>TablaCocina[[#This Row],[COSTO UNITARIO]]*TablaCocina[[#This Row],[CANTIDAD ORDENADA]]</f>
        <v>30</v>
      </c>
    </row>
    <row r="1169" spans="1:13" x14ac:dyDescent="0.2">
      <c r="A1169" s="13">
        <v>471</v>
      </c>
      <c r="B1169" s="13">
        <v>7</v>
      </c>
      <c r="C1169" s="14" t="s">
        <v>20</v>
      </c>
      <c r="D1169" s="14" t="s">
        <v>1169</v>
      </c>
      <c r="E1169" s="15">
        <v>21</v>
      </c>
      <c r="F1169" s="15">
        <v>35</v>
      </c>
      <c r="G1169" s="16">
        <v>3</v>
      </c>
      <c r="H1169" s="17">
        <v>3.9583333333333331E-2</v>
      </c>
      <c r="I1169" s="18" t="s">
        <v>1150</v>
      </c>
      <c r="J1169" s="19">
        <f t="shared" si="54"/>
        <v>42</v>
      </c>
      <c r="K1169" s="19">
        <f t="shared" si="55"/>
        <v>105</v>
      </c>
      <c r="L1169" s="20">
        <f t="shared" si="56"/>
        <v>0.4</v>
      </c>
      <c r="M1169" s="19">
        <f>TablaCocina[[#This Row],[COSTO UNITARIO]]*TablaCocina[[#This Row],[CANTIDAD ORDENADA]]</f>
        <v>63</v>
      </c>
    </row>
    <row r="1170" spans="1:13" x14ac:dyDescent="0.2">
      <c r="A1170" s="13">
        <v>472</v>
      </c>
      <c r="B1170" s="13">
        <v>20</v>
      </c>
      <c r="C1170" s="14" t="s">
        <v>20</v>
      </c>
      <c r="D1170" s="14" t="s">
        <v>1169</v>
      </c>
      <c r="E1170" s="15">
        <v>21</v>
      </c>
      <c r="F1170" s="15">
        <v>35</v>
      </c>
      <c r="G1170" s="16">
        <v>2</v>
      </c>
      <c r="H1170" s="17">
        <v>2.9166666666666664E-2</v>
      </c>
      <c r="I1170" s="18" t="s">
        <v>1150</v>
      </c>
      <c r="J1170" s="19">
        <f t="shared" si="54"/>
        <v>28</v>
      </c>
      <c r="K1170" s="19">
        <f t="shared" si="55"/>
        <v>70</v>
      </c>
      <c r="L1170" s="20">
        <f t="shared" si="56"/>
        <v>0.4</v>
      </c>
      <c r="M1170" s="19">
        <f>TablaCocina[[#This Row],[COSTO UNITARIO]]*TablaCocina[[#This Row],[CANTIDAD ORDENADA]]</f>
        <v>42</v>
      </c>
    </row>
    <row r="1171" spans="1:13" x14ac:dyDescent="0.2">
      <c r="A1171" s="13">
        <v>472</v>
      </c>
      <c r="B1171" s="13">
        <v>20</v>
      </c>
      <c r="C1171" s="14" t="s">
        <v>197</v>
      </c>
      <c r="D1171" s="14" t="s">
        <v>1171</v>
      </c>
      <c r="E1171" s="15">
        <v>13</v>
      </c>
      <c r="F1171" s="15">
        <v>22</v>
      </c>
      <c r="G1171" s="16">
        <v>2</v>
      </c>
      <c r="H1171" s="17">
        <v>2.1527777777777781E-2</v>
      </c>
      <c r="I1171" s="18" t="s">
        <v>1151</v>
      </c>
      <c r="J1171" s="19">
        <f t="shared" si="54"/>
        <v>18</v>
      </c>
      <c r="K1171" s="19">
        <f t="shared" si="55"/>
        <v>44</v>
      </c>
      <c r="L1171" s="20">
        <f t="shared" si="56"/>
        <v>0.40909090909090912</v>
      </c>
      <c r="M1171" s="19">
        <f>TablaCocina[[#This Row],[COSTO UNITARIO]]*TablaCocina[[#This Row],[CANTIDAD ORDENADA]]</f>
        <v>26</v>
      </c>
    </row>
    <row r="1172" spans="1:13" x14ac:dyDescent="0.2">
      <c r="A1172" s="13">
        <v>473</v>
      </c>
      <c r="B1172" s="13">
        <v>13</v>
      </c>
      <c r="C1172" s="14" t="s">
        <v>197</v>
      </c>
      <c r="D1172" s="14" t="s">
        <v>1171</v>
      </c>
      <c r="E1172" s="15">
        <v>13</v>
      </c>
      <c r="F1172" s="15">
        <v>22</v>
      </c>
      <c r="G1172" s="16">
        <v>2</v>
      </c>
      <c r="H1172" s="17">
        <v>3.5416666666666666E-2</v>
      </c>
      <c r="I1172" s="18" t="s">
        <v>1151</v>
      </c>
      <c r="J1172" s="19">
        <f t="shared" si="54"/>
        <v>18</v>
      </c>
      <c r="K1172" s="19">
        <f t="shared" si="55"/>
        <v>44</v>
      </c>
      <c r="L1172" s="20">
        <f t="shared" si="56"/>
        <v>0.40909090909090912</v>
      </c>
      <c r="M1172" s="19">
        <f>TablaCocina[[#This Row],[COSTO UNITARIO]]*TablaCocina[[#This Row],[CANTIDAD ORDENADA]]</f>
        <v>26</v>
      </c>
    </row>
    <row r="1173" spans="1:13" x14ac:dyDescent="0.2">
      <c r="A1173" s="13">
        <v>473</v>
      </c>
      <c r="B1173" s="13">
        <v>13</v>
      </c>
      <c r="C1173" s="14" t="s">
        <v>20</v>
      </c>
      <c r="D1173" s="14" t="s">
        <v>1169</v>
      </c>
      <c r="E1173" s="15">
        <v>21</v>
      </c>
      <c r="F1173" s="15">
        <v>35</v>
      </c>
      <c r="G1173" s="16">
        <v>1</v>
      </c>
      <c r="H1173" s="17">
        <v>6.9444444444444441E-3</v>
      </c>
      <c r="I1173" s="18" t="s">
        <v>1150</v>
      </c>
      <c r="J1173" s="19">
        <f t="shared" si="54"/>
        <v>14</v>
      </c>
      <c r="K1173" s="19">
        <f t="shared" si="55"/>
        <v>35</v>
      </c>
      <c r="L1173" s="20">
        <f t="shared" si="56"/>
        <v>0.4</v>
      </c>
      <c r="M1173" s="19">
        <f>TablaCocina[[#This Row],[COSTO UNITARIO]]*TablaCocina[[#This Row],[CANTIDAD ORDENADA]]</f>
        <v>21</v>
      </c>
    </row>
    <row r="1174" spans="1:13" x14ac:dyDescent="0.2">
      <c r="A1174" s="13">
        <v>474</v>
      </c>
      <c r="B1174" s="13">
        <v>2</v>
      </c>
      <c r="C1174" s="14" t="s">
        <v>49</v>
      </c>
      <c r="D1174" s="14" t="s">
        <v>1172</v>
      </c>
      <c r="E1174" s="15">
        <v>20</v>
      </c>
      <c r="F1174" s="15">
        <v>34</v>
      </c>
      <c r="G1174" s="16">
        <v>1</v>
      </c>
      <c r="H1174" s="17">
        <v>3.8194444444444441E-2</v>
      </c>
      <c r="I1174" s="18" t="s">
        <v>1151</v>
      </c>
      <c r="J1174" s="19">
        <f t="shared" si="54"/>
        <v>14</v>
      </c>
      <c r="K1174" s="19">
        <f t="shared" si="55"/>
        <v>34</v>
      </c>
      <c r="L1174" s="20">
        <f t="shared" si="56"/>
        <v>0.41176470588235292</v>
      </c>
      <c r="M1174" s="19">
        <f>TablaCocina[[#This Row],[COSTO UNITARIO]]*TablaCocina[[#This Row],[CANTIDAD ORDENADA]]</f>
        <v>20</v>
      </c>
    </row>
    <row r="1175" spans="1:13" x14ac:dyDescent="0.2">
      <c r="A1175" s="13">
        <v>474</v>
      </c>
      <c r="B1175" s="13">
        <v>2</v>
      </c>
      <c r="C1175" s="14" t="s">
        <v>32</v>
      </c>
      <c r="D1175" s="14" t="s">
        <v>1165</v>
      </c>
      <c r="E1175" s="15">
        <v>17</v>
      </c>
      <c r="F1175" s="15">
        <v>29</v>
      </c>
      <c r="G1175" s="16">
        <v>1</v>
      </c>
      <c r="H1175" s="17">
        <v>2.5694444444444447E-2</v>
      </c>
      <c r="I1175" s="18" t="s">
        <v>1150</v>
      </c>
      <c r="J1175" s="19">
        <f t="shared" si="54"/>
        <v>12</v>
      </c>
      <c r="K1175" s="19">
        <f t="shared" si="55"/>
        <v>29</v>
      </c>
      <c r="L1175" s="20">
        <f t="shared" si="56"/>
        <v>0.41379310344827586</v>
      </c>
      <c r="M1175" s="19">
        <f>TablaCocina[[#This Row],[COSTO UNITARIO]]*TablaCocina[[#This Row],[CANTIDAD ORDENADA]]</f>
        <v>17</v>
      </c>
    </row>
    <row r="1176" spans="1:13" x14ac:dyDescent="0.2">
      <c r="A1176" s="13">
        <v>474</v>
      </c>
      <c r="B1176" s="13">
        <v>2</v>
      </c>
      <c r="C1176" s="14" t="s">
        <v>110</v>
      </c>
      <c r="D1176" s="14" t="s">
        <v>1161</v>
      </c>
      <c r="E1176" s="15">
        <v>19</v>
      </c>
      <c r="F1176" s="15">
        <v>31</v>
      </c>
      <c r="G1176" s="16">
        <v>1</v>
      </c>
      <c r="H1176" s="17">
        <v>2.361111111111111E-2</v>
      </c>
      <c r="I1176" s="18" t="s">
        <v>1151</v>
      </c>
      <c r="J1176" s="19">
        <f t="shared" si="54"/>
        <v>12</v>
      </c>
      <c r="K1176" s="19">
        <f t="shared" si="55"/>
        <v>31</v>
      </c>
      <c r="L1176" s="20">
        <f t="shared" si="56"/>
        <v>0.38709677419354838</v>
      </c>
      <c r="M1176" s="19">
        <f>TablaCocina[[#This Row],[COSTO UNITARIO]]*TablaCocina[[#This Row],[CANTIDAD ORDENADA]]</f>
        <v>19</v>
      </c>
    </row>
    <row r="1177" spans="1:13" x14ac:dyDescent="0.2">
      <c r="A1177" s="13">
        <v>474</v>
      </c>
      <c r="B1177" s="13">
        <v>2</v>
      </c>
      <c r="C1177" s="14" t="s">
        <v>36</v>
      </c>
      <c r="D1177" s="14" t="s">
        <v>1167</v>
      </c>
      <c r="E1177" s="15">
        <v>16</v>
      </c>
      <c r="F1177" s="15">
        <v>28</v>
      </c>
      <c r="G1177" s="16">
        <v>3</v>
      </c>
      <c r="H1177" s="17">
        <v>2.4305555555555556E-2</v>
      </c>
      <c r="I1177" s="18" t="s">
        <v>1150</v>
      </c>
      <c r="J1177" s="19">
        <f t="shared" si="54"/>
        <v>36</v>
      </c>
      <c r="K1177" s="19">
        <f t="shared" si="55"/>
        <v>84</v>
      </c>
      <c r="L1177" s="20">
        <f t="shared" si="56"/>
        <v>0.42857142857142855</v>
      </c>
      <c r="M1177" s="19">
        <f>TablaCocina[[#This Row],[COSTO UNITARIO]]*TablaCocina[[#This Row],[CANTIDAD ORDENADA]]</f>
        <v>48</v>
      </c>
    </row>
    <row r="1178" spans="1:13" x14ac:dyDescent="0.2">
      <c r="A1178" s="13">
        <v>475</v>
      </c>
      <c r="B1178" s="13">
        <v>18</v>
      </c>
      <c r="C1178" s="14" t="s">
        <v>152</v>
      </c>
      <c r="D1178" s="14" t="s">
        <v>1159</v>
      </c>
      <c r="E1178" s="15">
        <v>14</v>
      </c>
      <c r="F1178" s="15">
        <v>24</v>
      </c>
      <c r="G1178" s="16">
        <v>3</v>
      </c>
      <c r="H1178" s="17">
        <v>1.4583333333333332E-2</v>
      </c>
      <c r="I1178" s="18" t="s">
        <v>1151</v>
      </c>
      <c r="J1178" s="19">
        <f t="shared" si="54"/>
        <v>30</v>
      </c>
      <c r="K1178" s="19">
        <f t="shared" si="55"/>
        <v>72</v>
      </c>
      <c r="L1178" s="20">
        <f t="shared" si="56"/>
        <v>0.41666666666666669</v>
      </c>
      <c r="M1178" s="19">
        <f>TablaCocina[[#This Row],[COSTO UNITARIO]]*TablaCocina[[#This Row],[CANTIDAD ORDENADA]]</f>
        <v>42</v>
      </c>
    </row>
    <row r="1179" spans="1:13" x14ac:dyDescent="0.2">
      <c r="A1179" s="13">
        <v>475</v>
      </c>
      <c r="B1179" s="13">
        <v>18</v>
      </c>
      <c r="C1179" s="14" t="s">
        <v>49</v>
      </c>
      <c r="D1179" s="14" t="s">
        <v>1172</v>
      </c>
      <c r="E1179" s="15">
        <v>20</v>
      </c>
      <c r="F1179" s="15">
        <v>34</v>
      </c>
      <c r="G1179" s="16">
        <v>3</v>
      </c>
      <c r="H1179" s="17">
        <v>9.7222222222222224E-3</v>
      </c>
      <c r="I1179" s="18" t="s">
        <v>1151</v>
      </c>
      <c r="J1179" s="19">
        <f t="shared" si="54"/>
        <v>42</v>
      </c>
      <c r="K1179" s="19">
        <f t="shared" si="55"/>
        <v>102</v>
      </c>
      <c r="L1179" s="20">
        <f t="shared" si="56"/>
        <v>0.41176470588235292</v>
      </c>
      <c r="M1179" s="19">
        <f>TablaCocina[[#This Row],[COSTO UNITARIO]]*TablaCocina[[#This Row],[CANTIDAD ORDENADA]]</f>
        <v>60</v>
      </c>
    </row>
    <row r="1180" spans="1:13" x14ac:dyDescent="0.2">
      <c r="A1180" s="13">
        <v>476</v>
      </c>
      <c r="B1180" s="13">
        <v>13</v>
      </c>
      <c r="C1180" s="14" t="s">
        <v>152</v>
      </c>
      <c r="D1180" s="14" t="s">
        <v>1159</v>
      </c>
      <c r="E1180" s="15">
        <v>14</v>
      </c>
      <c r="F1180" s="15">
        <v>24</v>
      </c>
      <c r="G1180" s="16">
        <v>2</v>
      </c>
      <c r="H1180" s="17">
        <v>3.8194444444444441E-2</v>
      </c>
      <c r="I1180" s="18" t="s">
        <v>1151</v>
      </c>
      <c r="J1180" s="19">
        <f t="shared" si="54"/>
        <v>20</v>
      </c>
      <c r="K1180" s="19">
        <f t="shared" si="55"/>
        <v>48</v>
      </c>
      <c r="L1180" s="20">
        <f t="shared" si="56"/>
        <v>0.41666666666666669</v>
      </c>
      <c r="M1180" s="19">
        <f>TablaCocina[[#This Row],[COSTO UNITARIO]]*TablaCocina[[#This Row],[CANTIDAD ORDENADA]]</f>
        <v>28</v>
      </c>
    </row>
    <row r="1181" spans="1:13" x14ac:dyDescent="0.2">
      <c r="A1181" s="13">
        <v>476</v>
      </c>
      <c r="B1181" s="13">
        <v>13</v>
      </c>
      <c r="C1181" s="14" t="s">
        <v>49</v>
      </c>
      <c r="D1181" s="14" t="s">
        <v>1172</v>
      </c>
      <c r="E1181" s="15">
        <v>20</v>
      </c>
      <c r="F1181" s="15">
        <v>34</v>
      </c>
      <c r="G1181" s="16">
        <v>1</v>
      </c>
      <c r="H1181" s="17">
        <v>2.361111111111111E-2</v>
      </c>
      <c r="I1181" s="18" t="s">
        <v>1150</v>
      </c>
      <c r="J1181" s="19">
        <f t="shared" si="54"/>
        <v>14</v>
      </c>
      <c r="K1181" s="19">
        <f t="shared" si="55"/>
        <v>34</v>
      </c>
      <c r="L1181" s="20">
        <f t="shared" si="56"/>
        <v>0.41176470588235292</v>
      </c>
      <c r="M1181" s="19">
        <f>TablaCocina[[#This Row],[COSTO UNITARIO]]*TablaCocina[[#This Row],[CANTIDAD ORDENADA]]</f>
        <v>20</v>
      </c>
    </row>
    <row r="1182" spans="1:13" x14ac:dyDescent="0.2">
      <c r="A1182" s="13">
        <v>476</v>
      </c>
      <c r="B1182" s="13">
        <v>13</v>
      </c>
      <c r="C1182" s="14" t="s">
        <v>241</v>
      </c>
      <c r="D1182" s="14" t="s">
        <v>1170</v>
      </c>
      <c r="E1182" s="15">
        <v>19</v>
      </c>
      <c r="F1182" s="15">
        <v>32</v>
      </c>
      <c r="G1182" s="16">
        <v>3</v>
      </c>
      <c r="H1182" s="17">
        <v>3.472222222222222E-3</v>
      </c>
      <c r="I1182" s="18" t="s">
        <v>1151</v>
      </c>
      <c r="J1182" s="19">
        <f t="shared" si="54"/>
        <v>39</v>
      </c>
      <c r="K1182" s="19">
        <f t="shared" si="55"/>
        <v>96</v>
      </c>
      <c r="L1182" s="20">
        <f t="shared" si="56"/>
        <v>0.40625</v>
      </c>
      <c r="M1182" s="19">
        <f>TablaCocina[[#This Row],[COSTO UNITARIO]]*TablaCocina[[#This Row],[CANTIDAD ORDENADA]]</f>
        <v>57</v>
      </c>
    </row>
    <row r="1183" spans="1:13" x14ac:dyDescent="0.2">
      <c r="A1183" s="13">
        <v>476</v>
      </c>
      <c r="B1183" s="13">
        <v>13</v>
      </c>
      <c r="C1183" s="14" t="s">
        <v>42</v>
      </c>
      <c r="D1183" s="14" t="s">
        <v>1163</v>
      </c>
      <c r="E1183" s="15">
        <v>25</v>
      </c>
      <c r="F1183" s="15">
        <v>40</v>
      </c>
      <c r="G1183" s="16">
        <v>1</v>
      </c>
      <c r="H1183" s="17">
        <v>1.4583333333333332E-2</v>
      </c>
      <c r="I1183" s="18" t="s">
        <v>1150</v>
      </c>
      <c r="J1183" s="19">
        <f t="shared" si="54"/>
        <v>15</v>
      </c>
      <c r="K1183" s="19">
        <f t="shared" si="55"/>
        <v>40</v>
      </c>
      <c r="L1183" s="20">
        <f t="shared" si="56"/>
        <v>0.375</v>
      </c>
      <c r="M1183" s="19">
        <f>TablaCocina[[#This Row],[COSTO UNITARIO]]*TablaCocina[[#This Row],[CANTIDAD ORDENADA]]</f>
        <v>25</v>
      </c>
    </row>
    <row r="1184" spans="1:13" x14ac:dyDescent="0.2">
      <c r="A1184" s="13">
        <v>477</v>
      </c>
      <c r="B1184" s="13">
        <v>8</v>
      </c>
      <c r="C1184" s="14" t="s">
        <v>49</v>
      </c>
      <c r="D1184" s="14" t="s">
        <v>1172</v>
      </c>
      <c r="E1184" s="15">
        <v>20</v>
      </c>
      <c r="F1184" s="15">
        <v>34</v>
      </c>
      <c r="G1184" s="16">
        <v>2</v>
      </c>
      <c r="H1184" s="17">
        <v>2.361111111111111E-2</v>
      </c>
      <c r="I1184" s="18" t="s">
        <v>1151</v>
      </c>
      <c r="J1184" s="19">
        <f t="shared" si="54"/>
        <v>28</v>
      </c>
      <c r="K1184" s="19">
        <f t="shared" si="55"/>
        <v>68</v>
      </c>
      <c r="L1184" s="20">
        <f t="shared" si="56"/>
        <v>0.41176470588235292</v>
      </c>
      <c r="M1184" s="19">
        <f>TablaCocina[[#This Row],[COSTO UNITARIO]]*TablaCocina[[#This Row],[CANTIDAD ORDENADA]]</f>
        <v>40</v>
      </c>
    </row>
    <row r="1185" spans="1:13" x14ac:dyDescent="0.2">
      <c r="A1185" s="13">
        <v>477</v>
      </c>
      <c r="B1185" s="13">
        <v>8</v>
      </c>
      <c r="C1185" s="14" t="s">
        <v>194</v>
      </c>
      <c r="D1185" s="14" t="s">
        <v>1174</v>
      </c>
      <c r="E1185" s="15">
        <v>14</v>
      </c>
      <c r="F1185" s="15">
        <v>23</v>
      </c>
      <c r="G1185" s="16">
        <v>2</v>
      </c>
      <c r="H1185" s="17">
        <v>9.0277777777777787E-3</v>
      </c>
      <c r="I1185" s="18" t="s">
        <v>1151</v>
      </c>
      <c r="J1185" s="19">
        <f t="shared" si="54"/>
        <v>18</v>
      </c>
      <c r="K1185" s="19">
        <f t="shared" si="55"/>
        <v>46</v>
      </c>
      <c r="L1185" s="20">
        <f t="shared" si="56"/>
        <v>0.39130434782608697</v>
      </c>
      <c r="M1185" s="19">
        <f>TablaCocina[[#This Row],[COSTO UNITARIO]]*TablaCocina[[#This Row],[CANTIDAD ORDENADA]]</f>
        <v>28</v>
      </c>
    </row>
    <row r="1186" spans="1:13" x14ac:dyDescent="0.2">
      <c r="A1186" s="13">
        <v>477</v>
      </c>
      <c r="B1186" s="13">
        <v>8</v>
      </c>
      <c r="C1186" s="14" t="s">
        <v>152</v>
      </c>
      <c r="D1186" s="14" t="s">
        <v>1159</v>
      </c>
      <c r="E1186" s="15">
        <v>14</v>
      </c>
      <c r="F1186" s="15">
        <v>24</v>
      </c>
      <c r="G1186" s="16">
        <v>2</v>
      </c>
      <c r="H1186" s="17">
        <v>3.2638888888888891E-2</v>
      </c>
      <c r="I1186" s="18" t="s">
        <v>1151</v>
      </c>
      <c r="J1186" s="19">
        <f t="shared" si="54"/>
        <v>20</v>
      </c>
      <c r="K1186" s="19">
        <f t="shared" si="55"/>
        <v>48</v>
      </c>
      <c r="L1186" s="20">
        <f t="shared" si="56"/>
        <v>0.41666666666666669</v>
      </c>
      <c r="M1186" s="19">
        <f>TablaCocina[[#This Row],[COSTO UNITARIO]]*TablaCocina[[#This Row],[CANTIDAD ORDENADA]]</f>
        <v>28</v>
      </c>
    </row>
    <row r="1187" spans="1:13" x14ac:dyDescent="0.2">
      <c r="A1187" s="13">
        <v>477</v>
      </c>
      <c r="B1187" s="13">
        <v>8</v>
      </c>
      <c r="C1187" s="14" t="s">
        <v>64</v>
      </c>
      <c r="D1187" s="14" t="s">
        <v>1175</v>
      </c>
      <c r="E1187" s="15">
        <v>13</v>
      </c>
      <c r="F1187" s="15">
        <v>21</v>
      </c>
      <c r="G1187" s="16">
        <v>2</v>
      </c>
      <c r="H1187" s="17">
        <v>1.4583333333333332E-2</v>
      </c>
      <c r="I1187" s="18" t="s">
        <v>1150</v>
      </c>
      <c r="J1187" s="19">
        <f t="shared" si="54"/>
        <v>16</v>
      </c>
      <c r="K1187" s="19">
        <f t="shared" si="55"/>
        <v>42</v>
      </c>
      <c r="L1187" s="20">
        <f t="shared" si="56"/>
        <v>0.38095238095238093</v>
      </c>
      <c r="M1187" s="19">
        <f>TablaCocina[[#This Row],[COSTO UNITARIO]]*TablaCocina[[#This Row],[CANTIDAD ORDENADA]]</f>
        <v>26</v>
      </c>
    </row>
    <row r="1188" spans="1:13" x14ac:dyDescent="0.2">
      <c r="A1188" s="13">
        <v>478</v>
      </c>
      <c r="B1188" s="13">
        <v>7</v>
      </c>
      <c r="C1188" s="14" t="s">
        <v>62</v>
      </c>
      <c r="D1188" s="14" t="s">
        <v>1160</v>
      </c>
      <c r="E1188" s="15">
        <v>18</v>
      </c>
      <c r="F1188" s="15">
        <v>30</v>
      </c>
      <c r="G1188" s="16">
        <v>2</v>
      </c>
      <c r="H1188" s="17">
        <v>3.7499999999999999E-2</v>
      </c>
      <c r="I1188" s="18" t="s">
        <v>1151</v>
      </c>
      <c r="J1188" s="19">
        <f t="shared" si="54"/>
        <v>24</v>
      </c>
      <c r="K1188" s="19">
        <f t="shared" si="55"/>
        <v>60</v>
      </c>
      <c r="L1188" s="20">
        <f t="shared" si="56"/>
        <v>0.4</v>
      </c>
      <c r="M1188" s="19">
        <f>TablaCocina[[#This Row],[COSTO UNITARIO]]*TablaCocina[[#This Row],[CANTIDAD ORDENADA]]</f>
        <v>36</v>
      </c>
    </row>
    <row r="1189" spans="1:13" x14ac:dyDescent="0.2">
      <c r="A1189" s="13">
        <v>478</v>
      </c>
      <c r="B1189" s="13">
        <v>7</v>
      </c>
      <c r="C1189" s="14" t="s">
        <v>32</v>
      </c>
      <c r="D1189" s="14" t="s">
        <v>1165</v>
      </c>
      <c r="E1189" s="15">
        <v>17</v>
      </c>
      <c r="F1189" s="15">
        <v>29</v>
      </c>
      <c r="G1189" s="16">
        <v>2</v>
      </c>
      <c r="H1189" s="17">
        <v>2.4999999999999998E-2</v>
      </c>
      <c r="I1189" s="18" t="s">
        <v>1151</v>
      </c>
      <c r="J1189" s="19">
        <f t="shared" si="54"/>
        <v>24</v>
      </c>
      <c r="K1189" s="19">
        <f t="shared" si="55"/>
        <v>58</v>
      </c>
      <c r="L1189" s="20">
        <f t="shared" si="56"/>
        <v>0.41379310344827586</v>
      </c>
      <c r="M1189" s="19">
        <f>TablaCocina[[#This Row],[COSTO UNITARIO]]*TablaCocina[[#This Row],[CANTIDAD ORDENADA]]</f>
        <v>34</v>
      </c>
    </row>
    <row r="1190" spans="1:13" x14ac:dyDescent="0.2">
      <c r="A1190" s="13">
        <v>479</v>
      </c>
      <c r="B1190" s="13">
        <v>1</v>
      </c>
      <c r="C1190" s="14" t="s">
        <v>73</v>
      </c>
      <c r="D1190" s="14" t="s">
        <v>1176</v>
      </c>
      <c r="E1190" s="15">
        <v>10</v>
      </c>
      <c r="F1190" s="15">
        <v>18</v>
      </c>
      <c r="G1190" s="16">
        <v>1</v>
      </c>
      <c r="H1190" s="17">
        <v>3.125E-2</v>
      </c>
      <c r="I1190" s="18" t="s">
        <v>1150</v>
      </c>
      <c r="J1190" s="19">
        <f t="shared" si="54"/>
        <v>8</v>
      </c>
      <c r="K1190" s="19">
        <f t="shared" si="55"/>
        <v>18</v>
      </c>
      <c r="L1190" s="20">
        <f t="shared" si="56"/>
        <v>0.44444444444444442</v>
      </c>
      <c r="M1190" s="19">
        <f>TablaCocina[[#This Row],[COSTO UNITARIO]]*TablaCocina[[#This Row],[CANTIDAD ORDENADA]]</f>
        <v>10</v>
      </c>
    </row>
    <row r="1191" spans="1:13" x14ac:dyDescent="0.2">
      <c r="A1191" s="13">
        <v>479</v>
      </c>
      <c r="B1191" s="13">
        <v>1</v>
      </c>
      <c r="C1191" s="14" t="s">
        <v>49</v>
      </c>
      <c r="D1191" s="14" t="s">
        <v>1172</v>
      </c>
      <c r="E1191" s="15">
        <v>20</v>
      </c>
      <c r="F1191" s="15">
        <v>34</v>
      </c>
      <c r="G1191" s="16">
        <v>1</v>
      </c>
      <c r="H1191" s="17">
        <v>2.6388888888888889E-2</v>
      </c>
      <c r="I1191" s="18" t="s">
        <v>1151</v>
      </c>
      <c r="J1191" s="19">
        <f t="shared" si="54"/>
        <v>14</v>
      </c>
      <c r="K1191" s="19">
        <f t="shared" si="55"/>
        <v>34</v>
      </c>
      <c r="L1191" s="20">
        <f t="shared" si="56"/>
        <v>0.41176470588235292</v>
      </c>
      <c r="M1191" s="19">
        <f>TablaCocina[[#This Row],[COSTO UNITARIO]]*TablaCocina[[#This Row],[CANTIDAD ORDENADA]]</f>
        <v>20</v>
      </c>
    </row>
    <row r="1192" spans="1:13" x14ac:dyDescent="0.2">
      <c r="A1192" s="13">
        <v>480</v>
      </c>
      <c r="B1192" s="13">
        <v>1</v>
      </c>
      <c r="C1192" s="14" t="s">
        <v>20</v>
      </c>
      <c r="D1192" s="14" t="s">
        <v>1169</v>
      </c>
      <c r="E1192" s="15">
        <v>21</v>
      </c>
      <c r="F1192" s="15">
        <v>35</v>
      </c>
      <c r="G1192" s="16">
        <v>3</v>
      </c>
      <c r="H1192" s="17">
        <v>3.9583333333333331E-2</v>
      </c>
      <c r="I1192" s="18" t="s">
        <v>1151</v>
      </c>
      <c r="J1192" s="19">
        <f t="shared" si="54"/>
        <v>42</v>
      </c>
      <c r="K1192" s="19">
        <f t="shared" si="55"/>
        <v>105</v>
      </c>
      <c r="L1192" s="20">
        <f t="shared" si="56"/>
        <v>0.4</v>
      </c>
      <c r="M1192" s="19">
        <f>TablaCocina[[#This Row],[COSTO UNITARIO]]*TablaCocina[[#This Row],[CANTIDAD ORDENADA]]</f>
        <v>63</v>
      </c>
    </row>
    <row r="1193" spans="1:13" x14ac:dyDescent="0.2">
      <c r="A1193" s="13">
        <v>480</v>
      </c>
      <c r="B1193" s="13">
        <v>1</v>
      </c>
      <c r="C1193" s="14" t="s">
        <v>100</v>
      </c>
      <c r="D1193" s="14" t="s">
        <v>1162</v>
      </c>
      <c r="E1193" s="15">
        <v>16</v>
      </c>
      <c r="F1193" s="15">
        <v>27</v>
      </c>
      <c r="G1193" s="16">
        <v>2</v>
      </c>
      <c r="H1193" s="17">
        <v>5.5555555555555558E-3</v>
      </c>
      <c r="I1193" s="18" t="s">
        <v>1150</v>
      </c>
      <c r="J1193" s="19">
        <f t="shared" si="54"/>
        <v>22</v>
      </c>
      <c r="K1193" s="19">
        <f t="shared" si="55"/>
        <v>54</v>
      </c>
      <c r="L1193" s="20">
        <f t="shared" si="56"/>
        <v>0.40740740740740738</v>
      </c>
      <c r="M1193" s="19">
        <f>TablaCocina[[#This Row],[COSTO UNITARIO]]*TablaCocina[[#This Row],[CANTIDAD ORDENADA]]</f>
        <v>32</v>
      </c>
    </row>
    <row r="1194" spans="1:13" x14ac:dyDescent="0.2">
      <c r="A1194" s="13">
        <v>481</v>
      </c>
      <c r="B1194" s="13">
        <v>9</v>
      </c>
      <c r="C1194" s="14" t="s">
        <v>149</v>
      </c>
      <c r="D1194" s="14" t="s">
        <v>1177</v>
      </c>
      <c r="E1194" s="15">
        <v>15</v>
      </c>
      <c r="F1194" s="15">
        <v>26</v>
      </c>
      <c r="G1194" s="16">
        <v>2</v>
      </c>
      <c r="H1194" s="17">
        <v>4.027777777777778E-2</v>
      </c>
      <c r="I1194" s="18" t="s">
        <v>1151</v>
      </c>
      <c r="J1194" s="19">
        <f t="shared" si="54"/>
        <v>22</v>
      </c>
      <c r="K1194" s="19">
        <f t="shared" si="55"/>
        <v>52</v>
      </c>
      <c r="L1194" s="20">
        <f t="shared" si="56"/>
        <v>0.42307692307692307</v>
      </c>
      <c r="M1194" s="19">
        <f>TablaCocina[[#This Row],[COSTO UNITARIO]]*TablaCocina[[#This Row],[CANTIDAD ORDENADA]]</f>
        <v>30</v>
      </c>
    </row>
    <row r="1195" spans="1:13" x14ac:dyDescent="0.2">
      <c r="A1195" s="13">
        <v>482</v>
      </c>
      <c r="B1195" s="13">
        <v>9</v>
      </c>
      <c r="C1195" s="14" t="s">
        <v>64</v>
      </c>
      <c r="D1195" s="14" t="s">
        <v>1175</v>
      </c>
      <c r="E1195" s="15">
        <v>13</v>
      </c>
      <c r="F1195" s="15">
        <v>21</v>
      </c>
      <c r="G1195" s="16">
        <v>3</v>
      </c>
      <c r="H1195" s="17">
        <v>1.4583333333333332E-2</v>
      </c>
      <c r="I1195" s="18" t="s">
        <v>1151</v>
      </c>
      <c r="J1195" s="19">
        <f t="shared" si="54"/>
        <v>24</v>
      </c>
      <c r="K1195" s="19">
        <f t="shared" si="55"/>
        <v>63</v>
      </c>
      <c r="L1195" s="20">
        <f t="shared" si="56"/>
        <v>0.38095238095238093</v>
      </c>
      <c r="M1195" s="19">
        <f>TablaCocina[[#This Row],[COSTO UNITARIO]]*TablaCocina[[#This Row],[CANTIDAD ORDENADA]]</f>
        <v>39</v>
      </c>
    </row>
    <row r="1196" spans="1:13" x14ac:dyDescent="0.2">
      <c r="A1196" s="13">
        <v>483</v>
      </c>
      <c r="B1196" s="13">
        <v>2</v>
      </c>
      <c r="C1196" s="14" t="s">
        <v>100</v>
      </c>
      <c r="D1196" s="14" t="s">
        <v>1162</v>
      </c>
      <c r="E1196" s="15">
        <v>16</v>
      </c>
      <c r="F1196" s="15">
        <v>27</v>
      </c>
      <c r="G1196" s="16">
        <v>3</v>
      </c>
      <c r="H1196" s="17">
        <v>3.6805555555555557E-2</v>
      </c>
      <c r="I1196" s="18" t="s">
        <v>1150</v>
      </c>
      <c r="J1196" s="19">
        <f t="shared" si="54"/>
        <v>33</v>
      </c>
      <c r="K1196" s="19">
        <f t="shared" si="55"/>
        <v>81</v>
      </c>
      <c r="L1196" s="20">
        <f t="shared" si="56"/>
        <v>0.40740740740740738</v>
      </c>
      <c r="M1196" s="19">
        <f>TablaCocina[[#This Row],[COSTO UNITARIO]]*TablaCocina[[#This Row],[CANTIDAD ORDENADA]]</f>
        <v>48</v>
      </c>
    </row>
    <row r="1197" spans="1:13" x14ac:dyDescent="0.2">
      <c r="A1197" s="13">
        <v>484</v>
      </c>
      <c r="B1197" s="13">
        <v>18</v>
      </c>
      <c r="C1197" s="14" t="s">
        <v>116</v>
      </c>
      <c r="D1197" s="14" t="s">
        <v>1178</v>
      </c>
      <c r="E1197" s="15">
        <v>15</v>
      </c>
      <c r="F1197" s="15">
        <v>25</v>
      </c>
      <c r="G1197" s="16">
        <v>3</v>
      </c>
      <c r="H1197" s="17">
        <v>2.361111111111111E-2</v>
      </c>
      <c r="I1197" s="18" t="s">
        <v>1151</v>
      </c>
      <c r="J1197" s="19">
        <f t="shared" si="54"/>
        <v>30</v>
      </c>
      <c r="K1197" s="19">
        <f t="shared" si="55"/>
        <v>75</v>
      </c>
      <c r="L1197" s="20">
        <f t="shared" si="56"/>
        <v>0.4</v>
      </c>
      <c r="M1197" s="19">
        <f>TablaCocina[[#This Row],[COSTO UNITARIO]]*TablaCocina[[#This Row],[CANTIDAD ORDENADA]]</f>
        <v>45</v>
      </c>
    </row>
    <row r="1198" spans="1:13" x14ac:dyDescent="0.2">
      <c r="A1198" s="13">
        <v>485</v>
      </c>
      <c r="B1198" s="13">
        <v>6</v>
      </c>
      <c r="C1198" s="14" t="s">
        <v>152</v>
      </c>
      <c r="D1198" s="14" t="s">
        <v>1159</v>
      </c>
      <c r="E1198" s="15">
        <v>14</v>
      </c>
      <c r="F1198" s="15">
        <v>24</v>
      </c>
      <c r="G1198" s="16">
        <v>3</v>
      </c>
      <c r="H1198" s="17">
        <v>1.5972222222222224E-2</v>
      </c>
      <c r="I1198" s="18" t="s">
        <v>1150</v>
      </c>
      <c r="J1198" s="19">
        <f t="shared" si="54"/>
        <v>30</v>
      </c>
      <c r="K1198" s="19">
        <f t="shared" si="55"/>
        <v>72</v>
      </c>
      <c r="L1198" s="20">
        <f t="shared" si="56"/>
        <v>0.41666666666666669</v>
      </c>
      <c r="M1198" s="19">
        <f>TablaCocina[[#This Row],[COSTO UNITARIO]]*TablaCocina[[#This Row],[CANTIDAD ORDENADA]]</f>
        <v>42</v>
      </c>
    </row>
    <row r="1199" spans="1:13" x14ac:dyDescent="0.2">
      <c r="A1199" s="13">
        <v>485</v>
      </c>
      <c r="B1199" s="13">
        <v>6</v>
      </c>
      <c r="C1199" s="14" t="s">
        <v>67</v>
      </c>
      <c r="D1199" s="14" t="s">
        <v>1164</v>
      </c>
      <c r="E1199" s="15">
        <v>22</v>
      </c>
      <c r="F1199" s="15">
        <v>36</v>
      </c>
      <c r="G1199" s="16">
        <v>2</v>
      </c>
      <c r="H1199" s="17">
        <v>3.888888888888889E-2</v>
      </c>
      <c r="I1199" s="18" t="s">
        <v>1150</v>
      </c>
      <c r="J1199" s="19">
        <f t="shared" si="54"/>
        <v>28</v>
      </c>
      <c r="K1199" s="19">
        <f t="shared" si="55"/>
        <v>72</v>
      </c>
      <c r="L1199" s="20">
        <f t="shared" si="56"/>
        <v>0.3888888888888889</v>
      </c>
      <c r="M1199" s="19">
        <f>TablaCocina[[#This Row],[COSTO UNITARIO]]*TablaCocina[[#This Row],[CANTIDAD ORDENADA]]</f>
        <v>44</v>
      </c>
    </row>
    <row r="1200" spans="1:13" x14ac:dyDescent="0.2">
      <c r="A1200" s="13">
        <v>486</v>
      </c>
      <c r="B1200" s="13">
        <v>15</v>
      </c>
      <c r="C1200" s="14" t="s">
        <v>67</v>
      </c>
      <c r="D1200" s="14" t="s">
        <v>1164</v>
      </c>
      <c r="E1200" s="15">
        <v>22</v>
      </c>
      <c r="F1200" s="15">
        <v>36</v>
      </c>
      <c r="G1200" s="16">
        <v>2</v>
      </c>
      <c r="H1200" s="17">
        <v>4.8611111111111112E-3</v>
      </c>
      <c r="I1200" s="18" t="s">
        <v>1150</v>
      </c>
      <c r="J1200" s="19">
        <f t="shared" si="54"/>
        <v>28</v>
      </c>
      <c r="K1200" s="19">
        <f t="shared" si="55"/>
        <v>72</v>
      </c>
      <c r="L1200" s="20">
        <f t="shared" si="56"/>
        <v>0.3888888888888889</v>
      </c>
      <c r="M1200" s="19">
        <f>TablaCocina[[#This Row],[COSTO UNITARIO]]*TablaCocina[[#This Row],[CANTIDAD ORDENADA]]</f>
        <v>44</v>
      </c>
    </row>
    <row r="1201" spans="1:13" x14ac:dyDescent="0.2">
      <c r="A1201" s="13">
        <v>486</v>
      </c>
      <c r="B1201" s="13">
        <v>15</v>
      </c>
      <c r="C1201" s="14" t="s">
        <v>140</v>
      </c>
      <c r="D1201" s="14" t="s">
        <v>1173</v>
      </c>
      <c r="E1201" s="15">
        <v>12</v>
      </c>
      <c r="F1201" s="15">
        <v>20</v>
      </c>
      <c r="G1201" s="16">
        <v>1</v>
      </c>
      <c r="H1201" s="17">
        <v>1.3194444444444444E-2</v>
      </c>
      <c r="I1201" s="18" t="s">
        <v>1150</v>
      </c>
      <c r="J1201" s="19">
        <f t="shared" si="54"/>
        <v>8</v>
      </c>
      <c r="K1201" s="19">
        <f t="shared" si="55"/>
        <v>20</v>
      </c>
      <c r="L1201" s="20">
        <f t="shared" si="56"/>
        <v>0.4</v>
      </c>
      <c r="M1201" s="19">
        <f>TablaCocina[[#This Row],[COSTO UNITARIO]]*TablaCocina[[#This Row],[CANTIDAD ORDENADA]]</f>
        <v>12</v>
      </c>
    </row>
    <row r="1202" spans="1:13" x14ac:dyDescent="0.2">
      <c r="A1202" s="13">
        <v>486</v>
      </c>
      <c r="B1202" s="13">
        <v>15</v>
      </c>
      <c r="C1202" s="14" t="s">
        <v>49</v>
      </c>
      <c r="D1202" s="14" t="s">
        <v>1172</v>
      </c>
      <c r="E1202" s="15">
        <v>20</v>
      </c>
      <c r="F1202" s="15">
        <v>34</v>
      </c>
      <c r="G1202" s="16">
        <v>1</v>
      </c>
      <c r="H1202" s="17">
        <v>6.2499999999999995E-3</v>
      </c>
      <c r="I1202" s="18" t="s">
        <v>1150</v>
      </c>
      <c r="J1202" s="19">
        <f t="shared" si="54"/>
        <v>14</v>
      </c>
      <c r="K1202" s="19">
        <f t="shared" si="55"/>
        <v>34</v>
      </c>
      <c r="L1202" s="20">
        <f t="shared" si="56"/>
        <v>0.41176470588235292</v>
      </c>
      <c r="M1202" s="19">
        <f>TablaCocina[[#This Row],[COSTO UNITARIO]]*TablaCocina[[#This Row],[CANTIDAD ORDENADA]]</f>
        <v>20</v>
      </c>
    </row>
    <row r="1203" spans="1:13" x14ac:dyDescent="0.2">
      <c r="A1203" s="13">
        <v>486</v>
      </c>
      <c r="B1203" s="13">
        <v>15</v>
      </c>
      <c r="C1203" s="14" t="s">
        <v>152</v>
      </c>
      <c r="D1203" s="14" t="s">
        <v>1159</v>
      </c>
      <c r="E1203" s="15">
        <v>14</v>
      </c>
      <c r="F1203" s="15">
        <v>24</v>
      </c>
      <c r="G1203" s="16">
        <v>1</v>
      </c>
      <c r="H1203" s="17">
        <v>1.6666666666666666E-2</v>
      </c>
      <c r="I1203" s="18" t="s">
        <v>1150</v>
      </c>
      <c r="J1203" s="19">
        <f t="shared" si="54"/>
        <v>10</v>
      </c>
      <c r="K1203" s="19">
        <f t="shared" si="55"/>
        <v>24</v>
      </c>
      <c r="L1203" s="20">
        <f t="shared" si="56"/>
        <v>0.41666666666666669</v>
      </c>
      <c r="M1203" s="19">
        <f>TablaCocina[[#This Row],[COSTO UNITARIO]]*TablaCocina[[#This Row],[CANTIDAD ORDENADA]]</f>
        <v>14</v>
      </c>
    </row>
    <row r="1204" spans="1:13" x14ac:dyDescent="0.2">
      <c r="A1204" s="13">
        <v>487</v>
      </c>
      <c r="B1204" s="13">
        <v>17</v>
      </c>
      <c r="C1204" s="14" t="s">
        <v>49</v>
      </c>
      <c r="D1204" s="14" t="s">
        <v>1172</v>
      </c>
      <c r="E1204" s="15">
        <v>20</v>
      </c>
      <c r="F1204" s="15">
        <v>34</v>
      </c>
      <c r="G1204" s="16">
        <v>2</v>
      </c>
      <c r="H1204" s="17">
        <v>4.027777777777778E-2</v>
      </c>
      <c r="I1204" s="18" t="s">
        <v>1151</v>
      </c>
      <c r="J1204" s="19">
        <f t="shared" si="54"/>
        <v>28</v>
      </c>
      <c r="K1204" s="19">
        <f t="shared" si="55"/>
        <v>68</v>
      </c>
      <c r="L1204" s="20">
        <f t="shared" si="56"/>
        <v>0.41176470588235292</v>
      </c>
      <c r="M1204" s="19">
        <f>TablaCocina[[#This Row],[COSTO UNITARIO]]*TablaCocina[[#This Row],[CANTIDAD ORDENADA]]</f>
        <v>40</v>
      </c>
    </row>
    <row r="1205" spans="1:13" x14ac:dyDescent="0.2">
      <c r="A1205" s="13">
        <v>487</v>
      </c>
      <c r="B1205" s="13">
        <v>17</v>
      </c>
      <c r="C1205" s="14" t="s">
        <v>110</v>
      </c>
      <c r="D1205" s="14" t="s">
        <v>1161</v>
      </c>
      <c r="E1205" s="15">
        <v>19</v>
      </c>
      <c r="F1205" s="15">
        <v>31</v>
      </c>
      <c r="G1205" s="16">
        <v>2</v>
      </c>
      <c r="H1205" s="17">
        <v>2.013888888888889E-2</v>
      </c>
      <c r="I1205" s="18" t="s">
        <v>1151</v>
      </c>
      <c r="J1205" s="19">
        <f t="shared" si="54"/>
        <v>24</v>
      </c>
      <c r="K1205" s="19">
        <f t="shared" si="55"/>
        <v>62</v>
      </c>
      <c r="L1205" s="20">
        <f t="shared" si="56"/>
        <v>0.38709677419354838</v>
      </c>
      <c r="M1205" s="19">
        <f>TablaCocina[[#This Row],[COSTO UNITARIO]]*TablaCocina[[#This Row],[CANTIDAD ORDENADA]]</f>
        <v>38</v>
      </c>
    </row>
    <row r="1206" spans="1:13" x14ac:dyDescent="0.2">
      <c r="A1206" s="13">
        <v>487</v>
      </c>
      <c r="B1206" s="13">
        <v>17</v>
      </c>
      <c r="C1206" s="14" t="s">
        <v>197</v>
      </c>
      <c r="D1206" s="14" t="s">
        <v>1171</v>
      </c>
      <c r="E1206" s="15">
        <v>13</v>
      </c>
      <c r="F1206" s="15">
        <v>22</v>
      </c>
      <c r="G1206" s="16">
        <v>1</v>
      </c>
      <c r="H1206" s="17">
        <v>3.472222222222222E-3</v>
      </c>
      <c r="I1206" s="18" t="s">
        <v>1151</v>
      </c>
      <c r="J1206" s="19">
        <f t="shared" si="54"/>
        <v>9</v>
      </c>
      <c r="K1206" s="19">
        <f t="shared" si="55"/>
        <v>22</v>
      </c>
      <c r="L1206" s="20">
        <f t="shared" si="56"/>
        <v>0.40909090909090912</v>
      </c>
      <c r="M1206" s="19">
        <f>TablaCocina[[#This Row],[COSTO UNITARIO]]*TablaCocina[[#This Row],[CANTIDAD ORDENADA]]</f>
        <v>13</v>
      </c>
    </row>
    <row r="1207" spans="1:13" x14ac:dyDescent="0.2">
      <c r="A1207" s="13">
        <v>488</v>
      </c>
      <c r="B1207" s="13">
        <v>10</v>
      </c>
      <c r="C1207" s="14" t="s">
        <v>73</v>
      </c>
      <c r="D1207" s="14" t="s">
        <v>1176</v>
      </c>
      <c r="E1207" s="15">
        <v>10</v>
      </c>
      <c r="F1207" s="15">
        <v>18</v>
      </c>
      <c r="G1207" s="16">
        <v>3</v>
      </c>
      <c r="H1207" s="17">
        <v>3.7499999999999999E-2</v>
      </c>
      <c r="I1207" s="18" t="s">
        <v>1150</v>
      </c>
      <c r="J1207" s="19">
        <f t="shared" si="54"/>
        <v>24</v>
      </c>
      <c r="K1207" s="19">
        <f t="shared" si="55"/>
        <v>54</v>
      </c>
      <c r="L1207" s="20">
        <f t="shared" si="56"/>
        <v>0.44444444444444442</v>
      </c>
      <c r="M1207" s="19">
        <f>TablaCocina[[#This Row],[COSTO UNITARIO]]*TablaCocina[[#This Row],[CANTIDAD ORDENADA]]</f>
        <v>30</v>
      </c>
    </row>
    <row r="1208" spans="1:13" x14ac:dyDescent="0.2">
      <c r="A1208" s="13">
        <v>488</v>
      </c>
      <c r="B1208" s="13">
        <v>10</v>
      </c>
      <c r="C1208" s="14" t="s">
        <v>194</v>
      </c>
      <c r="D1208" s="14" t="s">
        <v>1174</v>
      </c>
      <c r="E1208" s="15">
        <v>14</v>
      </c>
      <c r="F1208" s="15">
        <v>23</v>
      </c>
      <c r="G1208" s="16">
        <v>3</v>
      </c>
      <c r="H1208" s="17">
        <v>3.6111111111111115E-2</v>
      </c>
      <c r="I1208" s="18" t="s">
        <v>1150</v>
      </c>
      <c r="J1208" s="19">
        <f t="shared" si="54"/>
        <v>27</v>
      </c>
      <c r="K1208" s="19">
        <f t="shared" si="55"/>
        <v>69</v>
      </c>
      <c r="L1208" s="20">
        <f t="shared" si="56"/>
        <v>0.39130434782608697</v>
      </c>
      <c r="M1208" s="19">
        <f>TablaCocina[[#This Row],[COSTO UNITARIO]]*TablaCocina[[#This Row],[CANTIDAD ORDENADA]]</f>
        <v>42</v>
      </c>
    </row>
    <row r="1209" spans="1:13" x14ac:dyDescent="0.2">
      <c r="A1209" s="13">
        <v>488</v>
      </c>
      <c r="B1209" s="13">
        <v>10</v>
      </c>
      <c r="C1209" s="14" t="s">
        <v>110</v>
      </c>
      <c r="D1209" s="14" t="s">
        <v>1161</v>
      </c>
      <c r="E1209" s="15">
        <v>19</v>
      </c>
      <c r="F1209" s="15">
        <v>31</v>
      </c>
      <c r="G1209" s="16">
        <v>2</v>
      </c>
      <c r="H1209" s="17">
        <v>1.2499999999999999E-2</v>
      </c>
      <c r="I1209" s="18" t="s">
        <v>1151</v>
      </c>
      <c r="J1209" s="19">
        <f t="shared" si="54"/>
        <v>24</v>
      </c>
      <c r="K1209" s="19">
        <f t="shared" si="55"/>
        <v>62</v>
      </c>
      <c r="L1209" s="20">
        <f t="shared" si="56"/>
        <v>0.38709677419354838</v>
      </c>
      <c r="M1209" s="19">
        <f>TablaCocina[[#This Row],[COSTO UNITARIO]]*TablaCocina[[#This Row],[CANTIDAD ORDENADA]]</f>
        <v>38</v>
      </c>
    </row>
    <row r="1210" spans="1:13" x14ac:dyDescent="0.2">
      <c r="A1210" s="13">
        <v>489</v>
      </c>
      <c r="B1210" s="13">
        <v>3</v>
      </c>
      <c r="C1210" s="14" t="s">
        <v>42</v>
      </c>
      <c r="D1210" s="14" t="s">
        <v>1163</v>
      </c>
      <c r="E1210" s="15">
        <v>25</v>
      </c>
      <c r="F1210" s="15">
        <v>40</v>
      </c>
      <c r="G1210" s="16">
        <v>2</v>
      </c>
      <c r="H1210" s="17">
        <v>1.9444444444444445E-2</v>
      </c>
      <c r="I1210" s="18" t="s">
        <v>1151</v>
      </c>
      <c r="J1210" s="19">
        <f t="shared" si="54"/>
        <v>30</v>
      </c>
      <c r="K1210" s="19">
        <f t="shared" si="55"/>
        <v>80</v>
      </c>
      <c r="L1210" s="20">
        <f t="shared" si="56"/>
        <v>0.375</v>
      </c>
      <c r="M1210" s="19">
        <f>TablaCocina[[#This Row],[COSTO UNITARIO]]*TablaCocina[[#This Row],[CANTIDAD ORDENADA]]</f>
        <v>50</v>
      </c>
    </row>
    <row r="1211" spans="1:13" x14ac:dyDescent="0.2">
      <c r="A1211" s="13">
        <v>489</v>
      </c>
      <c r="B1211" s="13">
        <v>3</v>
      </c>
      <c r="C1211" s="14" t="s">
        <v>194</v>
      </c>
      <c r="D1211" s="14" t="s">
        <v>1174</v>
      </c>
      <c r="E1211" s="15">
        <v>14</v>
      </c>
      <c r="F1211" s="15">
        <v>23</v>
      </c>
      <c r="G1211" s="16">
        <v>3</v>
      </c>
      <c r="H1211" s="17">
        <v>4.1666666666666666E-3</v>
      </c>
      <c r="I1211" s="18" t="s">
        <v>1151</v>
      </c>
      <c r="J1211" s="19">
        <f t="shared" si="54"/>
        <v>27</v>
      </c>
      <c r="K1211" s="19">
        <f t="shared" si="55"/>
        <v>69</v>
      </c>
      <c r="L1211" s="20">
        <f t="shared" si="56"/>
        <v>0.39130434782608697</v>
      </c>
      <c r="M1211" s="19">
        <f>TablaCocina[[#This Row],[COSTO UNITARIO]]*TablaCocina[[#This Row],[CANTIDAD ORDENADA]]</f>
        <v>42</v>
      </c>
    </row>
    <row r="1212" spans="1:13" x14ac:dyDescent="0.2">
      <c r="A1212" s="13">
        <v>490</v>
      </c>
      <c r="B1212" s="13">
        <v>1</v>
      </c>
      <c r="C1212" s="14" t="s">
        <v>149</v>
      </c>
      <c r="D1212" s="14" t="s">
        <v>1177</v>
      </c>
      <c r="E1212" s="15">
        <v>15</v>
      </c>
      <c r="F1212" s="15">
        <v>26</v>
      </c>
      <c r="G1212" s="16">
        <v>3</v>
      </c>
      <c r="H1212" s="17">
        <v>2.361111111111111E-2</v>
      </c>
      <c r="I1212" s="18" t="s">
        <v>1150</v>
      </c>
      <c r="J1212" s="19">
        <f t="shared" si="54"/>
        <v>33</v>
      </c>
      <c r="K1212" s="19">
        <f t="shared" si="55"/>
        <v>78</v>
      </c>
      <c r="L1212" s="20">
        <f t="shared" si="56"/>
        <v>0.42307692307692307</v>
      </c>
      <c r="M1212" s="19">
        <f>TablaCocina[[#This Row],[COSTO UNITARIO]]*TablaCocina[[#This Row],[CANTIDAD ORDENADA]]</f>
        <v>45</v>
      </c>
    </row>
    <row r="1213" spans="1:13" x14ac:dyDescent="0.2">
      <c r="A1213" s="13">
        <v>490</v>
      </c>
      <c r="B1213" s="13">
        <v>1</v>
      </c>
      <c r="C1213" s="14" t="s">
        <v>241</v>
      </c>
      <c r="D1213" s="14" t="s">
        <v>1170</v>
      </c>
      <c r="E1213" s="15">
        <v>19</v>
      </c>
      <c r="F1213" s="15">
        <v>32</v>
      </c>
      <c r="G1213" s="16">
        <v>1</v>
      </c>
      <c r="H1213" s="17">
        <v>3.8194444444444441E-2</v>
      </c>
      <c r="I1213" s="18" t="s">
        <v>1150</v>
      </c>
      <c r="J1213" s="19">
        <f t="shared" si="54"/>
        <v>13</v>
      </c>
      <c r="K1213" s="19">
        <f t="shared" si="55"/>
        <v>32</v>
      </c>
      <c r="L1213" s="20">
        <f t="shared" si="56"/>
        <v>0.40625</v>
      </c>
      <c r="M1213" s="19">
        <f>TablaCocina[[#This Row],[COSTO UNITARIO]]*TablaCocina[[#This Row],[CANTIDAD ORDENADA]]</f>
        <v>19</v>
      </c>
    </row>
    <row r="1214" spans="1:13" x14ac:dyDescent="0.2">
      <c r="A1214" s="13">
        <v>490</v>
      </c>
      <c r="B1214" s="13">
        <v>1</v>
      </c>
      <c r="C1214" s="14" t="s">
        <v>49</v>
      </c>
      <c r="D1214" s="14" t="s">
        <v>1172</v>
      </c>
      <c r="E1214" s="15">
        <v>20</v>
      </c>
      <c r="F1214" s="15">
        <v>34</v>
      </c>
      <c r="G1214" s="16">
        <v>3</v>
      </c>
      <c r="H1214" s="17">
        <v>2.9166666666666664E-2</v>
      </c>
      <c r="I1214" s="18" t="s">
        <v>1150</v>
      </c>
      <c r="J1214" s="19">
        <f t="shared" si="54"/>
        <v>42</v>
      </c>
      <c r="K1214" s="19">
        <f t="shared" si="55"/>
        <v>102</v>
      </c>
      <c r="L1214" s="20">
        <f t="shared" si="56"/>
        <v>0.41176470588235292</v>
      </c>
      <c r="M1214" s="19">
        <f>TablaCocina[[#This Row],[COSTO UNITARIO]]*TablaCocina[[#This Row],[CANTIDAD ORDENADA]]</f>
        <v>60</v>
      </c>
    </row>
    <row r="1215" spans="1:13" x14ac:dyDescent="0.2">
      <c r="A1215" s="13">
        <v>491</v>
      </c>
      <c r="B1215" s="13">
        <v>7</v>
      </c>
      <c r="C1215" s="14" t="s">
        <v>32</v>
      </c>
      <c r="D1215" s="14" t="s">
        <v>1165</v>
      </c>
      <c r="E1215" s="15">
        <v>17</v>
      </c>
      <c r="F1215" s="15">
        <v>29</v>
      </c>
      <c r="G1215" s="16">
        <v>2</v>
      </c>
      <c r="H1215" s="17">
        <v>2.0833333333333332E-2</v>
      </c>
      <c r="I1215" s="18" t="s">
        <v>1150</v>
      </c>
      <c r="J1215" s="19">
        <f t="shared" si="54"/>
        <v>24</v>
      </c>
      <c r="K1215" s="19">
        <f t="shared" si="55"/>
        <v>58</v>
      </c>
      <c r="L1215" s="20">
        <f t="shared" si="56"/>
        <v>0.41379310344827586</v>
      </c>
      <c r="M1215" s="19">
        <f>TablaCocina[[#This Row],[COSTO UNITARIO]]*TablaCocina[[#This Row],[CANTIDAD ORDENADA]]</f>
        <v>34</v>
      </c>
    </row>
    <row r="1216" spans="1:13" x14ac:dyDescent="0.2">
      <c r="A1216" s="13">
        <v>491</v>
      </c>
      <c r="B1216" s="13">
        <v>7</v>
      </c>
      <c r="C1216" s="14" t="s">
        <v>62</v>
      </c>
      <c r="D1216" s="14" t="s">
        <v>1160</v>
      </c>
      <c r="E1216" s="15">
        <v>18</v>
      </c>
      <c r="F1216" s="15">
        <v>30</v>
      </c>
      <c r="G1216" s="16">
        <v>2</v>
      </c>
      <c r="H1216" s="17">
        <v>7.6388888888888886E-3</v>
      </c>
      <c r="I1216" s="18" t="s">
        <v>1150</v>
      </c>
      <c r="J1216" s="19">
        <f t="shared" si="54"/>
        <v>24</v>
      </c>
      <c r="K1216" s="19">
        <f t="shared" si="55"/>
        <v>60</v>
      </c>
      <c r="L1216" s="20">
        <f t="shared" si="56"/>
        <v>0.4</v>
      </c>
      <c r="M1216" s="19">
        <f>TablaCocina[[#This Row],[COSTO UNITARIO]]*TablaCocina[[#This Row],[CANTIDAD ORDENADA]]</f>
        <v>36</v>
      </c>
    </row>
    <row r="1217" spans="1:13" x14ac:dyDescent="0.2">
      <c r="A1217" s="13">
        <v>492</v>
      </c>
      <c r="B1217" s="13">
        <v>4</v>
      </c>
      <c r="C1217" s="14" t="s">
        <v>255</v>
      </c>
      <c r="D1217" s="14" t="s">
        <v>1166</v>
      </c>
      <c r="E1217" s="15">
        <v>20</v>
      </c>
      <c r="F1217" s="15">
        <v>33</v>
      </c>
      <c r="G1217" s="16">
        <v>3</v>
      </c>
      <c r="H1217" s="17">
        <v>1.0416666666666666E-2</v>
      </c>
      <c r="I1217" s="18" t="s">
        <v>1150</v>
      </c>
      <c r="J1217" s="19">
        <f t="shared" si="54"/>
        <v>39</v>
      </c>
      <c r="K1217" s="19">
        <f t="shared" si="55"/>
        <v>99</v>
      </c>
      <c r="L1217" s="20">
        <f t="shared" si="56"/>
        <v>0.39393939393939392</v>
      </c>
      <c r="M1217" s="19">
        <f>TablaCocina[[#This Row],[COSTO UNITARIO]]*TablaCocina[[#This Row],[CANTIDAD ORDENADA]]</f>
        <v>60</v>
      </c>
    </row>
    <row r="1218" spans="1:13" x14ac:dyDescent="0.2">
      <c r="A1218" s="13">
        <v>492</v>
      </c>
      <c r="B1218" s="13">
        <v>4</v>
      </c>
      <c r="C1218" s="14" t="s">
        <v>64</v>
      </c>
      <c r="D1218" s="14" t="s">
        <v>1175</v>
      </c>
      <c r="E1218" s="15">
        <v>13</v>
      </c>
      <c r="F1218" s="15">
        <v>21</v>
      </c>
      <c r="G1218" s="16">
        <v>3</v>
      </c>
      <c r="H1218" s="17">
        <v>5.5555555555555558E-3</v>
      </c>
      <c r="I1218" s="18" t="s">
        <v>1150</v>
      </c>
      <c r="J1218" s="19">
        <f t="shared" si="54"/>
        <v>24</v>
      </c>
      <c r="K1218" s="19">
        <f t="shared" si="55"/>
        <v>63</v>
      </c>
      <c r="L1218" s="20">
        <f t="shared" si="56"/>
        <v>0.38095238095238093</v>
      </c>
      <c r="M1218" s="19">
        <f>TablaCocina[[#This Row],[COSTO UNITARIO]]*TablaCocina[[#This Row],[CANTIDAD ORDENADA]]</f>
        <v>39</v>
      </c>
    </row>
    <row r="1219" spans="1:13" x14ac:dyDescent="0.2">
      <c r="A1219" s="13">
        <v>492</v>
      </c>
      <c r="B1219" s="13">
        <v>4</v>
      </c>
      <c r="C1219" s="14" t="s">
        <v>152</v>
      </c>
      <c r="D1219" s="14" t="s">
        <v>1159</v>
      </c>
      <c r="E1219" s="15">
        <v>14</v>
      </c>
      <c r="F1219" s="15">
        <v>24</v>
      </c>
      <c r="G1219" s="16">
        <v>2</v>
      </c>
      <c r="H1219" s="17">
        <v>1.8055555555555557E-2</v>
      </c>
      <c r="I1219" s="18" t="s">
        <v>1150</v>
      </c>
      <c r="J1219" s="19">
        <f t="shared" ref="J1219:J1282" si="57">(F1219-E1219)*G1219</f>
        <v>20</v>
      </c>
      <c r="K1219" s="19">
        <f t="shared" ref="K1219:K1282" si="58">F1219*G1219</f>
        <v>48</v>
      </c>
      <c r="L1219" s="20">
        <f t="shared" ref="L1219:L1282" si="59">J1219/K1219</f>
        <v>0.41666666666666669</v>
      </c>
      <c r="M1219" s="19">
        <f>TablaCocina[[#This Row],[COSTO UNITARIO]]*TablaCocina[[#This Row],[CANTIDAD ORDENADA]]</f>
        <v>28</v>
      </c>
    </row>
    <row r="1220" spans="1:13" x14ac:dyDescent="0.2">
      <c r="A1220" s="13">
        <v>493</v>
      </c>
      <c r="B1220" s="13">
        <v>2</v>
      </c>
      <c r="C1220" s="14" t="s">
        <v>73</v>
      </c>
      <c r="D1220" s="14" t="s">
        <v>1176</v>
      </c>
      <c r="E1220" s="15">
        <v>10</v>
      </c>
      <c r="F1220" s="15">
        <v>18</v>
      </c>
      <c r="G1220" s="16">
        <v>3</v>
      </c>
      <c r="H1220" s="17">
        <v>5.5555555555555558E-3</v>
      </c>
      <c r="I1220" s="18" t="s">
        <v>1151</v>
      </c>
      <c r="J1220" s="19">
        <f t="shared" si="57"/>
        <v>24</v>
      </c>
      <c r="K1220" s="19">
        <f t="shared" si="58"/>
        <v>54</v>
      </c>
      <c r="L1220" s="20">
        <f t="shared" si="59"/>
        <v>0.44444444444444442</v>
      </c>
      <c r="M1220" s="19">
        <f>TablaCocina[[#This Row],[COSTO UNITARIO]]*TablaCocina[[#This Row],[CANTIDAD ORDENADA]]</f>
        <v>30</v>
      </c>
    </row>
    <row r="1221" spans="1:13" x14ac:dyDescent="0.2">
      <c r="A1221" s="13">
        <v>494</v>
      </c>
      <c r="B1221" s="13">
        <v>20</v>
      </c>
      <c r="C1221" s="14" t="s">
        <v>241</v>
      </c>
      <c r="D1221" s="14" t="s">
        <v>1170</v>
      </c>
      <c r="E1221" s="15">
        <v>19</v>
      </c>
      <c r="F1221" s="15">
        <v>32</v>
      </c>
      <c r="G1221" s="16">
        <v>2</v>
      </c>
      <c r="H1221" s="17">
        <v>6.2499999999999995E-3</v>
      </c>
      <c r="I1221" s="18" t="s">
        <v>1150</v>
      </c>
      <c r="J1221" s="19">
        <f t="shared" si="57"/>
        <v>26</v>
      </c>
      <c r="K1221" s="19">
        <f t="shared" si="58"/>
        <v>64</v>
      </c>
      <c r="L1221" s="20">
        <f t="shared" si="59"/>
        <v>0.40625</v>
      </c>
      <c r="M1221" s="19">
        <f>TablaCocina[[#This Row],[COSTO UNITARIO]]*TablaCocina[[#This Row],[CANTIDAD ORDENADA]]</f>
        <v>38</v>
      </c>
    </row>
    <row r="1222" spans="1:13" x14ac:dyDescent="0.2">
      <c r="A1222" s="13">
        <v>494</v>
      </c>
      <c r="B1222" s="13">
        <v>20</v>
      </c>
      <c r="C1222" s="14" t="s">
        <v>67</v>
      </c>
      <c r="D1222" s="14" t="s">
        <v>1164</v>
      </c>
      <c r="E1222" s="15">
        <v>22</v>
      </c>
      <c r="F1222" s="15">
        <v>36</v>
      </c>
      <c r="G1222" s="16">
        <v>3</v>
      </c>
      <c r="H1222" s="17">
        <v>1.5277777777777777E-2</v>
      </c>
      <c r="I1222" s="18" t="s">
        <v>1150</v>
      </c>
      <c r="J1222" s="19">
        <f t="shared" si="57"/>
        <v>42</v>
      </c>
      <c r="K1222" s="19">
        <f t="shared" si="58"/>
        <v>108</v>
      </c>
      <c r="L1222" s="20">
        <f t="shared" si="59"/>
        <v>0.3888888888888889</v>
      </c>
      <c r="M1222" s="19">
        <f>TablaCocina[[#This Row],[COSTO UNITARIO]]*TablaCocina[[#This Row],[CANTIDAD ORDENADA]]</f>
        <v>66</v>
      </c>
    </row>
    <row r="1223" spans="1:13" x14ac:dyDescent="0.2">
      <c r="A1223" s="13">
        <v>495</v>
      </c>
      <c r="B1223" s="13">
        <v>11</v>
      </c>
      <c r="C1223" s="14" t="s">
        <v>42</v>
      </c>
      <c r="D1223" s="14" t="s">
        <v>1163</v>
      </c>
      <c r="E1223" s="15">
        <v>25</v>
      </c>
      <c r="F1223" s="15">
        <v>40</v>
      </c>
      <c r="G1223" s="16">
        <v>3</v>
      </c>
      <c r="H1223" s="17">
        <v>9.0277777777777787E-3</v>
      </c>
      <c r="I1223" s="18" t="s">
        <v>1151</v>
      </c>
      <c r="J1223" s="19">
        <f t="shared" si="57"/>
        <v>45</v>
      </c>
      <c r="K1223" s="19">
        <f t="shared" si="58"/>
        <v>120</v>
      </c>
      <c r="L1223" s="20">
        <f t="shared" si="59"/>
        <v>0.375</v>
      </c>
      <c r="M1223" s="19">
        <f>TablaCocina[[#This Row],[COSTO UNITARIO]]*TablaCocina[[#This Row],[CANTIDAD ORDENADA]]</f>
        <v>75</v>
      </c>
    </row>
    <row r="1224" spans="1:13" x14ac:dyDescent="0.2">
      <c r="A1224" s="13">
        <v>495</v>
      </c>
      <c r="B1224" s="13">
        <v>11</v>
      </c>
      <c r="C1224" s="14" t="s">
        <v>100</v>
      </c>
      <c r="D1224" s="14" t="s">
        <v>1162</v>
      </c>
      <c r="E1224" s="15">
        <v>16</v>
      </c>
      <c r="F1224" s="15">
        <v>27</v>
      </c>
      <c r="G1224" s="16">
        <v>2</v>
      </c>
      <c r="H1224" s="17">
        <v>6.2499999999999995E-3</v>
      </c>
      <c r="I1224" s="18" t="s">
        <v>1151</v>
      </c>
      <c r="J1224" s="19">
        <f t="shared" si="57"/>
        <v>22</v>
      </c>
      <c r="K1224" s="19">
        <f t="shared" si="58"/>
        <v>54</v>
      </c>
      <c r="L1224" s="20">
        <f t="shared" si="59"/>
        <v>0.40740740740740738</v>
      </c>
      <c r="M1224" s="19">
        <f>TablaCocina[[#This Row],[COSTO UNITARIO]]*TablaCocina[[#This Row],[CANTIDAD ORDENADA]]</f>
        <v>32</v>
      </c>
    </row>
    <row r="1225" spans="1:13" x14ac:dyDescent="0.2">
      <c r="A1225" s="13">
        <v>495</v>
      </c>
      <c r="B1225" s="13">
        <v>11</v>
      </c>
      <c r="C1225" s="14" t="s">
        <v>36</v>
      </c>
      <c r="D1225" s="14" t="s">
        <v>1167</v>
      </c>
      <c r="E1225" s="15">
        <v>16</v>
      </c>
      <c r="F1225" s="15">
        <v>28</v>
      </c>
      <c r="G1225" s="16">
        <v>2</v>
      </c>
      <c r="H1225" s="17">
        <v>3.0555555555555555E-2</v>
      </c>
      <c r="I1225" s="18" t="s">
        <v>1150</v>
      </c>
      <c r="J1225" s="19">
        <f t="shared" si="57"/>
        <v>24</v>
      </c>
      <c r="K1225" s="19">
        <f t="shared" si="58"/>
        <v>56</v>
      </c>
      <c r="L1225" s="20">
        <f t="shared" si="59"/>
        <v>0.42857142857142855</v>
      </c>
      <c r="M1225" s="19">
        <f>TablaCocina[[#This Row],[COSTO UNITARIO]]*TablaCocina[[#This Row],[CANTIDAD ORDENADA]]</f>
        <v>32</v>
      </c>
    </row>
    <row r="1226" spans="1:13" x14ac:dyDescent="0.2">
      <c r="A1226" s="13">
        <v>495</v>
      </c>
      <c r="B1226" s="13">
        <v>11</v>
      </c>
      <c r="C1226" s="14" t="s">
        <v>255</v>
      </c>
      <c r="D1226" s="14" t="s">
        <v>1166</v>
      </c>
      <c r="E1226" s="15">
        <v>20</v>
      </c>
      <c r="F1226" s="15">
        <v>33</v>
      </c>
      <c r="G1226" s="16">
        <v>1</v>
      </c>
      <c r="H1226" s="17">
        <v>2.4999999999999998E-2</v>
      </c>
      <c r="I1226" s="18" t="s">
        <v>1151</v>
      </c>
      <c r="J1226" s="19">
        <f t="shared" si="57"/>
        <v>13</v>
      </c>
      <c r="K1226" s="19">
        <f t="shared" si="58"/>
        <v>33</v>
      </c>
      <c r="L1226" s="20">
        <f t="shared" si="59"/>
        <v>0.39393939393939392</v>
      </c>
      <c r="M1226" s="19">
        <f>TablaCocina[[#This Row],[COSTO UNITARIO]]*TablaCocina[[#This Row],[CANTIDAD ORDENADA]]</f>
        <v>20</v>
      </c>
    </row>
    <row r="1227" spans="1:13" x14ac:dyDescent="0.2">
      <c r="A1227" s="13">
        <v>496</v>
      </c>
      <c r="B1227" s="13">
        <v>1</v>
      </c>
      <c r="C1227" s="14" t="s">
        <v>255</v>
      </c>
      <c r="D1227" s="14" t="s">
        <v>1166</v>
      </c>
      <c r="E1227" s="15">
        <v>20</v>
      </c>
      <c r="F1227" s="15">
        <v>33</v>
      </c>
      <c r="G1227" s="16">
        <v>1</v>
      </c>
      <c r="H1227" s="17">
        <v>1.9444444444444445E-2</v>
      </c>
      <c r="I1227" s="18" t="s">
        <v>1150</v>
      </c>
      <c r="J1227" s="19">
        <f t="shared" si="57"/>
        <v>13</v>
      </c>
      <c r="K1227" s="19">
        <f t="shared" si="58"/>
        <v>33</v>
      </c>
      <c r="L1227" s="20">
        <f t="shared" si="59"/>
        <v>0.39393939393939392</v>
      </c>
      <c r="M1227" s="19">
        <f>TablaCocina[[#This Row],[COSTO UNITARIO]]*TablaCocina[[#This Row],[CANTIDAD ORDENADA]]</f>
        <v>20</v>
      </c>
    </row>
    <row r="1228" spans="1:13" x14ac:dyDescent="0.2">
      <c r="A1228" s="13">
        <v>496</v>
      </c>
      <c r="B1228" s="13">
        <v>1</v>
      </c>
      <c r="C1228" s="14" t="s">
        <v>49</v>
      </c>
      <c r="D1228" s="14" t="s">
        <v>1172</v>
      </c>
      <c r="E1228" s="15">
        <v>20</v>
      </c>
      <c r="F1228" s="15">
        <v>34</v>
      </c>
      <c r="G1228" s="16">
        <v>3</v>
      </c>
      <c r="H1228" s="17">
        <v>1.5972222222222224E-2</v>
      </c>
      <c r="I1228" s="18" t="s">
        <v>1150</v>
      </c>
      <c r="J1228" s="19">
        <f t="shared" si="57"/>
        <v>42</v>
      </c>
      <c r="K1228" s="19">
        <f t="shared" si="58"/>
        <v>102</v>
      </c>
      <c r="L1228" s="20">
        <f t="shared" si="59"/>
        <v>0.41176470588235292</v>
      </c>
      <c r="M1228" s="19">
        <f>TablaCocina[[#This Row],[COSTO UNITARIO]]*TablaCocina[[#This Row],[CANTIDAD ORDENADA]]</f>
        <v>60</v>
      </c>
    </row>
    <row r="1229" spans="1:13" x14ac:dyDescent="0.2">
      <c r="A1229" s="13">
        <v>496</v>
      </c>
      <c r="B1229" s="13">
        <v>1</v>
      </c>
      <c r="C1229" s="14" t="s">
        <v>106</v>
      </c>
      <c r="D1229" s="14" t="s">
        <v>1168</v>
      </c>
      <c r="E1229" s="15">
        <v>11</v>
      </c>
      <c r="F1229" s="15">
        <v>19</v>
      </c>
      <c r="G1229" s="16">
        <v>3</v>
      </c>
      <c r="H1229" s="17">
        <v>2.8472222222222222E-2</v>
      </c>
      <c r="I1229" s="18" t="s">
        <v>1151</v>
      </c>
      <c r="J1229" s="19">
        <f t="shared" si="57"/>
        <v>24</v>
      </c>
      <c r="K1229" s="19">
        <f t="shared" si="58"/>
        <v>57</v>
      </c>
      <c r="L1229" s="20">
        <f t="shared" si="59"/>
        <v>0.42105263157894735</v>
      </c>
      <c r="M1229" s="19">
        <f>TablaCocina[[#This Row],[COSTO UNITARIO]]*TablaCocina[[#This Row],[CANTIDAD ORDENADA]]</f>
        <v>33</v>
      </c>
    </row>
    <row r="1230" spans="1:13" x14ac:dyDescent="0.2">
      <c r="A1230" s="13">
        <v>496</v>
      </c>
      <c r="B1230" s="13">
        <v>1</v>
      </c>
      <c r="C1230" s="14" t="s">
        <v>110</v>
      </c>
      <c r="D1230" s="14" t="s">
        <v>1161</v>
      </c>
      <c r="E1230" s="15">
        <v>19</v>
      </c>
      <c r="F1230" s="15">
        <v>31</v>
      </c>
      <c r="G1230" s="16">
        <v>1</v>
      </c>
      <c r="H1230" s="17">
        <v>2.8472222222222222E-2</v>
      </c>
      <c r="I1230" s="18" t="s">
        <v>1151</v>
      </c>
      <c r="J1230" s="19">
        <f t="shared" si="57"/>
        <v>12</v>
      </c>
      <c r="K1230" s="19">
        <f t="shared" si="58"/>
        <v>31</v>
      </c>
      <c r="L1230" s="20">
        <f t="shared" si="59"/>
        <v>0.38709677419354838</v>
      </c>
      <c r="M1230" s="19">
        <f>TablaCocina[[#This Row],[COSTO UNITARIO]]*TablaCocina[[#This Row],[CANTIDAD ORDENADA]]</f>
        <v>19</v>
      </c>
    </row>
    <row r="1231" spans="1:13" x14ac:dyDescent="0.2">
      <c r="A1231" s="13">
        <v>497</v>
      </c>
      <c r="B1231" s="13">
        <v>13</v>
      </c>
      <c r="C1231" s="14" t="s">
        <v>62</v>
      </c>
      <c r="D1231" s="14" t="s">
        <v>1160</v>
      </c>
      <c r="E1231" s="15">
        <v>18</v>
      </c>
      <c r="F1231" s="15">
        <v>30</v>
      </c>
      <c r="G1231" s="16">
        <v>1</v>
      </c>
      <c r="H1231" s="17">
        <v>4.1666666666666666E-3</v>
      </c>
      <c r="I1231" s="18" t="s">
        <v>1151</v>
      </c>
      <c r="J1231" s="19">
        <f t="shared" si="57"/>
        <v>12</v>
      </c>
      <c r="K1231" s="19">
        <f t="shared" si="58"/>
        <v>30</v>
      </c>
      <c r="L1231" s="20">
        <f t="shared" si="59"/>
        <v>0.4</v>
      </c>
      <c r="M1231" s="19">
        <f>TablaCocina[[#This Row],[COSTO UNITARIO]]*TablaCocina[[#This Row],[CANTIDAD ORDENADA]]</f>
        <v>18</v>
      </c>
    </row>
    <row r="1232" spans="1:13" x14ac:dyDescent="0.2">
      <c r="A1232" s="13">
        <v>497</v>
      </c>
      <c r="B1232" s="13">
        <v>13</v>
      </c>
      <c r="C1232" s="14" t="s">
        <v>42</v>
      </c>
      <c r="D1232" s="14" t="s">
        <v>1163</v>
      </c>
      <c r="E1232" s="15">
        <v>25</v>
      </c>
      <c r="F1232" s="15">
        <v>40</v>
      </c>
      <c r="G1232" s="16">
        <v>3</v>
      </c>
      <c r="H1232" s="17">
        <v>2.2222222222222223E-2</v>
      </c>
      <c r="I1232" s="18" t="s">
        <v>1151</v>
      </c>
      <c r="J1232" s="19">
        <f t="shared" si="57"/>
        <v>45</v>
      </c>
      <c r="K1232" s="19">
        <f t="shared" si="58"/>
        <v>120</v>
      </c>
      <c r="L1232" s="20">
        <f t="shared" si="59"/>
        <v>0.375</v>
      </c>
      <c r="M1232" s="19">
        <f>TablaCocina[[#This Row],[COSTO UNITARIO]]*TablaCocina[[#This Row],[CANTIDAD ORDENADA]]</f>
        <v>75</v>
      </c>
    </row>
    <row r="1233" spans="1:13" x14ac:dyDescent="0.2">
      <c r="A1233" s="13">
        <v>498</v>
      </c>
      <c r="B1233" s="13">
        <v>20</v>
      </c>
      <c r="C1233" s="14" t="s">
        <v>106</v>
      </c>
      <c r="D1233" s="14" t="s">
        <v>1168</v>
      </c>
      <c r="E1233" s="15">
        <v>11</v>
      </c>
      <c r="F1233" s="15">
        <v>19</v>
      </c>
      <c r="G1233" s="16">
        <v>1</v>
      </c>
      <c r="H1233" s="17">
        <v>2.2222222222222223E-2</v>
      </c>
      <c r="I1233" s="18" t="s">
        <v>1150</v>
      </c>
      <c r="J1233" s="19">
        <f t="shared" si="57"/>
        <v>8</v>
      </c>
      <c r="K1233" s="19">
        <f t="shared" si="58"/>
        <v>19</v>
      </c>
      <c r="L1233" s="20">
        <f t="shared" si="59"/>
        <v>0.42105263157894735</v>
      </c>
      <c r="M1233" s="19">
        <f>TablaCocina[[#This Row],[COSTO UNITARIO]]*TablaCocina[[#This Row],[CANTIDAD ORDENADA]]</f>
        <v>11</v>
      </c>
    </row>
    <row r="1234" spans="1:13" x14ac:dyDescent="0.2">
      <c r="A1234" s="13">
        <v>499</v>
      </c>
      <c r="B1234" s="13">
        <v>5</v>
      </c>
      <c r="C1234" s="14" t="s">
        <v>149</v>
      </c>
      <c r="D1234" s="14" t="s">
        <v>1177</v>
      </c>
      <c r="E1234" s="15">
        <v>15</v>
      </c>
      <c r="F1234" s="15">
        <v>26</v>
      </c>
      <c r="G1234" s="16">
        <v>3</v>
      </c>
      <c r="H1234" s="17">
        <v>3.6111111111111115E-2</v>
      </c>
      <c r="I1234" s="18" t="s">
        <v>1150</v>
      </c>
      <c r="J1234" s="19">
        <f t="shared" si="57"/>
        <v>33</v>
      </c>
      <c r="K1234" s="19">
        <f t="shared" si="58"/>
        <v>78</v>
      </c>
      <c r="L1234" s="20">
        <f t="shared" si="59"/>
        <v>0.42307692307692307</v>
      </c>
      <c r="M1234" s="19">
        <f>TablaCocina[[#This Row],[COSTO UNITARIO]]*TablaCocina[[#This Row],[CANTIDAD ORDENADA]]</f>
        <v>45</v>
      </c>
    </row>
    <row r="1235" spans="1:13" x14ac:dyDescent="0.2">
      <c r="A1235" s="13">
        <v>499</v>
      </c>
      <c r="B1235" s="13">
        <v>5</v>
      </c>
      <c r="C1235" s="14" t="s">
        <v>62</v>
      </c>
      <c r="D1235" s="14" t="s">
        <v>1160</v>
      </c>
      <c r="E1235" s="15">
        <v>18</v>
      </c>
      <c r="F1235" s="15">
        <v>30</v>
      </c>
      <c r="G1235" s="16">
        <v>1</v>
      </c>
      <c r="H1235" s="17">
        <v>2.4999999999999998E-2</v>
      </c>
      <c r="I1235" s="18" t="s">
        <v>1151</v>
      </c>
      <c r="J1235" s="19">
        <f t="shared" si="57"/>
        <v>12</v>
      </c>
      <c r="K1235" s="19">
        <f t="shared" si="58"/>
        <v>30</v>
      </c>
      <c r="L1235" s="20">
        <f t="shared" si="59"/>
        <v>0.4</v>
      </c>
      <c r="M1235" s="19">
        <f>TablaCocina[[#This Row],[COSTO UNITARIO]]*TablaCocina[[#This Row],[CANTIDAD ORDENADA]]</f>
        <v>18</v>
      </c>
    </row>
    <row r="1236" spans="1:13" x14ac:dyDescent="0.2">
      <c r="A1236" s="13">
        <v>499</v>
      </c>
      <c r="B1236" s="13">
        <v>5</v>
      </c>
      <c r="C1236" s="14" t="s">
        <v>116</v>
      </c>
      <c r="D1236" s="14" t="s">
        <v>1178</v>
      </c>
      <c r="E1236" s="15">
        <v>15</v>
      </c>
      <c r="F1236" s="15">
        <v>25</v>
      </c>
      <c r="G1236" s="16">
        <v>2</v>
      </c>
      <c r="H1236" s="17">
        <v>2.9166666666666664E-2</v>
      </c>
      <c r="I1236" s="18" t="s">
        <v>1151</v>
      </c>
      <c r="J1236" s="19">
        <f t="shared" si="57"/>
        <v>20</v>
      </c>
      <c r="K1236" s="19">
        <f t="shared" si="58"/>
        <v>50</v>
      </c>
      <c r="L1236" s="20">
        <f t="shared" si="59"/>
        <v>0.4</v>
      </c>
      <c r="M1236" s="19">
        <f>TablaCocina[[#This Row],[COSTO UNITARIO]]*TablaCocina[[#This Row],[CANTIDAD ORDENADA]]</f>
        <v>30</v>
      </c>
    </row>
    <row r="1237" spans="1:13" x14ac:dyDescent="0.2">
      <c r="A1237" s="13">
        <v>500</v>
      </c>
      <c r="B1237" s="13">
        <v>4</v>
      </c>
      <c r="C1237" s="14" t="s">
        <v>100</v>
      </c>
      <c r="D1237" s="14" t="s">
        <v>1162</v>
      </c>
      <c r="E1237" s="15">
        <v>16</v>
      </c>
      <c r="F1237" s="15">
        <v>27</v>
      </c>
      <c r="G1237" s="16">
        <v>1</v>
      </c>
      <c r="H1237" s="17">
        <v>1.5277777777777777E-2</v>
      </c>
      <c r="I1237" s="18" t="s">
        <v>1151</v>
      </c>
      <c r="J1237" s="19">
        <f t="shared" si="57"/>
        <v>11</v>
      </c>
      <c r="K1237" s="19">
        <f t="shared" si="58"/>
        <v>27</v>
      </c>
      <c r="L1237" s="20">
        <f t="shared" si="59"/>
        <v>0.40740740740740738</v>
      </c>
      <c r="M1237" s="19">
        <f>TablaCocina[[#This Row],[COSTO UNITARIO]]*TablaCocina[[#This Row],[CANTIDAD ORDENADA]]</f>
        <v>16</v>
      </c>
    </row>
    <row r="1238" spans="1:13" x14ac:dyDescent="0.2">
      <c r="A1238" s="13">
        <v>500</v>
      </c>
      <c r="B1238" s="13">
        <v>4</v>
      </c>
      <c r="C1238" s="14" t="s">
        <v>197</v>
      </c>
      <c r="D1238" s="14" t="s">
        <v>1171</v>
      </c>
      <c r="E1238" s="15">
        <v>13</v>
      </c>
      <c r="F1238" s="15">
        <v>22</v>
      </c>
      <c r="G1238" s="16">
        <v>3</v>
      </c>
      <c r="H1238" s="17">
        <v>1.3888888888888888E-2</v>
      </c>
      <c r="I1238" s="18" t="s">
        <v>1150</v>
      </c>
      <c r="J1238" s="19">
        <f t="shared" si="57"/>
        <v>27</v>
      </c>
      <c r="K1238" s="19">
        <f t="shared" si="58"/>
        <v>66</v>
      </c>
      <c r="L1238" s="20">
        <f t="shared" si="59"/>
        <v>0.40909090909090912</v>
      </c>
      <c r="M1238" s="19">
        <f>TablaCocina[[#This Row],[COSTO UNITARIO]]*TablaCocina[[#This Row],[CANTIDAD ORDENADA]]</f>
        <v>39</v>
      </c>
    </row>
    <row r="1239" spans="1:13" x14ac:dyDescent="0.2">
      <c r="A1239" s="13">
        <v>501</v>
      </c>
      <c r="B1239" s="13">
        <v>7</v>
      </c>
      <c r="C1239" s="14" t="s">
        <v>42</v>
      </c>
      <c r="D1239" s="14" t="s">
        <v>1163</v>
      </c>
      <c r="E1239" s="15">
        <v>25</v>
      </c>
      <c r="F1239" s="15">
        <v>40</v>
      </c>
      <c r="G1239" s="16">
        <v>1</v>
      </c>
      <c r="H1239" s="17">
        <v>1.2499999999999999E-2</v>
      </c>
      <c r="I1239" s="18" t="s">
        <v>1151</v>
      </c>
      <c r="J1239" s="19">
        <f t="shared" si="57"/>
        <v>15</v>
      </c>
      <c r="K1239" s="19">
        <f t="shared" si="58"/>
        <v>40</v>
      </c>
      <c r="L1239" s="20">
        <f t="shared" si="59"/>
        <v>0.375</v>
      </c>
      <c r="M1239" s="19">
        <f>TablaCocina[[#This Row],[COSTO UNITARIO]]*TablaCocina[[#This Row],[CANTIDAD ORDENADA]]</f>
        <v>25</v>
      </c>
    </row>
    <row r="1240" spans="1:13" x14ac:dyDescent="0.2">
      <c r="A1240" s="13">
        <v>501</v>
      </c>
      <c r="B1240" s="13">
        <v>7</v>
      </c>
      <c r="C1240" s="14" t="s">
        <v>64</v>
      </c>
      <c r="D1240" s="14" t="s">
        <v>1175</v>
      </c>
      <c r="E1240" s="15">
        <v>13</v>
      </c>
      <c r="F1240" s="15">
        <v>21</v>
      </c>
      <c r="G1240" s="16">
        <v>2</v>
      </c>
      <c r="H1240" s="17">
        <v>1.0416666666666666E-2</v>
      </c>
      <c r="I1240" s="18" t="s">
        <v>1151</v>
      </c>
      <c r="J1240" s="19">
        <f t="shared" si="57"/>
        <v>16</v>
      </c>
      <c r="K1240" s="19">
        <f t="shared" si="58"/>
        <v>42</v>
      </c>
      <c r="L1240" s="20">
        <f t="shared" si="59"/>
        <v>0.38095238095238093</v>
      </c>
      <c r="M1240" s="19">
        <f>TablaCocina[[#This Row],[COSTO UNITARIO]]*TablaCocina[[#This Row],[CANTIDAD ORDENADA]]</f>
        <v>26</v>
      </c>
    </row>
    <row r="1241" spans="1:13" x14ac:dyDescent="0.2">
      <c r="A1241" s="13">
        <v>501</v>
      </c>
      <c r="B1241" s="13">
        <v>7</v>
      </c>
      <c r="C1241" s="14" t="s">
        <v>36</v>
      </c>
      <c r="D1241" s="14" t="s">
        <v>1167</v>
      </c>
      <c r="E1241" s="15">
        <v>16</v>
      </c>
      <c r="F1241" s="15">
        <v>28</v>
      </c>
      <c r="G1241" s="16">
        <v>2</v>
      </c>
      <c r="H1241" s="17">
        <v>4.1666666666666666E-3</v>
      </c>
      <c r="I1241" s="18" t="s">
        <v>1150</v>
      </c>
      <c r="J1241" s="19">
        <f t="shared" si="57"/>
        <v>24</v>
      </c>
      <c r="K1241" s="19">
        <f t="shared" si="58"/>
        <v>56</v>
      </c>
      <c r="L1241" s="20">
        <f t="shared" si="59"/>
        <v>0.42857142857142855</v>
      </c>
      <c r="M1241" s="19">
        <f>TablaCocina[[#This Row],[COSTO UNITARIO]]*TablaCocina[[#This Row],[CANTIDAD ORDENADA]]</f>
        <v>32</v>
      </c>
    </row>
    <row r="1242" spans="1:13" x14ac:dyDescent="0.2">
      <c r="A1242" s="13">
        <v>502</v>
      </c>
      <c r="B1242" s="13">
        <v>5</v>
      </c>
      <c r="C1242" s="14" t="s">
        <v>197</v>
      </c>
      <c r="D1242" s="14" t="s">
        <v>1171</v>
      </c>
      <c r="E1242" s="15">
        <v>13</v>
      </c>
      <c r="F1242" s="15">
        <v>22</v>
      </c>
      <c r="G1242" s="16">
        <v>1</v>
      </c>
      <c r="H1242" s="17">
        <v>2.2916666666666669E-2</v>
      </c>
      <c r="I1242" s="18" t="s">
        <v>1150</v>
      </c>
      <c r="J1242" s="19">
        <f t="shared" si="57"/>
        <v>9</v>
      </c>
      <c r="K1242" s="19">
        <f t="shared" si="58"/>
        <v>22</v>
      </c>
      <c r="L1242" s="20">
        <f t="shared" si="59"/>
        <v>0.40909090909090912</v>
      </c>
      <c r="M1242" s="19">
        <f>TablaCocina[[#This Row],[COSTO UNITARIO]]*TablaCocina[[#This Row],[CANTIDAD ORDENADA]]</f>
        <v>13</v>
      </c>
    </row>
    <row r="1243" spans="1:13" x14ac:dyDescent="0.2">
      <c r="A1243" s="13">
        <v>502</v>
      </c>
      <c r="B1243" s="13">
        <v>5</v>
      </c>
      <c r="C1243" s="14" t="s">
        <v>73</v>
      </c>
      <c r="D1243" s="14" t="s">
        <v>1176</v>
      </c>
      <c r="E1243" s="15">
        <v>10</v>
      </c>
      <c r="F1243" s="15">
        <v>18</v>
      </c>
      <c r="G1243" s="16">
        <v>1</v>
      </c>
      <c r="H1243" s="17">
        <v>3.472222222222222E-3</v>
      </c>
      <c r="I1243" s="18" t="s">
        <v>1150</v>
      </c>
      <c r="J1243" s="19">
        <f t="shared" si="57"/>
        <v>8</v>
      </c>
      <c r="K1243" s="19">
        <f t="shared" si="58"/>
        <v>18</v>
      </c>
      <c r="L1243" s="20">
        <f t="shared" si="59"/>
        <v>0.44444444444444442</v>
      </c>
      <c r="M1243" s="19">
        <f>TablaCocina[[#This Row],[COSTO UNITARIO]]*TablaCocina[[#This Row],[CANTIDAD ORDENADA]]</f>
        <v>10</v>
      </c>
    </row>
    <row r="1244" spans="1:13" x14ac:dyDescent="0.2">
      <c r="A1244" s="13">
        <v>502</v>
      </c>
      <c r="B1244" s="13">
        <v>5</v>
      </c>
      <c r="C1244" s="14" t="s">
        <v>255</v>
      </c>
      <c r="D1244" s="14" t="s">
        <v>1166</v>
      </c>
      <c r="E1244" s="15">
        <v>20</v>
      </c>
      <c r="F1244" s="15">
        <v>33</v>
      </c>
      <c r="G1244" s="16">
        <v>3</v>
      </c>
      <c r="H1244" s="17">
        <v>2.4305555555555556E-2</v>
      </c>
      <c r="I1244" s="18" t="s">
        <v>1151</v>
      </c>
      <c r="J1244" s="19">
        <f t="shared" si="57"/>
        <v>39</v>
      </c>
      <c r="K1244" s="19">
        <f t="shared" si="58"/>
        <v>99</v>
      </c>
      <c r="L1244" s="20">
        <f t="shared" si="59"/>
        <v>0.39393939393939392</v>
      </c>
      <c r="M1244" s="19">
        <f>TablaCocina[[#This Row],[COSTO UNITARIO]]*TablaCocina[[#This Row],[CANTIDAD ORDENADA]]</f>
        <v>60</v>
      </c>
    </row>
    <row r="1245" spans="1:13" x14ac:dyDescent="0.2">
      <c r="A1245" s="13">
        <v>503</v>
      </c>
      <c r="B1245" s="13">
        <v>3</v>
      </c>
      <c r="C1245" s="14" t="s">
        <v>42</v>
      </c>
      <c r="D1245" s="14" t="s">
        <v>1163</v>
      </c>
      <c r="E1245" s="15">
        <v>25</v>
      </c>
      <c r="F1245" s="15">
        <v>40</v>
      </c>
      <c r="G1245" s="16">
        <v>2</v>
      </c>
      <c r="H1245" s="17">
        <v>3.6111111111111115E-2</v>
      </c>
      <c r="I1245" s="18" t="s">
        <v>1150</v>
      </c>
      <c r="J1245" s="19">
        <f t="shared" si="57"/>
        <v>30</v>
      </c>
      <c r="K1245" s="19">
        <f t="shared" si="58"/>
        <v>80</v>
      </c>
      <c r="L1245" s="20">
        <f t="shared" si="59"/>
        <v>0.375</v>
      </c>
      <c r="M1245" s="19">
        <f>TablaCocina[[#This Row],[COSTO UNITARIO]]*TablaCocina[[#This Row],[CANTIDAD ORDENADA]]</f>
        <v>50</v>
      </c>
    </row>
    <row r="1246" spans="1:13" x14ac:dyDescent="0.2">
      <c r="A1246" s="13">
        <v>503</v>
      </c>
      <c r="B1246" s="13">
        <v>3</v>
      </c>
      <c r="C1246" s="14" t="s">
        <v>106</v>
      </c>
      <c r="D1246" s="14" t="s">
        <v>1168</v>
      </c>
      <c r="E1246" s="15">
        <v>11</v>
      </c>
      <c r="F1246" s="15">
        <v>19</v>
      </c>
      <c r="G1246" s="16">
        <v>3</v>
      </c>
      <c r="H1246" s="17">
        <v>2.2916666666666669E-2</v>
      </c>
      <c r="I1246" s="18" t="s">
        <v>1151</v>
      </c>
      <c r="J1246" s="19">
        <f t="shared" si="57"/>
        <v>24</v>
      </c>
      <c r="K1246" s="19">
        <f t="shared" si="58"/>
        <v>57</v>
      </c>
      <c r="L1246" s="20">
        <f t="shared" si="59"/>
        <v>0.42105263157894735</v>
      </c>
      <c r="M1246" s="19">
        <f>TablaCocina[[#This Row],[COSTO UNITARIO]]*TablaCocina[[#This Row],[CANTIDAD ORDENADA]]</f>
        <v>33</v>
      </c>
    </row>
    <row r="1247" spans="1:13" x14ac:dyDescent="0.2">
      <c r="A1247" s="13">
        <v>504</v>
      </c>
      <c r="B1247" s="13">
        <v>2</v>
      </c>
      <c r="C1247" s="14" t="s">
        <v>100</v>
      </c>
      <c r="D1247" s="14" t="s">
        <v>1162</v>
      </c>
      <c r="E1247" s="15">
        <v>16</v>
      </c>
      <c r="F1247" s="15">
        <v>27</v>
      </c>
      <c r="G1247" s="16">
        <v>2</v>
      </c>
      <c r="H1247" s="17">
        <v>1.3194444444444444E-2</v>
      </c>
      <c r="I1247" s="18" t="s">
        <v>1150</v>
      </c>
      <c r="J1247" s="19">
        <f t="shared" si="57"/>
        <v>22</v>
      </c>
      <c r="K1247" s="19">
        <f t="shared" si="58"/>
        <v>54</v>
      </c>
      <c r="L1247" s="20">
        <f t="shared" si="59"/>
        <v>0.40740740740740738</v>
      </c>
      <c r="M1247" s="19">
        <f>TablaCocina[[#This Row],[COSTO UNITARIO]]*TablaCocina[[#This Row],[CANTIDAD ORDENADA]]</f>
        <v>32</v>
      </c>
    </row>
    <row r="1248" spans="1:13" x14ac:dyDescent="0.2">
      <c r="A1248" s="13">
        <v>505</v>
      </c>
      <c r="B1248" s="13">
        <v>5</v>
      </c>
      <c r="C1248" s="14" t="s">
        <v>42</v>
      </c>
      <c r="D1248" s="14" t="s">
        <v>1163</v>
      </c>
      <c r="E1248" s="15">
        <v>25</v>
      </c>
      <c r="F1248" s="15">
        <v>40</v>
      </c>
      <c r="G1248" s="16">
        <v>2</v>
      </c>
      <c r="H1248" s="17">
        <v>3.888888888888889E-2</v>
      </c>
      <c r="I1248" s="18" t="s">
        <v>1150</v>
      </c>
      <c r="J1248" s="19">
        <f t="shared" si="57"/>
        <v>30</v>
      </c>
      <c r="K1248" s="19">
        <f t="shared" si="58"/>
        <v>80</v>
      </c>
      <c r="L1248" s="20">
        <f t="shared" si="59"/>
        <v>0.375</v>
      </c>
      <c r="M1248" s="19">
        <f>TablaCocina[[#This Row],[COSTO UNITARIO]]*TablaCocina[[#This Row],[CANTIDAD ORDENADA]]</f>
        <v>50</v>
      </c>
    </row>
    <row r="1249" spans="1:13" x14ac:dyDescent="0.2">
      <c r="A1249" s="13">
        <v>505</v>
      </c>
      <c r="B1249" s="13">
        <v>5</v>
      </c>
      <c r="C1249" s="14" t="s">
        <v>116</v>
      </c>
      <c r="D1249" s="14" t="s">
        <v>1178</v>
      </c>
      <c r="E1249" s="15">
        <v>15</v>
      </c>
      <c r="F1249" s="15">
        <v>25</v>
      </c>
      <c r="G1249" s="16">
        <v>3</v>
      </c>
      <c r="H1249" s="17">
        <v>4.0972222222222222E-2</v>
      </c>
      <c r="I1249" s="18" t="s">
        <v>1150</v>
      </c>
      <c r="J1249" s="19">
        <f t="shared" si="57"/>
        <v>30</v>
      </c>
      <c r="K1249" s="19">
        <f t="shared" si="58"/>
        <v>75</v>
      </c>
      <c r="L1249" s="20">
        <f t="shared" si="59"/>
        <v>0.4</v>
      </c>
      <c r="M1249" s="19">
        <f>TablaCocina[[#This Row],[COSTO UNITARIO]]*TablaCocina[[#This Row],[CANTIDAD ORDENADA]]</f>
        <v>45</v>
      </c>
    </row>
    <row r="1250" spans="1:13" x14ac:dyDescent="0.2">
      <c r="A1250" s="13">
        <v>506</v>
      </c>
      <c r="B1250" s="13">
        <v>18</v>
      </c>
      <c r="C1250" s="14" t="s">
        <v>20</v>
      </c>
      <c r="D1250" s="14" t="s">
        <v>1169</v>
      </c>
      <c r="E1250" s="15">
        <v>21</v>
      </c>
      <c r="F1250" s="15">
        <v>35</v>
      </c>
      <c r="G1250" s="16">
        <v>2</v>
      </c>
      <c r="H1250" s="17">
        <v>3.472222222222222E-3</v>
      </c>
      <c r="I1250" s="18" t="s">
        <v>1151</v>
      </c>
      <c r="J1250" s="19">
        <f t="shared" si="57"/>
        <v>28</v>
      </c>
      <c r="K1250" s="19">
        <f t="shared" si="58"/>
        <v>70</v>
      </c>
      <c r="L1250" s="20">
        <f t="shared" si="59"/>
        <v>0.4</v>
      </c>
      <c r="M1250" s="19">
        <f>TablaCocina[[#This Row],[COSTO UNITARIO]]*TablaCocina[[#This Row],[CANTIDAD ORDENADA]]</f>
        <v>42</v>
      </c>
    </row>
    <row r="1251" spans="1:13" x14ac:dyDescent="0.2">
      <c r="A1251" s="13">
        <v>507</v>
      </c>
      <c r="B1251" s="13">
        <v>18</v>
      </c>
      <c r="C1251" s="14" t="s">
        <v>49</v>
      </c>
      <c r="D1251" s="14" t="s">
        <v>1172</v>
      </c>
      <c r="E1251" s="15">
        <v>20</v>
      </c>
      <c r="F1251" s="15">
        <v>34</v>
      </c>
      <c r="G1251" s="16">
        <v>3</v>
      </c>
      <c r="H1251" s="17">
        <v>3.6805555555555557E-2</v>
      </c>
      <c r="I1251" s="18" t="s">
        <v>1150</v>
      </c>
      <c r="J1251" s="19">
        <f t="shared" si="57"/>
        <v>42</v>
      </c>
      <c r="K1251" s="19">
        <f t="shared" si="58"/>
        <v>102</v>
      </c>
      <c r="L1251" s="20">
        <f t="shared" si="59"/>
        <v>0.41176470588235292</v>
      </c>
      <c r="M1251" s="19">
        <f>TablaCocina[[#This Row],[COSTO UNITARIO]]*TablaCocina[[#This Row],[CANTIDAD ORDENADA]]</f>
        <v>60</v>
      </c>
    </row>
    <row r="1252" spans="1:13" x14ac:dyDescent="0.2">
      <c r="A1252" s="13">
        <v>507</v>
      </c>
      <c r="B1252" s="13">
        <v>18</v>
      </c>
      <c r="C1252" s="14" t="s">
        <v>67</v>
      </c>
      <c r="D1252" s="14" t="s">
        <v>1164</v>
      </c>
      <c r="E1252" s="15">
        <v>22</v>
      </c>
      <c r="F1252" s="15">
        <v>36</v>
      </c>
      <c r="G1252" s="16">
        <v>3</v>
      </c>
      <c r="H1252" s="17">
        <v>1.1111111111111112E-2</v>
      </c>
      <c r="I1252" s="18" t="s">
        <v>1151</v>
      </c>
      <c r="J1252" s="19">
        <f t="shared" si="57"/>
        <v>42</v>
      </c>
      <c r="K1252" s="19">
        <f t="shared" si="58"/>
        <v>108</v>
      </c>
      <c r="L1252" s="20">
        <f t="shared" si="59"/>
        <v>0.3888888888888889</v>
      </c>
      <c r="M1252" s="19">
        <f>TablaCocina[[#This Row],[COSTO UNITARIO]]*TablaCocina[[#This Row],[CANTIDAD ORDENADA]]</f>
        <v>66</v>
      </c>
    </row>
    <row r="1253" spans="1:13" x14ac:dyDescent="0.2">
      <c r="A1253" s="13">
        <v>508</v>
      </c>
      <c r="B1253" s="13">
        <v>6</v>
      </c>
      <c r="C1253" s="14" t="s">
        <v>241</v>
      </c>
      <c r="D1253" s="14" t="s">
        <v>1170</v>
      </c>
      <c r="E1253" s="15">
        <v>19</v>
      </c>
      <c r="F1253" s="15">
        <v>32</v>
      </c>
      <c r="G1253" s="16">
        <v>1</v>
      </c>
      <c r="H1253" s="17">
        <v>2.361111111111111E-2</v>
      </c>
      <c r="I1253" s="18" t="s">
        <v>1151</v>
      </c>
      <c r="J1253" s="19">
        <f t="shared" si="57"/>
        <v>13</v>
      </c>
      <c r="K1253" s="19">
        <f t="shared" si="58"/>
        <v>32</v>
      </c>
      <c r="L1253" s="20">
        <f t="shared" si="59"/>
        <v>0.40625</v>
      </c>
      <c r="M1253" s="19">
        <f>TablaCocina[[#This Row],[COSTO UNITARIO]]*TablaCocina[[#This Row],[CANTIDAD ORDENADA]]</f>
        <v>19</v>
      </c>
    </row>
    <row r="1254" spans="1:13" x14ac:dyDescent="0.2">
      <c r="A1254" s="13">
        <v>509</v>
      </c>
      <c r="B1254" s="13">
        <v>5</v>
      </c>
      <c r="C1254" s="14" t="s">
        <v>42</v>
      </c>
      <c r="D1254" s="14" t="s">
        <v>1163</v>
      </c>
      <c r="E1254" s="15">
        <v>25</v>
      </c>
      <c r="F1254" s="15">
        <v>40</v>
      </c>
      <c r="G1254" s="16">
        <v>2</v>
      </c>
      <c r="H1254" s="17">
        <v>3.2638888888888891E-2</v>
      </c>
      <c r="I1254" s="18" t="s">
        <v>1150</v>
      </c>
      <c r="J1254" s="19">
        <f t="shared" si="57"/>
        <v>30</v>
      </c>
      <c r="K1254" s="19">
        <f t="shared" si="58"/>
        <v>80</v>
      </c>
      <c r="L1254" s="20">
        <f t="shared" si="59"/>
        <v>0.375</v>
      </c>
      <c r="M1254" s="19">
        <f>TablaCocina[[#This Row],[COSTO UNITARIO]]*TablaCocina[[#This Row],[CANTIDAD ORDENADA]]</f>
        <v>50</v>
      </c>
    </row>
    <row r="1255" spans="1:13" x14ac:dyDescent="0.2">
      <c r="A1255" s="13">
        <v>510</v>
      </c>
      <c r="B1255" s="13">
        <v>6</v>
      </c>
      <c r="C1255" s="14" t="s">
        <v>67</v>
      </c>
      <c r="D1255" s="14" t="s">
        <v>1164</v>
      </c>
      <c r="E1255" s="15">
        <v>22</v>
      </c>
      <c r="F1255" s="15">
        <v>36</v>
      </c>
      <c r="G1255" s="16">
        <v>1</v>
      </c>
      <c r="H1255" s="17">
        <v>3.3333333333333333E-2</v>
      </c>
      <c r="I1255" s="18" t="s">
        <v>1150</v>
      </c>
      <c r="J1255" s="19">
        <f t="shared" si="57"/>
        <v>14</v>
      </c>
      <c r="K1255" s="19">
        <f t="shared" si="58"/>
        <v>36</v>
      </c>
      <c r="L1255" s="20">
        <f t="shared" si="59"/>
        <v>0.3888888888888889</v>
      </c>
      <c r="M1255" s="19">
        <f>TablaCocina[[#This Row],[COSTO UNITARIO]]*TablaCocina[[#This Row],[CANTIDAD ORDENADA]]</f>
        <v>22</v>
      </c>
    </row>
    <row r="1256" spans="1:13" x14ac:dyDescent="0.2">
      <c r="A1256" s="13">
        <v>511</v>
      </c>
      <c r="B1256" s="13">
        <v>2</v>
      </c>
      <c r="C1256" s="14" t="s">
        <v>194</v>
      </c>
      <c r="D1256" s="14" t="s">
        <v>1174</v>
      </c>
      <c r="E1256" s="15">
        <v>14</v>
      </c>
      <c r="F1256" s="15">
        <v>23</v>
      </c>
      <c r="G1256" s="16">
        <v>3</v>
      </c>
      <c r="H1256" s="17">
        <v>9.7222222222222224E-3</v>
      </c>
      <c r="I1256" s="18" t="s">
        <v>1150</v>
      </c>
      <c r="J1256" s="19">
        <f t="shared" si="57"/>
        <v>27</v>
      </c>
      <c r="K1256" s="19">
        <f t="shared" si="58"/>
        <v>69</v>
      </c>
      <c r="L1256" s="20">
        <f t="shared" si="59"/>
        <v>0.39130434782608697</v>
      </c>
      <c r="M1256" s="19">
        <f>TablaCocina[[#This Row],[COSTO UNITARIO]]*TablaCocina[[#This Row],[CANTIDAD ORDENADA]]</f>
        <v>42</v>
      </c>
    </row>
    <row r="1257" spans="1:13" x14ac:dyDescent="0.2">
      <c r="A1257" s="13">
        <v>511</v>
      </c>
      <c r="B1257" s="13">
        <v>2</v>
      </c>
      <c r="C1257" s="14" t="s">
        <v>49</v>
      </c>
      <c r="D1257" s="14" t="s">
        <v>1172</v>
      </c>
      <c r="E1257" s="15">
        <v>20</v>
      </c>
      <c r="F1257" s="15">
        <v>34</v>
      </c>
      <c r="G1257" s="16">
        <v>2</v>
      </c>
      <c r="H1257" s="17">
        <v>1.6666666666666666E-2</v>
      </c>
      <c r="I1257" s="18" t="s">
        <v>1150</v>
      </c>
      <c r="J1257" s="19">
        <f t="shared" si="57"/>
        <v>28</v>
      </c>
      <c r="K1257" s="19">
        <f t="shared" si="58"/>
        <v>68</v>
      </c>
      <c r="L1257" s="20">
        <f t="shared" si="59"/>
        <v>0.41176470588235292</v>
      </c>
      <c r="M1257" s="19">
        <f>TablaCocina[[#This Row],[COSTO UNITARIO]]*TablaCocina[[#This Row],[CANTIDAD ORDENADA]]</f>
        <v>40</v>
      </c>
    </row>
    <row r="1258" spans="1:13" x14ac:dyDescent="0.2">
      <c r="A1258" s="13">
        <v>512</v>
      </c>
      <c r="B1258" s="13">
        <v>2</v>
      </c>
      <c r="C1258" s="14" t="s">
        <v>140</v>
      </c>
      <c r="D1258" s="14" t="s">
        <v>1173</v>
      </c>
      <c r="E1258" s="15">
        <v>12</v>
      </c>
      <c r="F1258" s="15">
        <v>20</v>
      </c>
      <c r="G1258" s="16">
        <v>1</v>
      </c>
      <c r="H1258" s="17">
        <v>4.1666666666666666E-3</v>
      </c>
      <c r="I1258" s="18" t="s">
        <v>1151</v>
      </c>
      <c r="J1258" s="19">
        <f t="shared" si="57"/>
        <v>8</v>
      </c>
      <c r="K1258" s="19">
        <f t="shared" si="58"/>
        <v>20</v>
      </c>
      <c r="L1258" s="20">
        <f t="shared" si="59"/>
        <v>0.4</v>
      </c>
      <c r="M1258" s="19">
        <f>TablaCocina[[#This Row],[COSTO UNITARIO]]*TablaCocina[[#This Row],[CANTIDAD ORDENADA]]</f>
        <v>12</v>
      </c>
    </row>
    <row r="1259" spans="1:13" x14ac:dyDescent="0.2">
      <c r="A1259" s="13">
        <v>512</v>
      </c>
      <c r="B1259" s="13">
        <v>2</v>
      </c>
      <c r="C1259" s="14" t="s">
        <v>67</v>
      </c>
      <c r="D1259" s="14" t="s">
        <v>1164</v>
      </c>
      <c r="E1259" s="15">
        <v>22</v>
      </c>
      <c r="F1259" s="15">
        <v>36</v>
      </c>
      <c r="G1259" s="16">
        <v>3</v>
      </c>
      <c r="H1259" s="17">
        <v>3.6805555555555557E-2</v>
      </c>
      <c r="I1259" s="18" t="s">
        <v>1151</v>
      </c>
      <c r="J1259" s="19">
        <f t="shared" si="57"/>
        <v>42</v>
      </c>
      <c r="K1259" s="19">
        <f t="shared" si="58"/>
        <v>108</v>
      </c>
      <c r="L1259" s="20">
        <f t="shared" si="59"/>
        <v>0.3888888888888889</v>
      </c>
      <c r="M1259" s="19">
        <f>TablaCocina[[#This Row],[COSTO UNITARIO]]*TablaCocina[[#This Row],[CANTIDAD ORDENADA]]</f>
        <v>66</v>
      </c>
    </row>
    <row r="1260" spans="1:13" x14ac:dyDescent="0.2">
      <c r="A1260" s="13">
        <v>513</v>
      </c>
      <c r="B1260" s="13">
        <v>8</v>
      </c>
      <c r="C1260" s="14" t="s">
        <v>73</v>
      </c>
      <c r="D1260" s="14" t="s">
        <v>1176</v>
      </c>
      <c r="E1260" s="15">
        <v>10</v>
      </c>
      <c r="F1260" s="15">
        <v>18</v>
      </c>
      <c r="G1260" s="16">
        <v>3</v>
      </c>
      <c r="H1260" s="17">
        <v>3.888888888888889E-2</v>
      </c>
      <c r="I1260" s="18" t="s">
        <v>1151</v>
      </c>
      <c r="J1260" s="19">
        <f t="shared" si="57"/>
        <v>24</v>
      </c>
      <c r="K1260" s="19">
        <f t="shared" si="58"/>
        <v>54</v>
      </c>
      <c r="L1260" s="20">
        <f t="shared" si="59"/>
        <v>0.44444444444444442</v>
      </c>
      <c r="M1260" s="19">
        <f>TablaCocina[[#This Row],[COSTO UNITARIO]]*TablaCocina[[#This Row],[CANTIDAD ORDENADA]]</f>
        <v>30</v>
      </c>
    </row>
    <row r="1261" spans="1:13" x14ac:dyDescent="0.2">
      <c r="A1261" s="13">
        <v>514</v>
      </c>
      <c r="B1261" s="13">
        <v>18</v>
      </c>
      <c r="C1261" s="14" t="s">
        <v>149</v>
      </c>
      <c r="D1261" s="14" t="s">
        <v>1177</v>
      </c>
      <c r="E1261" s="15">
        <v>15</v>
      </c>
      <c r="F1261" s="15">
        <v>26</v>
      </c>
      <c r="G1261" s="16">
        <v>2</v>
      </c>
      <c r="H1261" s="17">
        <v>1.4583333333333332E-2</v>
      </c>
      <c r="I1261" s="18" t="s">
        <v>1150</v>
      </c>
      <c r="J1261" s="19">
        <f t="shared" si="57"/>
        <v>22</v>
      </c>
      <c r="K1261" s="19">
        <f t="shared" si="58"/>
        <v>52</v>
      </c>
      <c r="L1261" s="20">
        <f t="shared" si="59"/>
        <v>0.42307692307692307</v>
      </c>
      <c r="M1261" s="19">
        <f>TablaCocina[[#This Row],[COSTO UNITARIO]]*TablaCocina[[#This Row],[CANTIDAD ORDENADA]]</f>
        <v>30</v>
      </c>
    </row>
    <row r="1262" spans="1:13" x14ac:dyDescent="0.2">
      <c r="A1262" s="13">
        <v>514</v>
      </c>
      <c r="B1262" s="13">
        <v>18</v>
      </c>
      <c r="C1262" s="14" t="s">
        <v>106</v>
      </c>
      <c r="D1262" s="14" t="s">
        <v>1168</v>
      </c>
      <c r="E1262" s="15">
        <v>11</v>
      </c>
      <c r="F1262" s="15">
        <v>19</v>
      </c>
      <c r="G1262" s="16">
        <v>2</v>
      </c>
      <c r="H1262" s="17">
        <v>3.888888888888889E-2</v>
      </c>
      <c r="I1262" s="18" t="s">
        <v>1151</v>
      </c>
      <c r="J1262" s="19">
        <f t="shared" si="57"/>
        <v>16</v>
      </c>
      <c r="K1262" s="19">
        <f t="shared" si="58"/>
        <v>38</v>
      </c>
      <c r="L1262" s="20">
        <f t="shared" si="59"/>
        <v>0.42105263157894735</v>
      </c>
      <c r="M1262" s="19">
        <f>TablaCocina[[#This Row],[COSTO UNITARIO]]*TablaCocina[[#This Row],[CANTIDAD ORDENADA]]</f>
        <v>22</v>
      </c>
    </row>
    <row r="1263" spans="1:13" x14ac:dyDescent="0.2">
      <c r="A1263" s="13">
        <v>514</v>
      </c>
      <c r="B1263" s="13">
        <v>18</v>
      </c>
      <c r="C1263" s="14" t="s">
        <v>140</v>
      </c>
      <c r="D1263" s="14" t="s">
        <v>1173</v>
      </c>
      <c r="E1263" s="15">
        <v>12</v>
      </c>
      <c r="F1263" s="15">
        <v>20</v>
      </c>
      <c r="G1263" s="16">
        <v>1</v>
      </c>
      <c r="H1263" s="17">
        <v>1.7361111111111112E-2</v>
      </c>
      <c r="I1263" s="18" t="s">
        <v>1151</v>
      </c>
      <c r="J1263" s="19">
        <f t="shared" si="57"/>
        <v>8</v>
      </c>
      <c r="K1263" s="19">
        <f t="shared" si="58"/>
        <v>20</v>
      </c>
      <c r="L1263" s="20">
        <f t="shared" si="59"/>
        <v>0.4</v>
      </c>
      <c r="M1263" s="19">
        <f>TablaCocina[[#This Row],[COSTO UNITARIO]]*TablaCocina[[#This Row],[CANTIDAD ORDENADA]]</f>
        <v>12</v>
      </c>
    </row>
    <row r="1264" spans="1:13" x14ac:dyDescent="0.2">
      <c r="A1264" s="13">
        <v>514</v>
      </c>
      <c r="B1264" s="13">
        <v>18</v>
      </c>
      <c r="C1264" s="14" t="s">
        <v>241</v>
      </c>
      <c r="D1264" s="14" t="s">
        <v>1170</v>
      </c>
      <c r="E1264" s="15">
        <v>19</v>
      </c>
      <c r="F1264" s="15">
        <v>32</v>
      </c>
      <c r="G1264" s="16">
        <v>2</v>
      </c>
      <c r="H1264" s="17">
        <v>6.9444444444444441E-3</v>
      </c>
      <c r="I1264" s="18" t="s">
        <v>1150</v>
      </c>
      <c r="J1264" s="19">
        <f t="shared" si="57"/>
        <v>26</v>
      </c>
      <c r="K1264" s="19">
        <f t="shared" si="58"/>
        <v>64</v>
      </c>
      <c r="L1264" s="20">
        <f t="shared" si="59"/>
        <v>0.40625</v>
      </c>
      <c r="M1264" s="19">
        <f>TablaCocina[[#This Row],[COSTO UNITARIO]]*TablaCocina[[#This Row],[CANTIDAD ORDENADA]]</f>
        <v>38</v>
      </c>
    </row>
    <row r="1265" spans="1:13" x14ac:dyDescent="0.2">
      <c r="A1265" s="13">
        <v>515</v>
      </c>
      <c r="B1265" s="13">
        <v>19</v>
      </c>
      <c r="C1265" s="14" t="s">
        <v>73</v>
      </c>
      <c r="D1265" s="14" t="s">
        <v>1176</v>
      </c>
      <c r="E1265" s="15">
        <v>10</v>
      </c>
      <c r="F1265" s="15">
        <v>18</v>
      </c>
      <c r="G1265" s="16">
        <v>1</v>
      </c>
      <c r="H1265" s="17">
        <v>9.0277777777777787E-3</v>
      </c>
      <c r="I1265" s="18" t="s">
        <v>1151</v>
      </c>
      <c r="J1265" s="19">
        <f t="shared" si="57"/>
        <v>8</v>
      </c>
      <c r="K1265" s="19">
        <f t="shared" si="58"/>
        <v>18</v>
      </c>
      <c r="L1265" s="20">
        <f t="shared" si="59"/>
        <v>0.44444444444444442</v>
      </c>
      <c r="M1265" s="19">
        <f>TablaCocina[[#This Row],[COSTO UNITARIO]]*TablaCocina[[#This Row],[CANTIDAD ORDENADA]]</f>
        <v>10</v>
      </c>
    </row>
    <row r="1266" spans="1:13" x14ac:dyDescent="0.2">
      <c r="A1266" s="13">
        <v>516</v>
      </c>
      <c r="B1266" s="13">
        <v>7</v>
      </c>
      <c r="C1266" s="14" t="s">
        <v>106</v>
      </c>
      <c r="D1266" s="14" t="s">
        <v>1168</v>
      </c>
      <c r="E1266" s="15">
        <v>11</v>
      </c>
      <c r="F1266" s="15">
        <v>19</v>
      </c>
      <c r="G1266" s="16">
        <v>3</v>
      </c>
      <c r="H1266" s="17">
        <v>2.9861111111111113E-2</v>
      </c>
      <c r="I1266" s="18" t="s">
        <v>1150</v>
      </c>
      <c r="J1266" s="19">
        <f t="shared" si="57"/>
        <v>24</v>
      </c>
      <c r="K1266" s="19">
        <f t="shared" si="58"/>
        <v>57</v>
      </c>
      <c r="L1266" s="20">
        <f t="shared" si="59"/>
        <v>0.42105263157894735</v>
      </c>
      <c r="M1266" s="19">
        <f>TablaCocina[[#This Row],[COSTO UNITARIO]]*TablaCocina[[#This Row],[CANTIDAD ORDENADA]]</f>
        <v>33</v>
      </c>
    </row>
    <row r="1267" spans="1:13" x14ac:dyDescent="0.2">
      <c r="A1267" s="13">
        <v>516</v>
      </c>
      <c r="B1267" s="13">
        <v>7</v>
      </c>
      <c r="C1267" s="14" t="s">
        <v>194</v>
      </c>
      <c r="D1267" s="14" t="s">
        <v>1174</v>
      </c>
      <c r="E1267" s="15">
        <v>14</v>
      </c>
      <c r="F1267" s="15">
        <v>23</v>
      </c>
      <c r="G1267" s="16">
        <v>3</v>
      </c>
      <c r="H1267" s="17">
        <v>2.7777777777777776E-2</v>
      </c>
      <c r="I1267" s="18" t="s">
        <v>1150</v>
      </c>
      <c r="J1267" s="19">
        <f t="shared" si="57"/>
        <v>27</v>
      </c>
      <c r="K1267" s="19">
        <f t="shared" si="58"/>
        <v>69</v>
      </c>
      <c r="L1267" s="20">
        <f t="shared" si="59"/>
        <v>0.39130434782608697</v>
      </c>
      <c r="M1267" s="19">
        <f>TablaCocina[[#This Row],[COSTO UNITARIO]]*TablaCocina[[#This Row],[CANTIDAD ORDENADA]]</f>
        <v>42</v>
      </c>
    </row>
    <row r="1268" spans="1:13" x14ac:dyDescent="0.2">
      <c r="A1268" s="13">
        <v>516</v>
      </c>
      <c r="B1268" s="13">
        <v>7</v>
      </c>
      <c r="C1268" s="14" t="s">
        <v>140</v>
      </c>
      <c r="D1268" s="14" t="s">
        <v>1173</v>
      </c>
      <c r="E1268" s="15">
        <v>12</v>
      </c>
      <c r="F1268" s="15">
        <v>20</v>
      </c>
      <c r="G1268" s="16">
        <v>1</v>
      </c>
      <c r="H1268" s="17">
        <v>9.7222222222222224E-3</v>
      </c>
      <c r="I1268" s="18" t="s">
        <v>1150</v>
      </c>
      <c r="J1268" s="19">
        <f t="shared" si="57"/>
        <v>8</v>
      </c>
      <c r="K1268" s="19">
        <f t="shared" si="58"/>
        <v>20</v>
      </c>
      <c r="L1268" s="20">
        <f t="shared" si="59"/>
        <v>0.4</v>
      </c>
      <c r="M1268" s="19">
        <f>TablaCocina[[#This Row],[COSTO UNITARIO]]*TablaCocina[[#This Row],[CANTIDAD ORDENADA]]</f>
        <v>12</v>
      </c>
    </row>
    <row r="1269" spans="1:13" x14ac:dyDescent="0.2">
      <c r="A1269" s="13">
        <v>517</v>
      </c>
      <c r="B1269" s="13">
        <v>4</v>
      </c>
      <c r="C1269" s="14" t="s">
        <v>152</v>
      </c>
      <c r="D1269" s="14" t="s">
        <v>1159</v>
      </c>
      <c r="E1269" s="15">
        <v>14</v>
      </c>
      <c r="F1269" s="15">
        <v>24</v>
      </c>
      <c r="G1269" s="16">
        <v>1</v>
      </c>
      <c r="H1269" s="17">
        <v>4.1666666666666666E-3</v>
      </c>
      <c r="I1269" s="18" t="s">
        <v>1150</v>
      </c>
      <c r="J1269" s="19">
        <f t="shared" si="57"/>
        <v>10</v>
      </c>
      <c r="K1269" s="19">
        <f t="shared" si="58"/>
        <v>24</v>
      </c>
      <c r="L1269" s="20">
        <f t="shared" si="59"/>
        <v>0.41666666666666669</v>
      </c>
      <c r="M1269" s="19">
        <f>TablaCocina[[#This Row],[COSTO UNITARIO]]*TablaCocina[[#This Row],[CANTIDAD ORDENADA]]</f>
        <v>14</v>
      </c>
    </row>
    <row r="1270" spans="1:13" x14ac:dyDescent="0.2">
      <c r="A1270" s="13">
        <v>517</v>
      </c>
      <c r="B1270" s="13">
        <v>4</v>
      </c>
      <c r="C1270" s="14" t="s">
        <v>106</v>
      </c>
      <c r="D1270" s="14" t="s">
        <v>1168</v>
      </c>
      <c r="E1270" s="15">
        <v>11</v>
      </c>
      <c r="F1270" s="15">
        <v>19</v>
      </c>
      <c r="G1270" s="16">
        <v>3</v>
      </c>
      <c r="H1270" s="17">
        <v>3.0555555555555555E-2</v>
      </c>
      <c r="I1270" s="18" t="s">
        <v>1150</v>
      </c>
      <c r="J1270" s="19">
        <f t="shared" si="57"/>
        <v>24</v>
      </c>
      <c r="K1270" s="19">
        <f t="shared" si="58"/>
        <v>57</v>
      </c>
      <c r="L1270" s="20">
        <f t="shared" si="59"/>
        <v>0.42105263157894735</v>
      </c>
      <c r="M1270" s="19">
        <f>TablaCocina[[#This Row],[COSTO UNITARIO]]*TablaCocina[[#This Row],[CANTIDAD ORDENADA]]</f>
        <v>33</v>
      </c>
    </row>
    <row r="1271" spans="1:13" x14ac:dyDescent="0.2">
      <c r="A1271" s="13">
        <v>517</v>
      </c>
      <c r="B1271" s="13">
        <v>4</v>
      </c>
      <c r="C1271" s="14" t="s">
        <v>197</v>
      </c>
      <c r="D1271" s="14" t="s">
        <v>1171</v>
      </c>
      <c r="E1271" s="15">
        <v>13</v>
      </c>
      <c r="F1271" s="15">
        <v>22</v>
      </c>
      <c r="G1271" s="16">
        <v>1</v>
      </c>
      <c r="H1271" s="17">
        <v>1.0416666666666666E-2</v>
      </c>
      <c r="I1271" s="18" t="s">
        <v>1151</v>
      </c>
      <c r="J1271" s="19">
        <f t="shared" si="57"/>
        <v>9</v>
      </c>
      <c r="K1271" s="19">
        <f t="shared" si="58"/>
        <v>22</v>
      </c>
      <c r="L1271" s="20">
        <f t="shared" si="59"/>
        <v>0.40909090909090912</v>
      </c>
      <c r="M1271" s="19">
        <f>TablaCocina[[#This Row],[COSTO UNITARIO]]*TablaCocina[[#This Row],[CANTIDAD ORDENADA]]</f>
        <v>13</v>
      </c>
    </row>
    <row r="1272" spans="1:13" x14ac:dyDescent="0.2">
      <c r="A1272" s="13">
        <v>518</v>
      </c>
      <c r="B1272" s="13">
        <v>5</v>
      </c>
      <c r="C1272" s="14" t="s">
        <v>255</v>
      </c>
      <c r="D1272" s="14" t="s">
        <v>1166</v>
      </c>
      <c r="E1272" s="15">
        <v>20</v>
      </c>
      <c r="F1272" s="15">
        <v>33</v>
      </c>
      <c r="G1272" s="16">
        <v>1</v>
      </c>
      <c r="H1272" s="17">
        <v>3.3333333333333333E-2</v>
      </c>
      <c r="I1272" s="18" t="s">
        <v>1150</v>
      </c>
      <c r="J1272" s="19">
        <f t="shared" si="57"/>
        <v>13</v>
      </c>
      <c r="K1272" s="19">
        <f t="shared" si="58"/>
        <v>33</v>
      </c>
      <c r="L1272" s="20">
        <f t="shared" si="59"/>
        <v>0.39393939393939392</v>
      </c>
      <c r="M1272" s="19">
        <f>TablaCocina[[#This Row],[COSTO UNITARIO]]*TablaCocina[[#This Row],[CANTIDAD ORDENADA]]</f>
        <v>20</v>
      </c>
    </row>
    <row r="1273" spans="1:13" x14ac:dyDescent="0.2">
      <c r="A1273" s="13">
        <v>518</v>
      </c>
      <c r="B1273" s="13">
        <v>5</v>
      </c>
      <c r="C1273" s="14" t="s">
        <v>197</v>
      </c>
      <c r="D1273" s="14" t="s">
        <v>1171</v>
      </c>
      <c r="E1273" s="15">
        <v>13</v>
      </c>
      <c r="F1273" s="15">
        <v>22</v>
      </c>
      <c r="G1273" s="16">
        <v>2</v>
      </c>
      <c r="H1273" s="17">
        <v>3.472222222222222E-3</v>
      </c>
      <c r="I1273" s="18" t="s">
        <v>1151</v>
      </c>
      <c r="J1273" s="19">
        <f t="shared" si="57"/>
        <v>18</v>
      </c>
      <c r="K1273" s="19">
        <f t="shared" si="58"/>
        <v>44</v>
      </c>
      <c r="L1273" s="20">
        <f t="shared" si="59"/>
        <v>0.40909090909090912</v>
      </c>
      <c r="M1273" s="19">
        <f>TablaCocina[[#This Row],[COSTO UNITARIO]]*TablaCocina[[#This Row],[CANTIDAD ORDENADA]]</f>
        <v>26</v>
      </c>
    </row>
    <row r="1274" spans="1:13" x14ac:dyDescent="0.2">
      <c r="A1274" s="13">
        <v>519</v>
      </c>
      <c r="B1274" s="13">
        <v>6</v>
      </c>
      <c r="C1274" s="14" t="s">
        <v>100</v>
      </c>
      <c r="D1274" s="14" t="s">
        <v>1162</v>
      </c>
      <c r="E1274" s="15">
        <v>16</v>
      </c>
      <c r="F1274" s="15">
        <v>27</v>
      </c>
      <c r="G1274" s="16">
        <v>3</v>
      </c>
      <c r="H1274" s="17">
        <v>3.4027777777777775E-2</v>
      </c>
      <c r="I1274" s="18" t="s">
        <v>1150</v>
      </c>
      <c r="J1274" s="19">
        <f t="shared" si="57"/>
        <v>33</v>
      </c>
      <c r="K1274" s="19">
        <f t="shared" si="58"/>
        <v>81</v>
      </c>
      <c r="L1274" s="20">
        <f t="shared" si="59"/>
        <v>0.40740740740740738</v>
      </c>
      <c r="M1274" s="19">
        <f>TablaCocina[[#This Row],[COSTO UNITARIO]]*TablaCocina[[#This Row],[CANTIDAD ORDENADA]]</f>
        <v>48</v>
      </c>
    </row>
    <row r="1275" spans="1:13" x14ac:dyDescent="0.2">
      <c r="A1275" s="13">
        <v>519</v>
      </c>
      <c r="B1275" s="13">
        <v>6</v>
      </c>
      <c r="C1275" s="14" t="s">
        <v>42</v>
      </c>
      <c r="D1275" s="14" t="s">
        <v>1163</v>
      </c>
      <c r="E1275" s="15">
        <v>25</v>
      </c>
      <c r="F1275" s="15">
        <v>40</v>
      </c>
      <c r="G1275" s="16">
        <v>3</v>
      </c>
      <c r="H1275" s="17">
        <v>3.5416666666666666E-2</v>
      </c>
      <c r="I1275" s="18" t="s">
        <v>1151</v>
      </c>
      <c r="J1275" s="19">
        <f t="shared" si="57"/>
        <v>45</v>
      </c>
      <c r="K1275" s="19">
        <f t="shared" si="58"/>
        <v>120</v>
      </c>
      <c r="L1275" s="20">
        <f t="shared" si="59"/>
        <v>0.375</v>
      </c>
      <c r="M1275" s="19">
        <f>TablaCocina[[#This Row],[COSTO UNITARIO]]*TablaCocina[[#This Row],[CANTIDAD ORDENADA]]</f>
        <v>75</v>
      </c>
    </row>
    <row r="1276" spans="1:13" x14ac:dyDescent="0.2">
      <c r="A1276" s="13">
        <v>519</v>
      </c>
      <c r="B1276" s="13">
        <v>6</v>
      </c>
      <c r="C1276" s="14" t="s">
        <v>197</v>
      </c>
      <c r="D1276" s="14" t="s">
        <v>1171</v>
      </c>
      <c r="E1276" s="15">
        <v>13</v>
      </c>
      <c r="F1276" s="15">
        <v>22</v>
      </c>
      <c r="G1276" s="16">
        <v>2</v>
      </c>
      <c r="H1276" s="17">
        <v>3.888888888888889E-2</v>
      </c>
      <c r="I1276" s="18" t="s">
        <v>1150</v>
      </c>
      <c r="J1276" s="19">
        <f t="shared" si="57"/>
        <v>18</v>
      </c>
      <c r="K1276" s="19">
        <f t="shared" si="58"/>
        <v>44</v>
      </c>
      <c r="L1276" s="20">
        <f t="shared" si="59"/>
        <v>0.40909090909090912</v>
      </c>
      <c r="M1276" s="19">
        <f>TablaCocina[[#This Row],[COSTO UNITARIO]]*TablaCocina[[#This Row],[CANTIDAD ORDENADA]]</f>
        <v>26</v>
      </c>
    </row>
    <row r="1277" spans="1:13" x14ac:dyDescent="0.2">
      <c r="A1277" s="13">
        <v>520</v>
      </c>
      <c r="B1277" s="13">
        <v>4</v>
      </c>
      <c r="C1277" s="14" t="s">
        <v>32</v>
      </c>
      <c r="D1277" s="14" t="s">
        <v>1165</v>
      </c>
      <c r="E1277" s="15">
        <v>17</v>
      </c>
      <c r="F1277" s="15">
        <v>29</v>
      </c>
      <c r="G1277" s="16">
        <v>1</v>
      </c>
      <c r="H1277" s="17">
        <v>3.1944444444444449E-2</v>
      </c>
      <c r="I1277" s="18" t="s">
        <v>1150</v>
      </c>
      <c r="J1277" s="19">
        <f t="shared" si="57"/>
        <v>12</v>
      </c>
      <c r="K1277" s="19">
        <f t="shared" si="58"/>
        <v>29</v>
      </c>
      <c r="L1277" s="20">
        <f t="shared" si="59"/>
        <v>0.41379310344827586</v>
      </c>
      <c r="M1277" s="19">
        <f>TablaCocina[[#This Row],[COSTO UNITARIO]]*TablaCocina[[#This Row],[CANTIDAD ORDENADA]]</f>
        <v>17</v>
      </c>
    </row>
    <row r="1278" spans="1:13" x14ac:dyDescent="0.2">
      <c r="A1278" s="13">
        <v>520</v>
      </c>
      <c r="B1278" s="13">
        <v>4</v>
      </c>
      <c r="C1278" s="14" t="s">
        <v>49</v>
      </c>
      <c r="D1278" s="14" t="s">
        <v>1172</v>
      </c>
      <c r="E1278" s="15">
        <v>20</v>
      </c>
      <c r="F1278" s="15">
        <v>34</v>
      </c>
      <c r="G1278" s="16">
        <v>2</v>
      </c>
      <c r="H1278" s="17">
        <v>1.4583333333333332E-2</v>
      </c>
      <c r="I1278" s="18" t="s">
        <v>1150</v>
      </c>
      <c r="J1278" s="19">
        <f t="shared" si="57"/>
        <v>28</v>
      </c>
      <c r="K1278" s="19">
        <f t="shared" si="58"/>
        <v>68</v>
      </c>
      <c r="L1278" s="20">
        <f t="shared" si="59"/>
        <v>0.41176470588235292</v>
      </c>
      <c r="M1278" s="19">
        <f>TablaCocina[[#This Row],[COSTO UNITARIO]]*TablaCocina[[#This Row],[CANTIDAD ORDENADA]]</f>
        <v>40</v>
      </c>
    </row>
    <row r="1279" spans="1:13" x14ac:dyDescent="0.2">
      <c r="A1279" s="13">
        <v>520</v>
      </c>
      <c r="B1279" s="13">
        <v>4</v>
      </c>
      <c r="C1279" s="14" t="s">
        <v>110</v>
      </c>
      <c r="D1279" s="14" t="s">
        <v>1161</v>
      </c>
      <c r="E1279" s="15">
        <v>19</v>
      </c>
      <c r="F1279" s="15">
        <v>31</v>
      </c>
      <c r="G1279" s="16">
        <v>3</v>
      </c>
      <c r="H1279" s="17">
        <v>1.5277777777777777E-2</v>
      </c>
      <c r="I1279" s="18" t="s">
        <v>1151</v>
      </c>
      <c r="J1279" s="19">
        <f t="shared" si="57"/>
        <v>36</v>
      </c>
      <c r="K1279" s="19">
        <f t="shared" si="58"/>
        <v>93</v>
      </c>
      <c r="L1279" s="20">
        <f t="shared" si="59"/>
        <v>0.38709677419354838</v>
      </c>
      <c r="M1279" s="19">
        <f>TablaCocina[[#This Row],[COSTO UNITARIO]]*TablaCocina[[#This Row],[CANTIDAD ORDENADA]]</f>
        <v>57</v>
      </c>
    </row>
    <row r="1280" spans="1:13" x14ac:dyDescent="0.2">
      <c r="A1280" s="13">
        <v>520</v>
      </c>
      <c r="B1280" s="13">
        <v>4</v>
      </c>
      <c r="C1280" s="14" t="s">
        <v>62</v>
      </c>
      <c r="D1280" s="14" t="s">
        <v>1160</v>
      </c>
      <c r="E1280" s="15">
        <v>18</v>
      </c>
      <c r="F1280" s="15">
        <v>30</v>
      </c>
      <c r="G1280" s="16">
        <v>3</v>
      </c>
      <c r="H1280" s="17">
        <v>2.2222222222222223E-2</v>
      </c>
      <c r="I1280" s="18" t="s">
        <v>1150</v>
      </c>
      <c r="J1280" s="19">
        <f t="shared" si="57"/>
        <v>36</v>
      </c>
      <c r="K1280" s="19">
        <f t="shared" si="58"/>
        <v>90</v>
      </c>
      <c r="L1280" s="20">
        <f t="shared" si="59"/>
        <v>0.4</v>
      </c>
      <c r="M1280" s="19">
        <f>TablaCocina[[#This Row],[COSTO UNITARIO]]*TablaCocina[[#This Row],[CANTIDAD ORDENADA]]</f>
        <v>54</v>
      </c>
    </row>
    <row r="1281" spans="1:13" x14ac:dyDescent="0.2">
      <c r="A1281" s="13">
        <v>521</v>
      </c>
      <c r="B1281" s="13">
        <v>18</v>
      </c>
      <c r="C1281" s="14" t="s">
        <v>116</v>
      </c>
      <c r="D1281" s="14" t="s">
        <v>1178</v>
      </c>
      <c r="E1281" s="15">
        <v>15</v>
      </c>
      <c r="F1281" s="15">
        <v>25</v>
      </c>
      <c r="G1281" s="16">
        <v>2</v>
      </c>
      <c r="H1281" s="17">
        <v>3.6111111111111115E-2</v>
      </c>
      <c r="I1281" s="18" t="s">
        <v>1151</v>
      </c>
      <c r="J1281" s="19">
        <f t="shared" si="57"/>
        <v>20</v>
      </c>
      <c r="K1281" s="19">
        <f t="shared" si="58"/>
        <v>50</v>
      </c>
      <c r="L1281" s="20">
        <f t="shared" si="59"/>
        <v>0.4</v>
      </c>
      <c r="M1281" s="19">
        <f>TablaCocina[[#This Row],[COSTO UNITARIO]]*TablaCocina[[#This Row],[CANTIDAD ORDENADA]]</f>
        <v>30</v>
      </c>
    </row>
    <row r="1282" spans="1:13" x14ac:dyDescent="0.2">
      <c r="A1282" s="13">
        <v>521</v>
      </c>
      <c r="B1282" s="13">
        <v>18</v>
      </c>
      <c r="C1282" s="14" t="s">
        <v>32</v>
      </c>
      <c r="D1282" s="14" t="s">
        <v>1165</v>
      </c>
      <c r="E1282" s="15">
        <v>17</v>
      </c>
      <c r="F1282" s="15">
        <v>29</v>
      </c>
      <c r="G1282" s="16">
        <v>2</v>
      </c>
      <c r="H1282" s="17">
        <v>1.2499999999999999E-2</v>
      </c>
      <c r="I1282" s="18" t="s">
        <v>1150</v>
      </c>
      <c r="J1282" s="19">
        <f t="shared" si="57"/>
        <v>24</v>
      </c>
      <c r="K1282" s="19">
        <f t="shared" si="58"/>
        <v>58</v>
      </c>
      <c r="L1282" s="20">
        <f t="shared" si="59"/>
        <v>0.41379310344827586</v>
      </c>
      <c r="M1282" s="19">
        <f>TablaCocina[[#This Row],[COSTO UNITARIO]]*TablaCocina[[#This Row],[CANTIDAD ORDENADA]]</f>
        <v>34</v>
      </c>
    </row>
    <row r="1283" spans="1:13" x14ac:dyDescent="0.2">
      <c r="A1283" s="13">
        <v>521</v>
      </c>
      <c r="B1283" s="13">
        <v>18</v>
      </c>
      <c r="C1283" s="14" t="s">
        <v>49</v>
      </c>
      <c r="D1283" s="14" t="s">
        <v>1172</v>
      </c>
      <c r="E1283" s="15">
        <v>20</v>
      </c>
      <c r="F1283" s="15">
        <v>34</v>
      </c>
      <c r="G1283" s="16">
        <v>3</v>
      </c>
      <c r="H1283" s="17">
        <v>1.4583333333333332E-2</v>
      </c>
      <c r="I1283" s="18" t="s">
        <v>1151</v>
      </c>
      <c r="J1283" s="19">
        <f t="shared" ref="J1283:J1346" si="60">(F1283-E1283)*G1283</f>
        <v>42</v>
      </c>
      <c r="K1283" s="19">
        <f t="shared" ref="K1283:K1346" si="61">F1283*G1283</f>
        <v>102</v>
      </c>
      <c r="L1283" s="20">
        <f t="shared" ref="L1283:L1346" si="62">J1283/K1283</f>
        <v>0.41176470588235292</v>
      </c>
      <c r="M1283" s="19">
        <f>TablaCocina[[#This Row],[COSTO UNITARIO]]*TablaCocina[[#This Row],[CANTIDAD ORDENADA]]</f>
        <v>60</v>
      </c>
    </row>
    <row r="1284" spans="1:13" x14ac:dyDescent="0.2">
      <c r="A1284" s="13">
        <v>522</v>
      </c>
      <c r="B1284" s="13">
        <v>2</v>
      </c>
      <c r="C1284" s="14" t="s">
        <v>36</v>
      </c>
      <c r="D1284" s="14" t="s">
        <v>1167</v>
      </c>
      <c r="E1284" s="15">
        <v>16</v>
      </c>
      <c r="F1284" s="15">
        <v>28</v>
      </c>
      <c r="G1284" s="16">
        <v>3</v>
      </c>
      <c r="H1284" s="17">
        <v>3.2638888888888891E-2</v>
      </c>
      <c r="I1284" s="18" t="s">
        <v>1151</v>
      </c>
      <c r="J1284" s="19">
        <f t="shared" si="60"/>
        <v>36</v>
      </c>
      <c r="K1284" s="19">
        <f t="shared" si="61"/>
        <v>84</v>
      </c>
      <c r="L1284" s="20">
        <f t="shared" si="62"/>
        <v>0.42857142857142855</v>
      </c>
      <c r="M1284" s="19">
        <f>TablaCocina[[#This Row],[COSTO UNITARIO]]*TablaCocina[[#This Row],[CANTIDAD ORDENADA]]</f>
        <v>48</v>
      </c>
    </row>
    <row r="1285" spans="1:13" x14ac:dyDescent="0.2">
      <c r="A1285" s="13">
        <v>523</v>
      </c>
      <c r="B1285" s="13">
        <v>4</v>
      </c>
      <c r="C1285" s="14" t="s">
        <v>100</v>
      </c>
      <c r="D1285" s="14" t="s">
        <v>1162</v>
      </c>
      <c r="E1285" s="15">
        <v>16</v>
      </c>
      <c r="F1285" s="15">
        <v>27</v>
      </c>
      <c r="G1285" s="16">
        <v>3</v>
      </c>
      <c r="H1285" s="17">
        <v>3.5416666666666666E-2</v>
      </c>
      <c r="I1285" s="18" t="s">
        <v>1150</v>
      </c>
      <c r="J1285" s="19">
        <f t="shared" si="60"/>
        <v>33</v>
      </c>
      <c r="K1285" s="19">
        <f t="shared" si="61"/>
        <v>81</v>
      </c>
      <c r="L1285" s="20">
        <f t="shared" si="62"/>
        <v>0.40740740740740738</v>
      </c>
      <c r="M1285" s="19">
        <f>TablaCocina[[#This Row],[COSTO UNITARIO]]*TablaCocina[[#This Row],[CANTIDAD ORDENADA]]</f>
        <v>48</v>
      </c>
    </row>
    <row r="1286" spans="1:13" x14ac:dyDescent="0.2">
      <c r="A1286" s="13">
        <v>524</v>
      </c>
      <c r="B1286" s="13">
        <v>16</v>
      </c>
      <c r="C1286" s="14" t="s">
        <v>197</v>
      </c>
      <c r="D1286" s="14" t="s">
        <v>1171</v>
      </c>
      <c r="E1286" s="15">
        <v>13</v>
      </c>
      <c r="F1286" s="15">
        <v>22</v>
      </c>
      <c r="G1286" s="16">
        <v>1</v>
      </c>
      <c r="H1286" s="17">
        <v>3.1944444444444449E-2</v>
      </c>
      <c r="I1286" s="18" t="s">
        <v>1151</v>
      </c>
      <c r="J1286" s="19">
        <f t="shared" si="60"/>
        <v>9</v>
      </c>
      <c r="K1286" s="19">
        <f t="shared" si="61"/>
        <v>22</v>
      </c>
      <c r="L1286" s="20">
        <f t="shared" si="62"/>
        <v>0.40909090909090912</v>
      </c>
      <c r="M1286" s="19">
        <f>TablaCocina[[#This Row],[COSTO UNITARIO]]*TablaCocina[[#This Row],[CANTIDAD ORDENADA]]</f>
        <v>13</v>
      </c>
    </row>
    <row r="1287" spans="1:13" x14ac:dyDescent="0.2">
      <c r="A1287" s="13">
        <v>524</v>
      </c>
      <c r="B1287" s="13">
        <v>16</v>
      </c>
      <c r="C1287" s="14" t="s">
        <v>100</v>
      </c>
      <c r="D1287" s="14" t="s">
        <v>1162</v>
      </c>
      <c r="E1287" s="15">
        <v>16</v>
      </c>
      <c r="F1287" s="15">
        <v>27</v>
      </c>
      <c r="G1287" s="16">
        <v>2</v>
      </c>
      <c r="H1287" s="17">
        <v>1.0416666666666666E-2</v>
      </c>
      <c r="I1287" s="18" t="s">
        <v>1150</v>
      </c>
      <c r="J1287" s="19">
        <f t="shared" si="60"/>
        <v>22</v>
      </c>
      <c r="K1287" s="19">
        <f t="shared" si="61"/>
        <v>54</v>
      </c>
      <c r="L1287" s="20">
        <f t="shared" si="62"/>
        <v>0.40740740740740738</v>
      </c>
      <c r="M1287" s="19">
        <f>TablaCocina[[#This Row],[COSTO UNITARIO]]*TablaCocina[[#This Row],[CANTIDAD ORDENADA]]</f>
        <v>32</v>
      </c>
    </row>
    <row r="1288" spans="1:13" x14ac:dyDescent="0.2">
      <c r="A1288" s="13">
        <v>525</v>
      </c>
      <c r="B1288" s="13">
        <v>16</v>
      </c>
      <c r="C1288" s="14" t="s">
        <v>194</v>
      </c>
      <c r="D1288" s="14" t="s">
        <v>1174</v>
      </c>
      <c r="E1288" s="15">
        <v>14</v>
      </c>
      <c r="F1288" s="15">
        <v>23</v>
      </c>
      <c r="G1288" s="16">
        <v>3</v>
      </c>
      <c r="H1288" s="17">
        <v>1.5972222222222224E-2</v>
      </c>
      <c r="I1288" s="18" t="s">
        <v>1151</v>
      </c>
      <c r="J1288" s="19">
        <f t="shared" si="60"/>
        <v>27</v>
      </c>
      <c r="K1288" s="19">
        <f t="shared" si="61"/>
        <v>69</v>
      </c>
      <c r="L1288" s="20">
        <f t="shared" si="62"/>
        <v>0.39130434782608697</v>
      </c>
      <c r="M1288" s="19">
        <f>TablaCocina[[#This Row],[COSTO UNITARIO]]*TablaCocina[[#This Row],[CANTIDAD ORDENADA]]</f>
        <v>42</v>
      </c>
    </row>
    <row r="1289" spans="1:13" x14ac:dyDescent="0.2">
      <c r="A1289" s="13">
        <v>525</v>
      </c>
      <c r="B1289" s="13">
        <v>16</v>
      </c>
      <c r="C1289" s="14" t="s">
        <v>20</v>
      </c>
      <c r="D1289" s="14" t="s">
        <v>1169</v>
      </c>
      <c r="E1289" s="15">
        <v>21</v>
      </c>
      <c r="F1289" s="15">
        <v>35</v>
      </c>
      <c r="G1289" s="16">
        <v>1</v>
      </c>
      <c r="H1289" s="17">
        <v>9.7222222222222224E-3</v>
      </c>
      <c r="I1289" s="18" t="s">
        <v>1150</v>
      </c>
      <c r="J1289" s="19">
        <f t="shared" si="60"/>
        <v>14</v>
      </c>
      <c r="K1289" s="19">
        <f t="shared" si="61"/>
        <v>35</v>
      </c>
      <c r="L1289" s="20">
        <f t="shared" si="62"/>
        <v>0.4</v>
      </c>
      <c r="M1289" s="19">
        <f>TablaCocina[[#This Row],[COSTO UNITARIO]]*TablaCocina[[#This Row],[CANTIDAD ORDENADA]]</f>
        <v>21</v>
      </c>
    </row>
    <row r="1290" spans="1:13" x14ac:dyDescent="0.2">
      <c r="A1290" s="13">
        <v>525</v>
      </c>
      <c r="B1290" s="13">
        <v>16</v>
      </c>
      <c r="C1290" s="14" t="s">
        <v>110</v>
      </c>
      <c r="D1290" s="14" t="s">
        <v>1161</v>
      </c>
      <c r="E1290" s="15">
        <v>19</v>
      </c>
      <c r="F1290" s="15">
        <v>31</v>
      </c>
      <c r="G1290" s="16">
        <v>3</v>
      </c>
      <c r="H1290" s="17">
        <v>2.7777777777777776E-2</v>
      </c>
      <c r="I1290" s="18" t="s">
        <v>1151</v>
      </c>
      <c r="J1290" s="19">
        <f t="shared" si="60"/>
        <v>36</v>
      </c>
      <c r="K1290" s="19">
        <f t="shared" si="61"/>
        <v>93</v>
      </c>
      <c r="L1290" s="20">
        <f t="shared" si="62"/>
        <v>0.38709677419354838</v>
      </c>
      <c r="M1290" s="19">
        <f>TablaCocina[[#This Row],[COSTO UNITARIO]]*TablaCocina[[#This Row],[CANTIDAD ORDENADA]]</f>
        <v>57</v>
      </c>
    </row>
    <row r="1291" spans="1:13" x14ac:dyDescent="0.2">
      <c r="A1291" s="13">
        <v>526</v>
      </c>
      <c r="B1291" s="13">
        <v>4</v>
      </c>
      <c r="C1291" s="14" t="s">
        <v>255</v>
      </c>
      <c r="D1291" s="14" t="s">
        <v>1166</v>
      </c>
      <c r="E1291" s="15">
        <v>20</v>
      </c>
      <c r="F1291" s="15">
        <v>33</v>
      </c>
      <c r="G1291" s="16">
        <v>1</v>
      </c>
      <c r="H1291" s="17">
        <v>1.5277777777777777E-2</v>
      </c>
      <c r="I1291" s="18" t="s">
        <v>1150</v>
      </c>
      <c r="J1291" s="19">
        <f t="shared" si="60"/>
        <v>13</v>
      </c>
      <c r="K1291" s="19">
        <f t="shared" si="61"/>
        <v>33</v>
      </c>
      <c r="L1291" s="20">
        <f t="shared" si="62"/>
        <v>0.39393939393939392</v>
      </c>
      <c r="M1291" s="19">
        <f>TablaCocina[[#This Row],[COSTO UNITARIO]]*TablaCocina[[#This Row],[CANTIDAD ORDENADA]]</f>
        <v>20</v>
      </c>
    </row>
    <row r="1292" spans="1:13" x14ac:dyDescent="0.2">
      <c r="A1292" s="13">
        <v>527</v>
      </c>
      <c r="B1292" s="13">
        <v>19</v>
      </c>
      <c r="C1292" s="14" t="s">
        <v>100</v>
      </c>
      <c r="D1292" s="14" t="s">
        <v>1162</v>
      </c>
      <c r="E1292" s="15">
        <v>16</v>
      </c>
      <c r="F1292" s="15">
        <v>27</v>
      </c>
      <c r="G1292" s="16">
        <v>2</v>
      </c>
      <c r="H1292" s="17">
        <v>2.1527777777777781E-2</v>
      </c>
      <c r="I1292" s="18" t="s">
        <v>1150</v>
      </c>
      <c r="J1292" s="19">
        <f t="shared" si="60"/>
        <v>22</v>
      </c>
      <c r="K1292" s="19">
        <f t="shared" si="61"/>
        <v>54</v>
      </c>
      <c r="L1292" s="20">
        <f t="shared" si="62"/>
        <v>0.40740740740740738</v>
      </c>
      <c r="M1292" s="19">
        <f>TablaCocina[[#This Row],[COSTO UNITARIO]]*TablaCocina[[#This Row],[CANTIDAD ORDENADA]]</f>
        <v>32</v>
      </c>
    </row>
    <row r="1293" spans="1:13" x14ac:dyDescent="0.2">
      <c r="A1293" s="13">
        <v>528</v>
      </c>
      <c r="B1293" s="13">
        <v>14</v>
      </c>
      <c r="C1293" s="14" t="s">
        <v>140</v>
      </c>
      <c r="D1293" s="14" t="s">
        <v>1173</v>
      </c>
      <c r="E1293" s="15">
        <v>12</v>
      </c>
      <c r="F1293" s="15">
        <v>20</v>
      </c>
      <c r="G1293" s="16">
        <v>1</v>
      </c>
      <c r="H1293" s="17">
        <v>2.013888888888889E-2</v>
      </c>
      <c r="I1293" s="18" t="s">
        <v>1150</v>
      </c>
      <c r="J1293" s="19">
        <f t="shared" si="60"/>
        <v>8</v>
      </c>
      <c r="K1293" s="19">
        <f t="shared" si="61"/>
        <v>20</v>
      </c>
      <c r="L1293" s="20">
        <f t="shared" si="62"/>
        <v>0.4</v>
      </c>
      <c r="M1293" s="19">
        <f>TablaCocina[[#This Row],[COSTO UNITARIO]]*TablaCocina[[#This Row],[CANTIDAD ORDENADA]]</f>
        <v>12</v>
      </c>
    </row>
    <row r="1294" spans="1:13" x14ac:dyDescent="0.2">
      <c r="A1294" s="13">
        <v>528</v>
      </c>
      <c r="B1294" s="13">
        <v>14</v>
      </c>
      <c r="C1294" s="14" t="s">
        <v>42</v>
      </c>
      <c r="D1294" s="14" t="s">
        <v>1163</v>
      </c>
      <c r="E1294" s="15">
        <v>25</v>
      </c>
      <c r="F1294" s="15">
        <v>40</v>
      </c>
      <c r="G1294" s="16">
        <v>1</v>
      </c>
      <c r="H1294" s="17">
        <v>3.2638888888888891E-2</v>
      </c>
      <c r="I1294" s="18" t="s">
        <v>1150</v>
      </c>
      <c r="J1294" s="19">
        <f t="shared" si="60"/>
        <v>15</v>
      </c>
      <c r="K1294" s="19">
        <f t="shared" si="61"/>
        <v>40</v>
      </c>
      <c r="L1294" s="20">
        <f t="shared" si="62"/>
        <v>0.375</v>
      </c>
      <c r="M1294" s="19">
        <f>TablaCocina[[#This Row],[COSTO UNITARIO]]*TablaCocina[[#This Row],[CANTIDAD ORDENADA]]</f>
        <v>25</v>
      </c>
    </row>
    <row r="1295" spans="1:13" x14ac:dyDescent="0.2">
      <c r="A1295" s="13">
        <v>528</v>
      </c>
      <c r="B1295" s="13">
        <v>14</v>
      </c>
      <c r="C1295" s="14" t="s">
        <v>73</v>
      </c>
      <c r="D1295" s="14" t="s">
        <v>1176</v>
      </c>
      <c r="E1295" s="15">
        <v>10</v>
      </c>
      <c r="F1295" s="15">
        <v>18</v>
      </c>
      <c r="G1295" s="16">
        <v>1</v>
      </c>
      <c r="H1295" s="17">
        <v>3.125E-2</v>
      </c>
      <c r="I1295" s="18" t="s">
        <v>1151</v>
      </c>
      <c r="J1295" s="19">
        <f t="shared" si="60"/>
        <v>8</v>
      </c>
      <c r="K1295" s="19">
        <f t="shared" si="61"/>
        <v>18</v>
      </c>
      <c r="L1295" s="20">
        <f t="shared" si="62"/>
        <v>0.44444444444444442</v>
      </c>
      <c r="M1295" s="19">
        <f>TablaCocina[[#This Row],[COSTO UNITARIO]]*TablaCocina[[#This Row],[CANTIDAD ORDENADA]]</f>
        <v>10</v>
      </c>
    </row>
    <row r="1296" spans="1:13" x14ac:dyDescent="0.2">
      <c r="A1296" s="13">
        <v>529</v>
      </c>
      <c r="B1296" s="13">
        <v>1</v>
      </c>
      <c r="C1296" s="14" t="s">
        <v>49</v>
      </c>
      <c r="D1296" s="14" t="s">
        <v>1172</v>
      </c>
      <c r="E1296" s="15">
        <v>20</v>
      </c>
      <c r="F1296" s="15">
        <v>34</v>
      </c>
      <c r="G1296" s="16">
        <v>1</v>
      </c>
      <c r="H1296" s="17">
        <v>1.6666666666666666E-2</v>
      </c>
      <c r="I1296" s="18" t="s">
        <v>1151</v>
      </c>
      <c r="J1296" s="19">
        <f t="shared" si="60"/>
        <v>14</v>
      </c>
      <c r="K1296" s="19">
        <f t="shared" si="61"/>
        <v>34</v>
      </c>
      <c r="L1296" s="20">
        <f t="shared" si="62"/>
        <v>0.41176470588235292</v>
      </c>
      <c r="M1296" s="19">
        <f>TablaCocina[[#This Row],[COSTO UNITARIO]]*TablaCocina[[#This Row],[CANTIDAD ORDENADA]]</f>
        <v>20</v>
      </c>
    </row>
    <row r="1297" spans="1:13" x14ac:dyDescent="0.2">
      <c r="A1297" s="13">
        <v>529</v>
      </c>
      <c r="B1297" s="13">
        <v>1</v>
      </c>
      <c r="C1297" s="14" t="s">
        <v>67</v>
      </c>
      <c r="D1297" s="14" t="s">
        <v>1164</v>
      </c>
      <c r="E1297" s="15">
        <v>22</v>
      </c>
      <c r="F1297" s="15">
        <v>36</v>
      </c>
      <c r="G1297" s="16">
        <v>2</v>
      </c>
      <c r="H1297" s="17">
        <v>3.5416666666666666E-2</v>
      </c>
      <c r="I1297" s="18" t="s">
        <v>1150</v>
      </c>
      <c r="J1297" s="19">
        <f t="shared" si="60"/>
        <v>28</v>
      </c>
      <c r="K1297" s="19">
        <f t="shared" si="61"/>
        <v>72</v>
      </c>
      <c r="L1297" s="20">
        <f t="shared" si="62"/>
        <v>0.3888888888888889</v>
      </c>
      <c r="M1297" s="19">
        <f>TablaCocina[[#This Row],[COSTO UNITARIO]]*TablaCocina[[#This Row],[CANTIDAD ORDENADA]]</f>
        <v>44</v>
      </c>
    </row>
    <row r="1298" spans="1:13" x14ac:dyDescent="0.2">
      <c r="A1298" s="13">
        <v>529</v>
      </c>
      <c r="B1298" s="13">
        <v>1</v>
      </c>
      <c r="C1298" s="14" t="s">
        <v>194</v>
      </c>
      <c r="D1298" s="14" t="s">
        <v>1174</v>
      </c>
      <c r="E1298" s="15">
        <v>14</v>
      </c>
      <c r="F1298" s="15">
        <v>23</v>
      </c>
      <c r="G1298" s="16">
        <v>2</v>
      </c>
      <c r="H1298" s="17">
        <v>1.8749999999999999E-2</v>
      </c>
      <c r="I1298" s="18" t="s">
        <v>1151</v>
      </c>
      <c r="J1298" s="19">
        <f t="shared" si="60"/>
        <v>18</v>
      </c>
      <c r="K1298" s="19">
        <f t="shared" si="61"/>
        <v>46</v>
      </c>
      <c r="L1298" s="20">
        <f t="shared" si="62"/>
        <v>0.39130434782608697</v>
      </c>
      <c r="M1298" s="19">
        <f>TablaCocina[[#This Row],[COSTO UNITARIO]]*TablaCocina[[#This Row],[CANTIDAD ORDENADA]]</f>
        <v>28</v>
      </c>
    </row>
    <row r="1299" spans="1:13" x14ac:dyDescent="0.2">
      <c r="A1299" s="13">
        <v>529</v>
      </c>
      <c r="B1299" s="13">
        <v>1</v>
      </c>
      <c r="C1299" s="14" t="s">
        <v>36</v>
      </c>
      <c r="D1299" s="14" t="s">
        <v>1167</v>
      </c>
      <c r="E1299" s="15">
        <v>16</v>
      </c>
      <c r="F1299" s="15">
        <v>28</v>
      </c>
      <c r="G1299" s="16">
        <v>2</v>
      </c>
      <c r="H1299" s="17">
        <v>3.8194444444444441E-2</v>
      </c>
      <c r="I1299" s="18" t="s">
        <v>1150</v>
      </c>
      <c r="J1299" s="19">
        <f t="shared" si="60"/>
        <v>24</v>
      </c>
      <c r="K1299" s="19">
        <f t="shared" si="61"/>
        <v>56</v>
      </c>
      <c r="L1299" s="20">
        <f t="shared" si="62"/>
        <v>0.42857142857142855</v>
      </c>
      <c r="M1299" s="19">
        <f>TablaCocina[[#This Row],[COSTO UNITARIO]]*TablaCocina[[#This Row],[CANTIDAD ORDENADA]]</f>
        <v>32</v>
      </c>
    </row>
    <row r="1300" spans="1:13" x14ac:dyDescent="0.2">
      <c r="A1300" s="13">
        <v>530</v>
      </c>
      <c r="B1300" s="13">
        <v>7</v>
      </c>
      <c r="C1300" s="14" t="s">
        <v>73</v>
      </c>
      <c r="D1300" s="14" t="s">
        <v>1176</v>
      </c>
      <c r="E1300" s="15">
        <v>10</v>
      </c>
      <c r="F1300" s="15">
        <v>18</v>
      </c>
      <c r="G1300" s="16">
        <v>3</v>
      </c>
      <c r="H1300" s="17">
        <v>2.5694444444444447E-2</v>
      </c>
      <c r="I1300" s="18" t="s">
        <v>1151</v>
      </c>
      <c r="J1300" s="19">
        <f t="shared" si="60"/>
        <v>24</v>
      </c>
      <c r="K1300" s="19">
        <f t="shared" si="61"/>
        <v>54</v>
      </c>
      <c r="L1300" s="20">
        <f t="shared" si="62"/>
        <v>0.44444444444444442</v>
      </c>
      <c r="M1300" s="19">
        <f>TablaCocina[[#This Row],[COSTO UNITARIO]]*TablaCocina[[#This Row],[CANTIDAD ORDENADA]]</f>
        <v>30</v>
      </c>
    </row>
    <row r="1301" spans="1:13" x14ac:dyDescent="0.2">
      <c r="A1301" s="13">
        <v>530</v>
      </c>
      <c r="B1301" s="13">
        <v>7</v>
      </c>
      <c r="C1301" s="14" t="s">
        <v>36</v>
      </c>
      <c r="D1301" s="14" t="s">
        <v>1167</v>
      </c>
      <c r="E1301" s="15">
        <v>16</v>
      </c>
      <c r="F1301" s="15">
        <v>28</v>
      </c>
      <c r="G1301" s="16">
        <v>2</v>
      </c>
      <c r="H1301" s="17">
        <v>3.4722222222222224E-2</v>
      </c>
      <c r="I1301" s="18" t="s">
        <v>1151</v>
      </c>
      <c r="J1301" s="19">
        <f t="shared" si="60"/>
        <v>24</v>
      </c>
      <c r="K1301" s="19">
        <f t="shared" si="61"/>
        <v>56</v>
      </c>
      <c r="L1301" s="20">
        <f t="shared" si="62"/>
        <v>0.42857142857142855</v>
      </c>
      <c r="M1301" s="19">
        <f>TablaCocina[[#This Row],[COSTO UNITARIO]]*TablaCocina[[#This Row],[CANTIDAD ORDENADA]]</f>
        <v>32</v>
      </c>
    </row>
    <row r="1302" spans="1:13" x14ac:dyDescent="0.2">
      <c r="A1302" s="13">
        <v>530</v>
      </c>
      <c r="B1302" s="13">
        <v>7</v>
      </c>
      <c r="C1302" s="14" t="s">
        <v>116</v>
      </c>
      <c r="D1302" s="14" t="s">
        <v>1178</v>
      </c>
      <c r="E1302" s="15">
        <v>15</v>
      </c>
      <c r="F1302" s="15">
        <v>25</v>
      </c>
      <c r="G1302" s="16">
        <v>2</v>
      </c>
      <c r="H1302" s="17">
        <v>1.3194444444444444E-2</v>
      </c>
      <c r="I1302" s="18" t="s">
        <v>1150</v>
      </c>
      <c r="J1302" s="19">
        <f t="shared" si="60"/>
        <v>20</v>
      </c>
      <c r="K1302" s="19">
        <f t="shared" si="61"/>
        <v>50</v>
      </c>
      <c r="L1302" s="20">
        <f t="shared" si="62"/>
        <v>0.4</v>
      </c>
      <c r="M1302" s="19">
        <f>TablaCocina[[#This Row],[COSTO UNITARIO]]*TablaCocina[[#This Row],[CANTIDAD ORDENADA]]</f>
        <v>30</v>
      </c>
    </row>
    <row r="1303" spans="1:13" x14ac:dyDescent="0.2">
      <c r="A1303" s="13">
        <v>531</v>
      </c>
      <c r="B1303" s="13">
        <v>9</v>
      </c>
      <c r="C1303" s="14" t="s">
        <v>64</v>
      </c>
      <c r="D1303" s="14" t="s">
        <v>1175</v>
      </c>
      <c r="E1303" s="15">
        <v>13</v>
      </c>
      <c r="F1303" s="15">
        <v>21</v>
      </c>
      <c r="G1303" s="16">
        <v>3</v>
      </c>
      <c r="H1303" s="17">
        <v>2.8472222222222222E-2</v>
      </c>
      <c r="I1303" s="18" t="s">
        <v>1150</v>
      </c>
      <c r="J1303" s="19">
        <f t="shared" si="60"/>
        <v>24</v>
      </c>
      <c r="K1303" s="19">
        <f t="shared" si="61"/>
        <v>63</v>
      </c>
      <c r="L1303" s="20">
        <f t="shared" si="62"/>
        <v>0.38095238095238093</v>
      </c>
      <c r="M1303" s="19">
        <f>TablaCocina[[#This Row],[COSTO UNITARIO]]*TablaCocina[[#This Row],[CANTIDAD ORDENADA]]</f>
        <v>39</v>
      </c>
    </row>
    <row r="1304" spans="1:13" x14ac:dyDescent="0.2">
      <c r="A1304" s="13">
        <v>531</v>
      </c>
      <c r="B1304" s="13">
        <v>9</v>
      </c>
      <c r="C1304" s="14" t="s">
        <v>42</v>
      </c>
      <c r="D1304" s="14" t="s">
        <v>1163</v>
      </c>
      <c r="E1304" s="15">
        <v>25</v>
      </c>
      <c r="F1304" s="15">
        <v>40</v>
      </c>
      <c r="G1304" s="16">
        <v>1</v>
      </c>
      <c r="H1304" s="17">
        <v>2.9861111111111113E-2</v>
      </c>
      <c r="I1304" s="18" t="s">
        <v>1150</v>
      </c>
      <c r="J1304" s="19">
        <f t="shared" si="60"/>
        <v>15</v>
      </c>
      <c r="K1304" s="19">
        <f t="shared" si="61"/>
        <v>40</v>
      </c>
      <c r="L1304" s="20">
        <f t="shared" si="62"/>
        <v>0.375</v>
      </c>
      <c r="M1304" s="19">
        <f>TablaCocina[[#This Row],[COSTO UNITARIO]]*TablaCocina[[#This Row],[CANTIDAD ORDENADA]]</f>
        <v>25</v>
      </c>
    </row>
    <row r="1305" spans="1:13" x14ac:dyDescent="0.2">
      <c r="A1305" s="13">
        <v>531</v>
      </c>
      <c r="B1305" s="13">
        <v>9</v>
      </c>
      <c r="C1305" s="14" t="s">
        <v>73</v>
      </c>
      <c r="D1305" s="14" t="s">
        <v>1176</v>
      </c>
      <c r="E1305" s="15">
        <v>10</v>
      </c>
      <c r="F1305" s="15">
        <v>18</v>
      </c>
      <c r="G1305" s="16">
        <v>3</v>
      </c>
      <c r="H1305" s="17">
        <v>3.888888888888889E-2</v>
      </c>
      <c r="I1305" s="18" t="s">
        <v>1151</v>
      </c>
      <c r="J1305" s="19">
        <f t="shared" si="60"/>
        <v>24</v>
      </c>
      <c r="K1305" s="19">
        <f t="shared" si="61"/>
        <v>54</v>
      </c>
      <c r="L1305" s="20">
        <f t="shared" si="62"/>
        <v>0.44444444444444442</v>
      </c>
      <c r="M1305" s="19">
        <f>TablaCocina[[#This Row],[COSTO UNITARIO]]*TablaCocina[[#This Row],[CANTIDAD ORDENADA]]</f>
        <v>30</v>
      </c>
    </row>
    <row r="1306" spans="1:13" x14ac:dyDescent="0.2">
      <c r="A1306" s="13">
        <v>531</v>
      </c>
      <c r="B1306" s="13">
        <v>9</v>
      </c>
      <c r="C1306" s="14" t="s">
        <v>32</v>
      </c>
      <c r="D1306" s="14" t="s">
        <v>1165</v>
      </c>
      <c r="E1306" s="15">
        <v>17</v>
      </c>
      <c r="F1306" s="15">
        <v>29</v>
      </c>
      <c r="G1306" s="16">
        <v>3</v>
      </c>
      <c r="H1306" s="17">
        <v>4.0972222222222222E-2</v>
      </c>
      <c r="I1306" s="18" t="s">
        <v>1151</v>
      </c>
      <c r="J1306" s="19">
        <f t="shared" si="60"/>
        <v>36</v>
      </c>
      <c r="K1306" s="19">
        <f t="shared" si="61"/>
        <v>87</v>
      </c>
      <c r="L1306" s="20">
        <f t="shared" si="62"/>
        <v>0.41379310344827586</v>
      </c>
      <c r="M1306" s="19">
        <f>TablaCocina[[#This Row],[COSTO UNITARIO]]*TablaCocina[[#This Row],[CANTIDAD ORDENADA]]</f>
        <v>51</v>
      </c>
    </row>
    <row r="1307" spans="1:13" x14ac:dyDescent="0.2">
      <c r="A1307" s="13">
        <v>532</v>
      </c>
      <c r="B1307" s="13">
        <v>13</v>
      </c>
      <c r="C1307" s="14" t="s">
        <v>64</v>
      </c>
      <c r="D1307" s="14" t="s">
        <v>1175</v>
      </c>
      <c r="E1307" s="15">
        <v>13</v>
      </c>
      <c r="F1307" s="15">
        <v>21</v>
      </c>
      <c r="G1307" s="16">
        <v>1</v>
      </c>
      <c r="H1307" s="17">
        <v>1.6666666666666666E-2</v>
      </c>
      <c r="I1307" s="18" t="s">
        <v>1151</v>
      </c>
      <c r="J1307" s="19">
        <f t="shared" si="60"/>
        <v>8</v>
      </c>
      <c r="K1307" s="19">
        <f t="shared" si="61"/>
        <v>21</v>
      </c>
      <c r="L1307" s="20">
        <f t="shared" si="62"/>
        <v>0.38095238095238093</v>
      </c>
      <c r="M1307" s="19">
        <f>TablaCocina[[#This Row],[COSTO UNITARIO]]*TablaCocina[[#This Row],[CANTIDAD ORDENADA]]</f>
        <v>13</v>
      </c>
    </row>
    <row r="1308" spans="1:13" x14ac:dyDescent="0.2">
      <c r="A1308" s="13">
        <v>532</v>
      </c>
      <c r="B1308" s="13">
        <v>13</v>
      </c>
      <c r="C1308" s="14" t="s">
        <v>149</v>
      </c>
      <c r="D1308" s="14" t="s">
        <v>1177</v>
      </c>
      <c r="E1308" s="15">
        <v>15</v>
      </c>
      <c r="F1308" s="15">
        <v>26</v>
      </c>
      <c r="G1308" s="16">
        <v>2</v>
      </c>
      <c r="H1308" s="17">
        <v>1.9444444444444445E-2</v>
      </c>
      <c r="I1308" s="18" t="s">
        <v>1150</v>
      </c>
      <c r="J1308" s="19">
        <f t="shared" si="60"/>
        <v>22</v>
      </c>
      <c r="K1308" s="19">
        <f t="shared" si="61"/>
        <v>52</v>
      </c>
      <c r="L1308" s="20">
        <f t="shared" si="62"/>
        <v>0.42307692307692307</v>
      </c>
      <c r="M1308" s="19">
        <f>TablaCocina[[#This Row],[COSTO UNITARIO]]*TablaCocina[[#This Row],[CANTIDAD ORDENADA]]</f>
        <v>30</v>
      </c>
    </row>
    <row r="1309" spans="1:13" x14ac:dyDescent="0.2">
      <c r="A1309" s="13">
        <v>532</v>
      </c>
      <c r="B1309" s="13">
        <v>13</v>
      </c>
      <c r="C1309" s="14" t="s">
        <v>241</v>
      </c>
      <c r="D1309" s="14" t="s">
        <v>1170</v>
      </c>
      <c r="E1309" s="15">
        <v>19</v>
      </c>
      <c r="F1309" s="15">
        <v>32</v>
      </c>
      <c r="G1309" s="16">
        <v>2</v>
      </c>
      <c r="H1309" s="17">
        <v>4.8611111111111112E-3</v>
      </c>
      <c r="I1309" s="18" t="s">
        <v>1151</v>
      </c>
      <c r="J1309" s="19">
        <f t="shared" si="60"/>
        <v>26</v>
      </c>
      <c r="K1309" s="19">
        <f t="shared" si="61"/>
        <v>64</v>
      </c>
      <c r="L1309" s="20">
        <f t="shared" si="62"/>
        <v>0.40625</v>
      </c>
      <c r="M1309" s="19">
        <f>TablaCocina[[#This Row],[COSTO UNITARIO]]*TablaCocina[[#This Row],[CANTIDAD ORDENADA]]</f>
        <v>38</v>
      </c>
    </row>
    <row r="1310" spans="1:13" x14ac:dyDescent="0.2">
      <c r="A1310" s="13">
        <v>533</v>
      </c>
      <c r="B1310" s="13">
        <v>1</v>
      </c>
      <c r="C1310" s="14" t="s">
        <v>140</v>
      </c>
      <c r="D1310" s="14" t="s">
        <v>1173</v>
      </c>
      <c r="E1310" s="15">
        <v>12</v>
      </c>
      <c r="F1310" s="15">
        <v>20</v>
      </c>
      <c r="G1310" s="16">
        <v>1</v>
      </c>
      <c r="H1310" s="17">
        <v>2.361111111111111E-2</v>
      </c>
      <c r="I1310" s="18" t="s">
        <v>1150</v>
      </c>
      <c r="J1310" s="19">
        <f t="shared" si="60"/>
        <v>8</v>
      </c>
      <c r="K1310" s="19">
        <f t="shared" si="61"/>
        <v>20</v>
      </c>
      <c r="L1310" s="20">
        <f t="shared" si="62"/>
        <v>0.4</v>
      </c>
      <c r="M1310" s="19">
        <f>TablaCocina[[#This Row],[COSTO UNITARIO]]*TablaCocina[[#This Row],[CANTIDAD ORDENADA]]</f>
        <v>12</v>
      </c>
    </row>
    <row r="1311" spans="1:13" x14ac:dyDescent="0.2">
      <c r="A1311" s="13">
        <v>533</v>
      </c>
      <c r="B1311" s="13">
        <v>1</v>
      </c>
      <c r="C1311" s="14" t="s">
        <v>64</v>
      </c>
      <c r="D1311" s="14" t="s">
        <v>1175</v>
      </c>
      <c r="E1311" s="15">
        <v>13</v>
      </c>
      <c r="F1311" s="15">
        <v>21</v>
      </c>
      <c r="G1311" s="16">
        <v>1</v>
      </c>
      <c r="H1311" s="17">
        <v>9.7222222222222224E-3</v>
      </c>
      <c r="I1311" s="18" t="s">
        <v>1151</v>
      </c>
      <c r="J1311" s="19">
        <f t="shared" si="60"/>
        <v>8</v>
      </c>
      <c r="K1311" s="19">
        <f t="shared" si="61"/>
        <v>21</v>
      </c>
      <c r="L1311" s="20">
        <f t="shared" si="62"/>
        <v>0.38095238095238093</v>
      </c>
      <c r="M1311" s="19">
        <f>TablaCocina[[#This Row],[COSTO UNITARIO]]*TablaCocina[[#This Row],[CANTIDAD ORDENADA]]</f>
        <v>13</v>
      </c>
    </row>
    <row r="1312" spans="1:13" x14ac:dyDescent="0.2">
      <c r="A1312" s="13">
        <v>534</v>
      </c>
      <c r="B1312" s="13">
        <v>1</v>
      </c>
      <c r="C1312" s="14" t="s">
        <v>152</v>
      </c>
      <c r="D1312" s="14" t="s">
        <v>1159</v>
      </c>
      <c r="E1312" s="15">
        <v>14</v>
      </c>
      <c r="F1312" s="15">
        <v>24</v>
      </c>
      <c r="G1312" s="16">
        <v>2</v>
      </c>
      <c r="H1312" s="17">
        <v>3.888888888888889E-2</v>
      </c>
      <c r="I1312" s="18" t="s">
        <v>1151</v>
      </c>
      <c r="J1312" s="19">
        <f t="shared" si="60"/>
        <v>20</v>
      </c>
      <c r="K1312" s="19">
        <f t="shared" si="61"/>
        <v>48</v>
      </c>
      <c r="L1312" s="20">
        <f t="shared" si="62"/>
        <v>0.41666666666666669</v>
      </c>
      <c r="M1312" s="19">
        <f>TablaCocina[[#This Row],[COSTO UNITARIO]]*TablaCocina[[#This Row],[CANTIDAD ORDENADA]]</f>
        <v>28</v>
      </c>
    </row>
    <row r="1313" spans="1:13" x14ac:dyDescent="0.2">
      <c r="A1313" s="13">
        <v>534</v>
      </c>
      <c r="B1313" s="13">
        <v>1</v>
      </c>
      <c r="C1313" s="14" t="s">
        <v>32</v>
      </c>
      <c r="D1313" s="14" t="s">
        <v>1165</v>
      </c>
      <c r="E1313" s="15">
        <v>17</v>
      </c>
      <c r="F1313" s="15">
        <v>29</v>
      </c>
      <c r="G1313" s="16">
        <v>1</v>
      </c>
      <c r="H1313" s="17">
        <v>6.9444444444444441E-3</v>
      </c>
      <c r="I1313" s="18" t="s">
        <v>1151</v>
      </c>
      <c r="J1313" s="19">
        <f t="shared" si="60"/>
        <v>12</v>
      </c>
      <c r="K1313" s="19">
        <f t="shared" si="61"/>
        <v>29</v>
      </c>
      <c r="L1313" s="20">
        <f t="shared" si="62"/>
        <v>0.41379310344827586</v>
      </c>
      <c r="M1313" s="19">
        <f>TablaCocina[[#This Row],[COSTO UNITARIO]]*TablaCocina[[#This Row],[CANTIDAD ORDENADA]]</f>
        <v>17</v>
      </c>
    </row>
    <row r="1314" spans="1:13" x14ac:dyDescent="0.2">
      <c r="A1314" s="13">
        <v>534</v>
      </c>
      <c r="B1314" s="13">
        <v>1</v>
      </c>
      <c r="C1314" s="14" t="s">
        <v>20</v>
      </c>
      <c r="D1314" s="14" t="s">
        <v>1169</v>
      </c>
      <c r="E1314" s="15">
        <v>21</v>
      </c>
      <c r="F1314" s="15">
        <v>35</v>
      </c>
      <c r="G1314" s="16">
        <v>2</v>
      </c>
      <c r="H1314" s="17">
        <v>6.9444444444444441E-3</v>
      </c>
      <c r="I1314" s="18" t="s">
        <v>1150</v>
      </c>
      <c r="J1314" s="19">
        <f t="shared" si="60"/>
        <v>28</v>
      </c>
      <c r="K1314" s="19">
        <f t="shared" si="61"/>
        <v>70</v>
      </c>
      <c r="L1314" s="20">
        <f t="shared" si="62"/>
        <v>0.4</v>
      </c>
      <c r="M1314" s="19">
        <f>TablaCocina[[#This Row],[COSTO UNITARIO]]*TablaCocina[[#This Row],[CANTIDAD ORDENADA]]</f>
        <v>42</v>
      </c>
    </row>
    <row r="1315" spans="1:13" x14ac:dyDescent="0.2">
      <c r="A1315" s="13">
        <v>535</v>
      </c>
      <c r="B1315" s="13">
        <v>15</v>
      </c>
      <c r="C1315" s="14" t="s">
        <v>42</v>
      </c>
      <c r="D1315" s="14" t="s">
        <v>1163</v>
      </c>
      <c r="E1315" s="15">
        <v>25</v>
      </c>
      <c r="F1315" s="15">
        <v>40</v>
      </c>
      <c r="G1315" s="16">
        <v>3</v>
      </c>
      <c r="H1315" s="17">
        <v>3.3333333333333333E-2</v>
      </c>
      <c r="I1315" s="18" t="s">
        <v>1151</v>
      </c>
      <c r="J1315" s="19">
        <f t="shared" si="60"/>
        <v>45</v>
      </c>
      <c r="K1315" s="19">
        <f t="shared" si="61"/>
        <v>120</v>
      </c>
      <c r="L1315" s="20">
        <f t="shared" si="62"/>
        <v>0.375</v>
      </c>
      <c r="M1315" s="19">
        <f>TablaCocina[[#This Row],[COSTO UNITARIO]]*TablaCocina[[#This Row],[CANTIDAD ORDENADA]]</f>
        <v>75</v>
      </c>
    </row>
    <row r="1316" spans="1:13" x14ac:dyDescent="0.2">
      <c r="A1316" s="13">
        <v>535</v>
      </c>
      <c r="B1316" s="13">
        <v>15</v>
      </c>
      <c r="C1316" s="14" t="s">
        <v>32</v>
      </c>
      <c r="D1316" s="14" t="s">
        <v>1165</v>
      </c>
      <c r="E1316" s="15">
        <v>17</v>
      </c>
      <c r="F1316" s="15">
        <v>29</v>
      </c>
      <c r="G1316" s="16">
        <v>3</v>
      </c>
      <c r="H1316" s="17">
        <v>6.2499999999999995E-3</v>
      </c>
      <c r="I1316" s="18" t="s">
        <v>1150</v>
      </c>
      <c r="J1316" s="19">
        <f t="shared" si="60"/>
        <v>36</v>
      </c>
      <c r="K1316" s="19">
        <f t="shared" si="61"/>
        <v>87</v>
      </c>
      <c r="L1316" s="20">
        <f t="shared" si="62"/>
        <v>0.41379310344827586</v>
      </c>
      <c r="M1316" s="19">
        <f>TablaCocina[[#This Row],[COSTO UNITARIO]]*TablaCocina[[#This Row],[CANTIDAD ORDENADA]]</f>
        <v>51</v>
      </c>
    </row>
    <row r="1317" spans="1:13" x14ac:dyDescent="0.2">
      <c r="A1317" s="13">
        <v>535</v>
      </c>
      <c r="B1317" s="13">
        <v>15</v>
      </c>
      <c r="C1317" s="14" t="s">
        <v>152</v>
      </c>
      <c r="D1317" s="14" t="s">
        <v>1159</v>
      </c>
      <c r="E1317" s="15">
        <v>14</v>
      </c>
      <c r="F1317" s="15">
        <v>24</v>
      </c>
      <c r="G1317" s="16">
        <v>2</v>
      </c>
      <c r="H1317" s="17">
        <v>2.9166666666666664E-2</v>
      </c>
      <c r="I1317" s="18" t="s">
        <v>1150</v>
      </c>
      <c r="J1317" s="19">
        <f t="shared" si="60"/>
        <v>20</v>
      </c>
      <c r="K1317" s="19">
        <f t="shared" si="61"/>
        <v>48</v>
      </c>
      <c r="L1317" s="20">
        <f t="shared" si="62"/>
        <v>0.41666666666666669</v>
      </c>
      <c r="M1317" s="19">
        <f>TablaCocina[[#This Row],[COSTO UNITARIO]]*TablaCocina[[#This Row],[CANTIDAD ORDENADA]]</f>
        <v>28</v>
      </c>
    </row>
    <row r="1318" spans="1:13" x14ac:dyDescent="0.2">
      <c r="A1318" s="13">
        <v>535</v>
      </c>
      <c r="B1318" s="13">
        <v>15</v>
      </c>
      <c r="C1318" s="14" t="s">
        <v>64</v>
      </c>
      <c r="D1318" s="14" t="s">
        <v>1175</v>
      </c>
      <c r="E1318" s="15">
        <v>13</v>
      </c>
      <c r="F1318" s="15">
        <v>21</v>
      </c>
      <c r="G1318" s="16">
        <v>1</v>
      </c>
      <c r="H1318" s="17">
        <v>9.7222222222222224E-3</v>
      </c>
      <c r="I1318" s="18" t="s">
        <v>1150</v>
      </c>
      <c r="J1318" s="19">
        <f t="shared" si="60"/>
        <v>8</v>
      </c>
      <c r="K1318" s="19">
        <f t="shared" si="61"/>
        <v>21</v>
      </c>
      <c r="L1318" s="20">
        <f t="shared" si="62"/>
        <v>0.38095238095238093</v>
      </c>
      <c r="M1318" s="19">
        <f>TablaCocina[[#This Row],[COSTO UNITARIO]]*TablaCocina[[#This Row],[CANTIDAD ORDENADA]]</f>
        <v>13</v>
      </c>
    </row>
    <row r="1319" spans="1:13" x14ac:dyDescent="0.2">
      <c r="A1319" s="13">
        <v>536</v>
      </c>
      <c r="B1319" s="13">
        <v>9</v>
      </c>
      <c r="C1319" s="14" t="s">
        <v>73</v>
      </c>
      <c r="D1319" s="14" t="s">
        <v>1176</v>
      </c>
      <c r="E1319" s="15">
        <v>10</v>
      </c>
      <c r="F1319" s="15">
        <v>18</v>
      </c>
      <c r="G1319" s="16">
        <v>1</v>
      </c>
      <c r="H1319" s="17">
        <v>2.013888888888889E-2</v>
      </c>
      <c r="I1319" s="18" t="s">
        <v>1151</v>
      </c>
      <c r="J1319" s="19">
        <f t="shared" si="60"/>
        <v>8</v>
      </c>
      <c r="K1319" s="19">
        <f t="shared" si="61"/>
        <v>18</v>
      </c>
      <c r="L1319" s="20">
        <f t="shared" si="62"/>
        <v>0.44444444444444442</v>
      </c>
      <c r="M1319" s="19">
        <f>TablaCocina[[#This Row],[COSTO UNITARIO]]*TablaCocina[[#This Row],[CANTIDAD ORDENADA]]</f>
        <v>10</v>
      </c>
    </row>
    <row r="1320" spans="1:13" x14ac:dyDescent="0.2">
      <c r="A1320" s="13">
        <v>536</v>
      </c>
      <c r="B1320" s="13">
        <v>9</v>
      </c>
      <c r="C1320" s="14" t="s">
        <v>32</v>
      </c>
      <c r="D1320" s="14" t="s">
        <v>1165</v>
      </c>
      <c r="E1320" s="15">
        <v>17</v>
      </c>
      <c r="F1320" s="15">
        <v>29</v>
      </c>
      <c r="G1320" s="16">
        <v>2</v>
      </c>
      <c r="H1320" s="17">
        <v>3.6111111111111115E-2</v>
      </c>
      <c r="I1320" s="18" t="s">
        <v>1150</v>
      </c>
      <c r="J1320" s="19">
        <f t="shared" si="60"/>
        <v>24</v>
      </c>
      <c r="K1320" s="19">
        <f t="shared" si="61"/>
        <v>58</v>
      </c>
      <c r="L1320" s="20">
        <f t="shared" si="62"/>
        <v>0.41379310344827586</v>
      </c>
      <c r="M1320" s="19">
        <f>TablaCocina[[#This Row],[COSTO UNITARIO]]*TablaCocina[[#This Row],[CANTIDAD ORDENADA]]</f>
        <v>34</v>
      </c>
    </row>
    <row r="1321" spans="1:13" x14ac:dyDescent="0.2">
      <c r="A1321" s="13">
        <v>536</v>
      </c>
      <c r="B1321" s="13">
        <v>9</v>
      </c>
      <c r="C1321" s="14" t="s">
        <v>194</v>
      </c>
      <c r="D1321" s="14" t="s">
        <v>1174</v>
      </c>
      <c r="E1321" s="15">
        <v>14</v>
      </c>
      <c r="F1321" s="15">
        <v>23</v>
      </c>
      <c r="G1321" s="16">
        <v>2</v>
      </c>
      <c r="H1321" s="17">
        <v>2.6388888888888889E-2</v>
      </c>
      <c r="I1321" s="18" t="s">
        <v>1150</v>
      </c>
      <c r="J1321" s="19">
        <f t="shared" si="60"/>
        <v>18</v>
      </c>
      <c r="K1321" s="19">
        <f t="shared" si="61"/>
        <v>46</v>
      </c>
      <c r="L1321" s="20">
        <f t="shared" si="62"/>
        <v>0.39130434782608697</v>
      </c>
      <c r="M1321" s="19">
        <f>TablaCocina[[#This Row],[COSTO UNITARIO]]*TablaCocina[[#This Row],[CANTIDAD ORDENADA]]</f>
        <v>28</v>
      </c>
    </row>
    <row r="1322" spans="1:13" x14ac:dyDescent="0.2">
      <c r="A1322" s="13">
        <v>536</v>
      </c>
      <c r="B1322" s="13">
        <v>9</v>
      </c>
      <c r="C1322" s="14" t="s">
        <v>62</v>
      </c>
      <c r="D1322" s="14" t="s">
        <v>1160</v>
      </c>
      <c r="E1322" s="15">
        <v>18</v>
      </c>
      <c r="F1322" s="15">
        <v>30</v>
      </c>
      <c r="G1322" s="16">
        <v>3</v>
      </c>
      <c r="H1322" s="17">
        <v>2.2916666666666669E-2</v>
      </c>
      <c r="I1322" s="18" t="s">
        <v>1150</v>
      </c>
      <c r="J1322" s="19">
        <f t="shared" si="60"/>
        <v>36</v>
      </c>
      <c r="K1322" s="19">
        <f t="shared" si="61"/>
        <v>90</v>
      </c>
      <c r="L1322" s="20">
        <f t="shared" si="62"/>
        <v>0.4</v>
      </c>
      <c r="M1322" s="19">
        <f>TablaCocina[[#This Row],[COSTO UNITARIO]]*TablaCocina[[#This Row],[CANTIDAD ORDENADA]]</f>
        <v>54</v>
      </c>
    </row>
    <row r="1323" spans="1:13" x14ac:dyDescent="0.2">
      <c r="A1323" s="13">
        <v>537</v>
      </c>
      <c r="B1323" s="13">
        <v>18</v>
      </c>
      <c r="C1323" s="14" t="s">
        <v>64</v>
      </c>
      <c r="D1323" s="14" t="s">
        <v>1175</v>
      </c>
      <c r="E1323" s="15">
        <v>13</v>
      </c>
      <c r="F1323" s="15">
        <v>21</v>
      </c>
      <c r="G1323" s="16">
        <v>3</v>
      </c>
      <c r="H1323" s="17">
        <v>1.4583333333333332E-2</v>
      </c>
      <c r="I1323" s="18" t="s">
        <v>1151</v>
      </c>
      <c r="J1323" s="19">
        <f t="shared" si="60"/>
        <v>24</v>
      </c>
      <c r="K1323" s="19">
        <f t="shared" si="61"/>
        <v>63</v>
      </c>
      <c r="L1323" s="20">
        <f t="shared" si="62"/>
        <v>0.38095238095238093</v>
      </c>
      <c r="M1323" s="19">
        <f>TablaCocina[[#This Row],[COSTO UNITARIO]]*TablaCocina[[#This Row],[CANTIDAD ORDENADA]]</f>
        <v>39</v>
      </c>
    </row>
    <row r="1324" spans="1:13" x14ac:dyDescent="0.2">
      <c r="A1324" s="13">
        <v>538</v>
      </c>
      <c r="B1324" s="13">
        <v>14</v>
      </c>
      <c r="C1324" s="14" t="s">
        <v>62</v>
      </c>
      <c r="D1324" s="14" t="s">
        <v>1160</v>
      </c>
      <c r="E1324" s="15">
        <v>18</v>
      </c>
      <c r="F1324" s="15">
        <v>30</v>
      </c>
      <c r="G1324" s="16">
        <v>1</v>
      </c>
      <c r="H1324" s="17">
        <v>3.8194444444444441E-2</v>
      </c>
      <c r="I1324" s="18" t="s">
        <v>1151</v>
      </c>
      <c r="J1324" s="19">
        <f t="shared" si="60"/>
        <v>12</v>
      </c>
      <c r="K1324" s="19">
        <f t="shared" si="61"/>
        <v>30</v>
      </c>
      <c r="L1324" s="20">
        <f t="shared" si="62"/>
        <v>0.4</v>
      </c>
      <c r="M1324" s="19">
        <f>TablaCocina[[#This Row],[COSTO UNITARIO]]*TablaCocina[[#This Row],[CANTIDAD ORDENADA]]</f>
        <v>18</v>
      </c>
    </row>
    <row r="1325" spans="1:13" x14ac:dyDescent="0.2">
      <c r="A1325" s="13">
        <v>538</v>
      </c>
      <c r="B1325" s="13">
        <v>14</v>
      </c>
      <c r="C1325" s="14" t="s">
        <v>194</v>
      </c>
      <c r="D1325" s="14" t="s">
        <v>1174</v>
      </c>
      <c r="E1325" s="15">
        <v>14</v>
      </c>
      <c r="F1325" s="15">
        <v>23</v>
      </c>
      <c r="G1325" s="16">
        <v>1</v>
      </c>
      <c r="H1325" s="17">
        <v>2.7083333333333334E-2</v>
      </c>
      <c r="I1325" s="18" t="s">
        <v>1150</v>
      </c>
      <c r="J1325" s="19">
        <f t="shared" si="60"/>
        <v>9</v>
      </c>
      <c r="K1325" s="19">
        <f t="shared" si="61"/>
        <v>23</v>
      </c>
      <c r="L1325" s="20">
        <f t="shared" si="62"/>
        <v>0.39130434782608697</v>
      </c>
      <c r="M1325" s="19">
        <f>TablaCocina[[#This Row],[COSTO UNITARIO]]*TablaCocina[[#This Row],[CANTIDAD ORDENADA]]</f>
        <v>14</v>
      </c>
    </row>
    <row r="1326" spans="1:13" x14ac:dyDescent="0.2">
      <c r="A1326" s="13">
        <v>538</v>
      </c>
      <c r="B1326" s="13">
        <v>14</v>
      </c>
      <c r="C1326" s="14" t="s">
        <v>255</v>
      </c>
      <c r="D1326" s="14" t="s">
        <v>1166</v>
      </c>
      <c r="E1326" s="15">
        <v>20</v>
      </c>
      <c r="F1326" s="15">
        <v>33</v>
      </c>
      <c r="G1326" s="16">
        <v>1</v>
      </c>
      <c r="H1326" s="17">
        <v>4.027777777777778E-2</v>
      </c>
      <c r="I1326" s="18" t="s">
        <v>1151</v>
      </c>
      <c r="J1326" s="19">
        <f t="shared" si="60"/>
        <v>13</v>
      </c>
      <c r="K1326" s="19">
        <f t="shared" si="61"/>
        <v>33</v>
      </c>
      <c r="L1326" s="20">
        <f t="shared" si="62"/>
        <v>0.39393939393939392</v>
      </c>
      <c r="M1326" s="19">
        <f>TablaCocina[[#This Row],[COSTO UNITARIO]]*TablaCocina[[#This Row],[CANTIDAD ORDENADA]]</f>
        <v>20</v>
      </c>
    </row>
    <row r="1327" spans="1:13" x14ac:dyDescent="0.2">
      <c r="A1327" s="13">
        <v>538</v>
      </c>
      <c r="B1327" s="13">
        <v>14</v>
      </c>
      <c r="C1327" s="14" t="s">
        <v>36</v>
      </c>
      <c r="D1327" s="14" t="s">
        <v>1167</v>
      </c>
      <c r="E1327" s="15">
        <v>16</v>
      </c>
      <c r="F1327" s="15">
        <v>28</v>
      </c>
      <c r="G1327" s="16">
        <v>2</v>
      </c>
      <c r="H1327" s="17">
        <v>3.1944444444444449E-2</v>
      </c>
      <c r="I1327" s="18" t="s">
        <v>1150</v>
      </c>
      <c r="J1327" s="19">
        <f t="shared" si="60"/>
        <v>24</v>
      </c>
      <c r="K1327" s="19">
        <f t="shared" si="61"/>
        <v>56</v>
      </c>
      <c r="L1327" s="20">
        <f t="shared" si="62"/>
        <v>0.42857142857142855</v>
      </c>
      <c r="M1327" s="19">
        <f>TablaCocina[[#This Row],[COSTO UNITARIO]]*TablaCocina[[#This Row],[CANTIDAD ORDENADA]]</f>
        <v>32</v>
      </c>
    </row>
    <row r="1328" spans="1:13" x14ac:dyDescent="0.2">
      <c r="A1328" s="13">
        <v>539</v>
      </c>
      <c r="B1328" s="13">
        <v>18</v>
      </c>
      <c r="C1328" s="14" t="s">
        <v>62</v>
      </c>
      <c r="D1328" s="14" t="s">
        <v>1160</v>
      </c>
      <c r="E1328" s="15">
        <v>18</v>
      </c>
      <c r="F1328" s="15">
        <v>30</v>
      </c>
      <c r="G1328" s="16">
        <v>3</v>
      </c>
      <c r="H1328" s="17">
        <v>2.9861111111111113E-2</v>
      </c>
      <c r="I1328" s="18" t="s">
        <v>1151</v>
      </c>
      <c r="J1328" s="19">
        <f t="shared" si="60"/>
        <v>36</v>
      </c>
      <c r="K1328" s="19">
        <f t="shared" si="61"/>
        <v>90</v>
      </c>
      <c r="L1328" s="20">
        <f t="shared" si="62"/>
        <v>0.4</v>
      </c>
      <c r="M1328" s="19">
        <f>TablaCocina[[#This Row],[COSTO UNITARIO]]*TablaCocina[[#This Row],[CANTIDAD ORDENADA]]</f>
        <v>54</v>
      </c>
    </row>
    <row r="1329" spans="1:13" x14ac:dyDescent="0.2">
      <c r="A1329" s="13">
        <v>539</v>
      </c>
      <c r="B1329" s="13">
        <v>18</v>
      </c>
      <c r="C1329" s="14" t="s">
        <v>100</v>
      </c>
      <c r="D1329" s="14" t="s">
        <v>1162</v>
      </c>
      <c r="E1329" s="15">
        <v>16</v>
      </c>
      <c r="F1329" s="15">
        <v>27</v>
      </c>
      <c r="G1329" s="16">
        <v>1</v>
      </c>
      <c r="H1329" s="17">
        <v>2.7777777777777776E-2</v>
      </c>
      <c r="I1329" s="18" t="s">
        <v>1151</v>
      </c>
      <c r="J1329" s="19">
        <f t="shared" si="60"/>
        <v>11</v>
      </c>
      <c r="K1329" s="19">
        <f t="shared" si="61"/>
        <v>27</v>
      </c>
      <c r="L1329" s="20">
        <f t="shared" si="62"/>
        <v>0.40740740740740738</v>
      </c>
      <c r="M1329" s="19">
        <f>TablaCocina[[#This Row],[COSTO UNITARIO]]*TablaCocina[[#This Row],[CANTIDAD ORDENADA]]</f>
        <v>16</v>
      </c>
    </row>
    <row r="1330" spans="1:13" x14ac:dyDescent="0.2">
      <c r="A1330" s="13">
        <v>539</v>
      </c>
      <c r="B1330" s="13">
        <v>18</v>
      </c>
      <c r="C1330" s="14" t="s">
        <v>32</v>
      </c>
      <c r="D1330" s="14" t="s">
        <v>1165</v>
      </c>
      <c r="E1330" s="15">
        <v>17</v>
      </c>
      <c r="F1330" s="15">
        <v>29</v>
      </c>
      <c r="G1330" s="16">
        <v>3</v>
      </c>
      <c r="H1330" s="17">
        <v>1.2499999999999999E-2</v>
      </c>
      <c r="I1330" s="18" t="s">
        <v>1150</v>
      </c>
      <c r="J1330" s="19">
        <f t="shared" si="60"/>
        <v>36</v>
      </c>
      <c r="K1330" s="19">
        <f t="shared" si="61"/>
        <v>87</v>
      </c>
      <c r="L1330" s="20">
        <f t="shared" si="62"/>
        <v>0.41379310344827586</v>
      </c>
      <c r="M1330" s="19">
        <f>TablaCocina[[#This Row],[COSTO UNITARIO]]*TablaCocina[[#This Row],[CANTIDAD ORDENADA]]</f>
        <v>51</v>
      </c>
    </row>
    <row r="1331" spans="1:13" x14ac:dyDescent="0.2">
      <c r="A1331" s="13">
        <v>539</v>
      </c>
      <c r="B1331" s="13">
        <v>18</v>
      </c>
      <c r="C1331" s="14" t="s">
        <v>73</v>
      </c>
      <c r="D1331" s="14" t="s">
        <v>1176</v>
      </c>
      <c r="E1331" s="15">
        <v>10</v>
      </c>
      <c r="F1331" s="15">
        <v>18</v>
      </c>
      <c r="G1331" s="16">
        <v>2</v>
      </c>
      <c r="H1331" s="17">
        <v>1.9444444444444445E-2</v>
      </c>
      <c r="I1331" s="18" t="s">
        <v>1150</v>
      </c>
      <c r="J1331" s="19">
        <f t="shared" si="60"/>
        <v>16</v>
      </c>
      <c r="K1331" s="19">
        <f t="shared" si="61"/>
        <v>36</v>
      </c>
      <c r="L1331" s="20">
        <f t="shared" si="62"/>
        <v>0.44444444444444442</v>
      </c>
      <c r="M1331" s="19">
        <f>TablaCocina[[#This Row],[COSTO UNITARIO]]*TablaCocina[[#This Row],[CANTIDAD ORDENADA]]</f>
        <v>20</v>
      </c>
    </row>
    <row r="1332" spans="1:13" x14ac:dyDescent="0.2">
      <c r="A1332" s="13">
        <v>540</v>
      </c>
      <c r="B1332" s="13">
        <v>6</v>
      </c>
      <c r="C1332" s="14" t="s">
        <v>73</v>
      </c>
      <c r="D1332" s="14" t="s">
        <v>1176</v>
      </c>
      <c r="E1332" s="15">
        <v>10</v>
      </c>
      <c r="F1332" s="15">
        <v>18</v>
      </c>
      <c r="G1332" s="16">
        <v>3</v>
      </c>
      <c r="H1332" s="17">
        <v>3.2638888888888891E-2</v>
      </c>
      <c r="I1332" s="18" t="s">
        <v>1150</v>
      </c>
      <c r="J1332" s="19">
        <f t="shared" si="60"/>
        <v>24</v>
      </c>
      <c r="K1332" s="19">
        <f t="shared" si="61"/>
        <v>54</v>
      </c>
      <c r="L1332" s="20">
        <f t="shared" si="62"/>
        <v>0.44444444444444442</v>
      </c>
      <c r="M1332" s="19">
        <f>TablaCocina[[#This Row],[COSTO UNITARIO]]*TablaCocina[[#This Row],[CANTIDAD ORDENADA]]</f>
        <v>30</v>
      </c>
    </row>
    <row r="1333" spans="1:13" x14ac:dyDescent="0.2">
      <c r="A1333" s="13">
        <v>540</v>
      </c>
      <c r="B1333" s="13">
        <v>6</v>
      </c>
      <c r="C1333" s="14" t="s">
        <v>20</v>
      </c>
      <c r="D1333" s="14" t="s">
        <v>1169</v>
      </c>
      <c r="E1333" s="15">
        <v>21</v>
      </c>
      <c r="F1333" s="15">
        <v>35</v>
      </c>
      <c r="G1333" s="16">
        <v>2</v>
      </c>
      <c r="H1333" s="17">
        <v>2.4305555555555556E-2</v>
      </c>
      <c r="I1333" s="18" t="s">
        <v>1150</v>
      </c>
      <c r="J1333" s="19">
        <f t="shared" si="60"/>
        <v>28</v>
      </c>
      <c r="K1333" s="19">
        <f t="shared" si="61"/>
        <v>70</v>
      </c>
      <c r="L1333" s="20">
        <f t="shared" si="62"/>
        <v>0.4</v>
      </c>
      <c r="M1333" s="19">
        <f>TablaCocina[[#This Row],[COSTO UNITARIO]]*TablaCocina[[#This Row],[CANTIDAD ORDENADA]]</f>
        <v>42</v>
      </c>
    </row>
    <row r="1334" spans="1:13" x14ac:dyDescent="0.2">
      <c r="A1334" s="13">
        <v>541</v>
      </c>
      <c r="B1334" s="13">
        <v>19</v>
      </c>
      <c r="C1334" s="14" t="s">
        <v>106</v>
      </c>
      <c r="D1334" s="14" t="s">
        <v>1168</v>
      </c>
      <c r="E1334" s="15">
        <v>11</v>
      </c>
      <c r="F1334" s="15">
        <v>19</v>
      </c>
      <c r="G1334" s="16">
        <v>2</v>
      </c>
      <c r="H1334" s="17">
        <v>2.1527777777777781E-2</v>
      </c>
      <c r="I1334" s="18" t="s">
        <v>1150</v>
      </c>
      <c r="J1334" s="19">
        <f t="shared" si="60"/>
        <v>16</v>
      </c>
      <c r="K1334" s="19">
        <f t="shared" si="61"/>
        <v>38</v>
      </c>
      <c r="L1334" s="20">
        <f t="shared" si="62"/>
        <v>0.42105263157894735</v>
      </c>
      <c r="M1334" s="19">
        <f>TablaCocina[[#This Row],[COSTO UNITARIO]]*TablaCocina[[#This Row],[CANTIDAD ORDENADA]]</f>
        <v>22</v>
      </c>
    </row>
    <row r="1335" spans="1:13" x14ac:dyDescent="0.2">
      <c r="A1335" s="13">
        <v>541</v>
      </c>
      <c r="B1335" s="13">
        <v>19</v>
      </c>
      <c r="C1335" s="14" t="s">
        <v>255</v>
      </c>
      <c r="D1335" s="14" t="s">
        <v>1166</v>
      </c>
      <c r="E1335" s="15">
        <v>20</v>
      </c>
      <c r="F1335" s="15">
        <v>33</v>
      </c>
      <c r="G1335" s="16">
        <v>2</v>
      </c>
      <c r="H1335" s="17">
        <v>1.4583333333333332E-2</v>
      </c>
      <c r="I1335" s="18" t="s">
        <v>1150</v>
      </c>
      <c r="J1335" s="19">
        <f t="shared" si="60"/>
        <v>26</v>
      </c>
      <c r="K1335" s="19">
        <f t="shared" si="61"/>
        <v>66</v>
      </c>
      <c r="L1335" s="20">
        <f t="shared" si="62"/>
        <v>0.39393939393939392</v>
      </c>
      <c r="M1335" s="19">
        <f>TablaCocina[[#This Row],[COSTO UNITARIO]]*TablaCocina[[#This Row],[CANTIDAD ORDENADA]]</f>
        <v>40</v>
      </c>
    </row>
    <row r="1336" spans="1:13" x14ac:dyDescent="0.2">
      <c r="A1336" s="13">
        <v>541</v>
      </c>
      <c r="B1336" s="13">
        <v>19</v>
      </c>
      <c r="C1336" s="14" t="s">
        <v>32</v>
      </c>
      <c r="D1336" s="14" t="s">
        <v>1165</v>
      </c>
      <c r="E1336" s="15">
        <v>17</v>
      </c>
      <c r="F1336" s="15">
        <v>29</v>
      </c>
      <c r="G1336" s="16">
        <v>1</v>
      </c>
      <c r="H1336" s="17">
        <v>2.4305555555555556E-2</v>
      </c>
      <c r="I1336" s="18" t="s">
        <v>1150</v>
      </c>
      <c r="J1336" s="19">
        <f t="shared" si="60"/>
        <v>12</v>
      </c>
      <c r="K1336" s="19">
        <f t="shared" si="61"/>
        <v>29</v>
      </c>
      <c r="L1336" s="20">
        <f t="shared" si="62"/>
        <v>0.41379310344827586</v>
      </c>
      <c r="M1336" s="19">
        <f>TablaCocina[[#This Row],[COSTO UNITARIO]]*TablaCocina[[#This Row],[CANTIDAD ORDENADA]]</f>
        <v>17</v>
      </c>
    </row>
    <row r="1337" spans="1:13" x14ac:dyDescent="0.2">
      <c r="A1337" s="13">
        <v>541</v>
      </c>
      <c r="B1337" s="13">
        <v>19</v>
      </c>
      <c r="C1337" s="14" t="s">
        <v>194</v>
      </c>
      <c r="D1337" s="14" t="s">
        <v>1174</v>
      </c>
      <c r="E1337" s="15">
        <v>14</v>
      </c>
      <c r="F1337" s="15">
        <v>23</v>
      </c>
      <c r="G1337" s="16">
        <v>3</v>
      </c>
      <c r="H1337" s="17">
        <v>2.5694444444444447E-2</v>
      </c>
      <c r="I1337" s="18" t="s">
        <v>1150</v>
      </c>
      <c r="J1337" s="19">
        <f t="shared" si="60"/>
        <v>27</v>
      </c>
      <c r="K1337" s="19">
        <f t="shared" si="61"/>
        <v>69</v>
      </c>
      <c r="L1337" s="20">
        <f t="shared" si="62"/>
        <v>0.39130434782608697</v>
      </c>
      <c r="M1337" s="19">
        <f>TablaCocina[[#This Row],[COSTO UNITARIO]]*TablaCocina[[#This Row],[CANTIDAD ORDENADA]]</f>
        <v>42</v>
      </c>
    </row>
    <row r="1338" spans="1:13" x14ac:dyDescent="0.2">
      <c r="A1338" s="13">
        <v>542</v>
      </c>
      <c r="B1338" s="13">
        <v>9</v>
      </c>
      <c r="C1338" s="14" t="s">
        <v>49</v>
      </c>
      <c r="D1338" s="14" t="s">
        <v>1172</v>
      </c>
      <c r="E1338" s="15">
        <v>20</v>
      </c>
      <c r="F1338" s="15">
        <v>34</v>
      </c>
      <c r="G1338" s="16">
        <v>2</v>
      </c>
      <c r="H1338" s="17">
        <v>1.1805555555555555E-2</v>
      </c>
      <c r="I1338" s="18" t="s">
        <v>1151</v>
      </c>
      <c r="J1338" s="19">
        <f t="shared" si="60"/>
        <v>28</v>
      </c>
      <c r="K1338" s="19">
        <f t="shared" si="61"/>
        <v>68</v>
      </c>
      <c r="L1338" s="20">
        <f t="shared" si="62"/>
        <v>0.41176470588235292</v>
      </c>
      <c r="M1338" s="19">
        <f>TablaCocina[[#This Row],[COSTO UNITARIO]]*TablaCocina[[#This Row],[CANTIDAD ORDENADA]]</f>
        <v>40</v>
      </c>
    </row>
    <row r="1339" spans="1:13" x14ac:dyDescent="0.2">
      <c r="A1339" s="13">
        <v>542</v>
      </c>
      <c r="B1339" s="13">
        <v>9</v>
      </c>
      <c r="C1339" s="14" t="s">
        <v>149</v>
      </c>
      <c r="D1339" s="14" t="s">
        <v>1177</v>
      </c>
      <c r="E1339" s="15">
        <v>15</v>
      </c>
      <c r="F1339" s="15">
        <v>26</v>
      </c>
      <c r="G1339" s="16">
        <v>1</v>
      </c>
      <c r="H1339" s="17">
        <v>3.1944444444444449E-2</v>
      </c>
      <c r="I1339" s="18" t="s">
        <v>1150</v>
      </c>
      <c r="J1339" s="19">
        <f t="shared" si="60"/>
        <v>11</v>
      </c>
      <c r="K1339" s="19">
        <f t="shared" si="61"/>
        <v>26</v>
      </c>
      <c r="L1339" s="20">
        <f t="shared" si="62"/>
        <v>0.42307692307692307</v>
      </c>
      <c r="M1339" s="19">
        <f>TablaCocina[[#This Row],[COSTO UNITARIO]]*TablaCocina[[#This Row],[CANTIDAD ORDENADA]]</f>
        <v>15</v>
      </c>
    </row>
    <row r="1340" spans="1:13" x14ac:dyDescent="0.2">
      <c r="A1340" s="13">
        <v>542</v>
      </c>
      <c r="B1340" s="13">
        <v>9</v>
      </c>
      <c r="C1340" s="14" t="s">
        <v>100</v>
      </c>
      <c r="D1340" s="14" t="s">
        <v>1162</v>
      </c>
      <c r="E1340" s="15">
        <v>16</v>
      </c>
      <c r="F1340" s="15">
        <v>27</v>
      </c>
      <c r="G1340" s="16">
        <v>2</v>
      </c>
      <c r="H1340" s="17">
        <v>3.6111111111111115E-2</v>
      </c>
      <c r="I1340" s="18" t="s">
        <v>1151</v>
      </c>
      <c r="J1340" s="19">
        <f t="shared" si="60"/>
        <v>22</v>
      </c>
      <c r="K1340" s="19">
        <f t="shared" si="61"/>
        <v>54</v>
      </c>
      <c r="L1340" s="20">
        <f t="shared" si="62"/>
        <v>0.40740740740740738</v>
      </c>
      <c r="M1340" s="19">
        <f>TablaCocina[[#This Row],[COSTO UNITARIO]]*TablaCocina[[#This Row],[CANTIDAD ORDENADA]]</f>
        <v>32</v>
      </c>
    </row>
    <row r="1341" spans="1:13" x14ac:dyDescent="0.2">
      <c r="A1341" s="13">
        <v>543</v>
      </c>
      <c r="B1341" s="13">
        <v>19</v>
      </c>
      <c r="C1341" s="14" t="s">
        <v>36</v>
      </c>
      <c r="D1341" s="14" t="s">
        <v>1167</v>
      </c>
      <c r="E1341" s="15">
        <v>16</v>
      </c>
      <c r="F1341" s="15">
        <v>28</v>
      </c>
      <c r="G1341" s="16">
        <v>2</v>
      </c>
      <c r="H1341" s="17">
        <v>1.8749999999999999E-2</v>
      </c>
      <c r="I1341" s="18" t="s">
        <v>1151</v>
      </c>
      <c r="J1341" s="19">
        <f t="shared" si="60"/>
        <v>24</v>
      </c>
      <c r="K1341" s="19">
        <f t="shared" si="61"/>
        <v>56</v>
      </c>
      <c r="L1341" s="20">
        <f t="shared" si="62"/>
        <v>0.42857142857142855</v>
      </c>
      <c r="M1341" s="19">
        <f>TablaCocina[[#This Row],[COSTO UNITARIO]]*TablaCocina[[#This Row],[CANTIDAD ORDENADA]]</f>
        <v>32</v>
      </c>
    </row>
    <row r="1342" spans="1:13" x14ac:dyDescent="0.2">
      <c r="A1342" s="13">
        <v>543</v>
      </c>
      <c r="B1342" s="13">
        <v>19</v>
      </c>
      <c r="C1342" s="14" t="s">
        <v>100</v>
      </c>
      <c r="D1342" s="14" t="s">
        <v>1162</v>
      </c>
      <c r="E1342" s="15">
        <v>16</v>
      </c>
      <c r="F1342" s="15">
        <v>27</v>
      </c>
      <c r="G1342" s="16">
        <v>2</v>
      </c>
      <c r="H1342" s="17">
        <v>3.472222222222222E-3</v>
      </c>
      <c r="I1342" s="18" t="s">
        <v>1150</v>
      </c>
      <c r="J1342" s="19">
        <f t="shared" si="60"/>
        <v>22</v>
      </c>
      <c r="K1342" s="19">
        <f t="shared" si="61"/>
        <v>54</v>
      </c>
      <c r="L1342" s="20">
        <f t="shared" si="62"/>
        <v>0.40740740740740738</v>
      </c>
      <c r="M1342" s="19">
        <f>TablaCocina[[#This Row],[COSTO UNITARIO]]*TablaCocina[[#This Row],[CANTIDAD ORDENADA]]</f>
        <v>32</v>
      </c>
    </row>
    <row r="1343" spans="1:13" x14ac:dyDescent="0.2">
      <c r="A1343" s="13">
        <v>543</v>
      </c>
      <c r="B1343" s="13">
        <v>19</v>
      </c>
      <c r="C1343" s="14" t="s">
        <v>241</v>
      </c>
      <c r="D1343" s="14" t="s">
        <v>1170</v>
      </c>
      <c r="E1343" s="15">
        <v>19</v>
      </c>
      <c r="F1343" s="15">
        <v>32</v>
      </c>
      <c r="G1343" s="16">
        <v>3</v>
      </c>
      <c r="H1343" s="17">
        <v>2.9166666666666664E-2</v>
      </c>
      <c r="I1343" s="18" t="s">
        <v>1151</v>
      </c>
      <c r="J1343" s="19">
        <f t="shared" si="60"/>
        <v>39</v>
      </c>
      <c r="K1343" s="19">
        <f t="shared" si="61"/>
        <v>96</v>
      </c>
      <c r="L1343" s="20">
        <f t="shared" si="62"/>
        <v>0.40625</v>
      </c>
      <c r="M1343" s="19">
        <f>TablaCocina[[#This Row],[COSTO UNITARIO]]*TablaCocina[[#This Row],[CANTIDAD ORDENADA]]</f>
        <v>57</v>
      </c>
    </row>
    <row r="1344" spans="1:13" x14ac:dyDescent="0.2">
      <c r="A1344" s="13">
        <v>544</v>
      </c>
      <c r="B1344" s="13">
        <v>7</v>
      </c>
      <c r="C1344" s="14" t="s">
        <v>20</v>
      </c>
      <c r="D1344" s="14" t="s">
        <v>1169</v>
      </c>
      <c r="E1344" s="15">
        <v>21</v>
      </c>
      <c r="F1344" s="15">
        <v>35</v>
      </c>
      <c r="G1344" s="16">
        <v>2</v>
      </c>
      <c r="H1344" s="17">
        <v>3.3333333333333333E-2</v>
      </c>
      <c r="I1344" s="18" t="s">
        <v>1150</v>
      </c>
      <c r="J1344" s="19">
        <f t="shared" si="60"/>
        <v>28</v>
      </c>
      <c r="K1344" s="19">
        <f t="shared" si="61"/>
        <v>70</v>
      </c>
      <c r="L1344" s="20">
        <f t="shared" si="62"/>
        <v>0.4</v>
      </c>
      <c r="M1344" s="19">
        <f>TablaCocina[[#This Row],[COSTO UNITARIO]]*TablaCocina[[#This Row],[CANTIDAD ORDENADA]]</f>
        <v>42</v>
      </c>
    </row>
    <row r="1345" spans="1:13" x14ac:dyDescent="0.2">
      <c r="A1345" s="13">
        <v>545</v>
      </c>
      <c r="B1345" s="13">
        <v>20</v>
      </c>
      <c r="C1345" s="14" t="s">
        <v>255</v>
      </c>
      <c r="D1345" s="14" t="s">
        <v>1166</v>
      </c>
      <c r="E1345" s="15">
        <v>20</v>
      </c>
      <c r="F1345" s="15">
        <v>33</v>
      </c>
      <c r="G1345" s="16">
        <v>3</v>
      </c>
      <c r="H1345" s="17">
        <v>3.9583333333333331E-2</v>
      </c>
      <c r="I1345" s="18" t="s">
        <v>1151</v>
      </c>
      <c r="J1345" s="19">
        <f t="shared" si="60"/>
        <v>39</v>
      </c>
      <c r="K1345" s="19">
        <f t="shared" si="61"/>
        <v>99</v>
      </c>
      <c r="L1345" s="20">
        <f t="shared" si="62"/>
        <v>0.39393939393939392</v>
      </c>
      <c r="M1345" s="19">
        <f>TablaCocina[[#This Row],[COSTO UNITARIO]]*TablaCocina[[#This Row],[CANTIDAD ORDENADA]]</f>
        <v>60</v>
      </c>
    </row>
    <row r="1346" spans="1:13" x14ac:dyDescent="0.2">
      <c r="A1346" s="13">
        <v>545</v>
      </c>
      <c r="B1346" s="13">
        <v>20</v>
      </c>
      <c r="C1346" s="14" t="s">
        <v>110</v>
      </c>
      <c r="D1346" s="14" t="s">
        <v>1161</v>
      </c>
      <c r="E1346" s="15">
        <v>19</v>
      </c>
      <c r="F1346" s="15">
        <v>31</v>
      </c>
      <c r="G1346" s="16">
        <v>1</v>
      </c>
      <c r="H1346" s="17">
        <v>2.9166666666666664E-2</v>
      </c>
      <c r="I1346" s="18" t="s">
        <v>1151</v>
      </c>
      <c r="J1346" s="19">
        <f t="shared" si="60"/>
        <v>12</v>
      </c>
      <c r="K1346" s="19">
        <f t="shared" si="61"/>
        <v>31</v>
      </c>
      <c r="L1346" s="20">
        <f t="shared" si="62"/>
        <v>0.38709677419354838</v>
      </c>
      <c r="M1346" s="19">
        <f>TablaCocina[[#This Row],[COSTO UNITARIO]]*TablaCocina[[#This Row],[CANTIDAD ORDENADA]]</f>
        <v>19</v>
      </c>
    </row>
    <row r="1347" spans="1:13" x14ac:dyDescent="0.2">
      <c r="A1347" s="13">
        <v>546</v>
      </c>
      <c r="B1347" s="13">
        <v>5</v>
      </c>
      <c r="C1347" s="14" t="s">
        <v>241</v>
      </c>
      <c r="D1347" s="14" t="s">
        <v>1170</v>
      </c>
      <c r="E1347" s="15">
        <v>19</v>
      </c>
      <c r="F1347" s="15">
        <v>32</v>
      </c>
      <c r="G1347" s="16">
        <v>2</v>
      </c>
      <c r="H1347" s="17">
        <v>2.2916666666666669E-2</v>
      </c>
      <c r="I1347" s="18" t="s">
        <v>1151</v>
      </c>
      <c r="J1347" s="19">
        <f t="shared" ref="J1347:J1410" si="63">(F1347-E1347)*G1347</f>
        <v>26</v>
      </c>
      <c r="K1347" s="19">
        <f t="shared" ref="K1347:K1410" si="64">F1347*G1347</f>
        <v>64</v>
      </c>
      <c r="L1347" s="20">
        <f t="shared" ref="L1347:L1410" si="65">J1347/K1347</f>
        <v>0.40625</v>
      </c>
      <c r="M1347" s="19">
        <f>TablaCocina[[#This Row],[COSTO UNITARIO]]*TablaCocina[[#This Row],[CANTIDAD ORDENADA]]</f>
        <v>38</v>
      </c>
    </row>
    <row r="1348" spans="1:13" x14ac:dyDescent="0.2">
      <c r="A1348" s="13">
        <v>546</v>
      </c>
      <c r="B1348" s="13">
        <v>5</v>
      </c>
      <c r="C1348" s="14" t="s">
        <v>36</v>
      </c>
      <c r="D1348" s="14" t="s">
        <v>1167</v>
      </c>
      <c r="E1348" s="15">
        <v>16</v>
      </c>
      <c r="F1348" s="15">
        <v>28</v>
      </c>
      <c r="G1348" s="16">
        <v>1</v>
      </c>
      <c r="H1348" s="17">
        <v>4.027777777777778E-2</v>
      </c>
      <c r="I1348" s="18" t="s">
        <v>1151</v>
      </c>
      <c r="J1348" s="19">
        <f t="shared" si="63"/>
        <v>12</v>
      </c>
      <c r="K1348" s="19">
        <f t="shared" si="64"/>
        <v>28</v>
      </c>
      <c r="L1348" s="20">
        <f t="shared" si="65"/>
        <v>0.42857142857142855</v>
      </c>
      <c r="M1348" s="19">
        <f>TablaCocina[[#This Row],[COSTO UNITARIO]]*TablaCocina[[#This Row],[CANTIDAD ORDENADA]]</f>
        <v>16</v>
      </c>
    </row>
    <row r="1349" spans="1:13" x14ac:dyDescent="0.2">
      <c r="A1349" s="13">
        <v>547</v>
      </c>
      <c r="B1349" s="13">
        <v>9</v>
      </c>
      <c r="C1349" s="14" t="s">
        <v>110</v>
      </c>
      <c r="D1349" s="14" t="s">
        <v>1161</v>
      </c>
      <c r="E1349" s="15">
        <v>19</v>
      </c>
      <c r="F1349" s="15">
        <v>31</v>
      </c>
      <c r="G1349" s="16">
        <v>3</v>
      </c>
      <c r="H1349" s="17">
        <v>9.0277777777777787E-3</v>
      </c>
      <c r="I1349" s="18" t="s">
        <v>1150</v>
      </c>
      <c r="J1349" s="19">
        <f t="shared" si="63"/>
        <v>36</v>
      </c>
      <c r="K1349" s="19">
        <f t="shared" si="64"/>
        <v>93</v>
      </c>
      <c r="L1349" s="20">
        <f t="shared" si="65"/>
        <v>0.38709677419354838</v>
      </c>
      <c r="M1349" s="19">
        <f>TablaCocina[[#This Row],[COSTO UNITARIO]]*TablaCocina[[#This Row],[CANTIDAD ORDENADA]]</f>
        <v>57</v>
      </c>
    </row>
    <row r="1350" spans="1:13" x14ac:dyDescent="0.2">
      <c r="A1350" s="13">
        <v>547</v>
      </c>
      <c r="B1350" s="13">
        <v>9</v>
      </c>
      <c r="C1350" s="14" t="s">
        <v>255</v>
      </c>
      <c r="D1350" s="14" t="s">
        <v>1166</v>
      </c>
      <c r="E1350" s="15">
        <v>20</v>
      </c>
      <c r="F1350" s="15">
        <v>33</v>
      </c>
      <c r="G1350" s="16">
        <v>3</v>
      </c>
      <c r="H1350" s="17">
        <v>3.7499999999999999E-2</v>
      </c>
      <c r="I1350" s="18" t="s">
        <v>1151</v>
      </c>
      <c r="J1350" s="19">
        <f t="shared" si="63"/>
        <v>39</v>
      </c>
      <c r="K1350" s="19">
        <f t="shared" si="64"/>
        <v>99</v>
      </c>
      <c r="L1350" s="20">
        <f t="shared" si="65"/>
        <v>0.39393939393939392</v>
      </c>
      <c r="M1350" s="19">
        <f>TablaCocina[[#This Row],[COSTO UNITARIO]]*TablaCocina[[#This Row],[CANTIDAD ORDENADA]]</f>
        <v>60</v>
      </c>
    </row>
    <row r="1351" spans="1:13" x14ac:dyDescent="0.2">
      <c r="A1351" s="13">
        <v>547</v>
      </c>
      <c r="B1351" s="13">
        <v>9</v>
      </c>
      <c r="C1351" s="14" t="s">
        <v>20</v>
      </c>
      <c r="D1351" s="14" t="s">
        <v>1169</v>
      </c>
      <c r="E1351" s="15">
        <v>21</v>
      </c>
      <c r="F1351" s="15">
        <v>35</v>
      </c>
      <c r="G1351" s="16">
        <v>1</v>
      </c>
      <c r="H1351" s="17">
        <v>2.0833333333333332E-2</v>
      </c>
      <c r="I1351" s="18" t="s">
        <v>1151</v>
      </c>
      <c r="J1351" s="19">
        <f t="shared" si="63"/>
        <v>14</v>
      </c>
      <c r="K1351" s="19">
        <f t="shared" si="64"/>
        <v>35</v>
      </c>
      <c r="L1351" s="20">
        <f t="shared" si="65"/>
        <v>0.4</v>
      </c>
      <c r="M1351" s="19">
        <f>TablaCocina[[#This Row],[COSTO UNITARIO]]*TablaCocina[[#This Row],[CANTIDAD ORDENADA]]</f>
        <v>21</v>
      </c>
    </row>
    <row r="1352" spans="1:13" x14ac:dyDescent="0.2">
      <c r="A1352" s="13">
        <v>548</v>
      </c>
      <c r="B1352" s="13">
        <v>4</v>
      </c>
      <c r="C1352" s="14" t="s">
        <v>49</v>
      </c>
      <c r="D1352" s="14" t="s">
        <v>1172</v>
      </c>
      <c r="E1352" s="15">
        <v>20</v>
      </c>
      <c r="F1352" s="15">
        <v>34</v>
      </c>
      <c r="G1352" s="16">
        <v>1</v>
      </c>
      <c r="H1352" s="17">
        <v>4.027777777777778E-2</v>
      </c>
      <c r="I1352" s="18" t="s">
        <v>1151</v>
      </c>
      <c r="J1352" s="19">
        <f t="shared" si="63"/>
        <v>14</v>
      </c>
      <c r="K1352" s="19">
        <f t="shared" si="64"/>
        <v>34</v>
      </c>
      <c r="L1352" s="20">
        <f t="shared" si="65"/>
        <v>0.41176470588235292</v>
      </c>
      <c r="M1352" s="19">
        <f>TablaCocina[[#This Row],[COSTO UNITARIO]]*TablaCocina[[#This Row],[CANTIDAD ORDENADA]]</f>
        <v>20</v>
      </c>
    </row>
    <row r="1353" spans="1:13" x14ac:dyDescent="0.2">
      <c r="A1353" s="13">
        <v>548</v>
      </c>
      <c r="B1353" s="13">
        <v>4</v>
      </c>
      <c r="C1353" s="14" t="s">
        <v>110</v>
      </c>
      <c r="D1353" s="14" t="s">
        <v>1161</v>
      </c>
      <c r="E1353" s="15">
        <v>19</v>
      </c>
      <c r="F1353" s="15">
        <v>31</v>
      </c>
      <c r="G1353" s="16">
        <v>2</v>
      </c>
      <c r="H1353" s="17">
        <v>3.3333333333333333E-2</v>
      </c>
      <c r="I1353" s="18" t="s">
        <v>1151</v>
      </c>
      <c r="J1353" s="19">
        <f t="shared" si="63"/>
        <v>24</v>
      </c>
      <c r="K1353" s="19">
        <f t="shared" si="64"/>
        <v>62</v>
      </c>
      <c r="L1353" s="20">
        <f t="shared" si="65"/>
        <v>0.38709677419354838</v>
      </c>
      <c r="M1353" s="19">
        <f>TablaCocina[[#This Row],[COSTO UNITARIO]]*TablaCocina[[#This Row],[CANTIDAD ORDENADA]]</f>
        <v>38</v>
      </c>
    </row>
    <row r="1354" spans="1:13" x14ac:dyDescent="0.2">
      <c r="A1354" s="13">
        <v>549</v>
      </c>
      <c r="B1354" s="13">
        <v>12</v>
      </c>
      <c r="C1354" s="14" t="s">
        <v>116</v>
      </c>
      <c r="D1354" s="14" t="s">
        <v>1178</v>
      </c>
      <c r="E1354" s="15">
        <v>15</v>
      </c>
      <c r="F1354" s="15">
        <v>25</v>
      </c>
      <c r="G1354" s="16">
        <v>1</v>
      </c>
      <c r="H1354" s="17">
        <v>1.3194444444444444E-2</v>
      </c>
      <c r="I1354" s="18" t="s">
        <v>1150</v>
      </c>
      <c r="J1354" s="19">
        <f t="shared" si="63"/>
        <v>10</v>
      </c>
      <c r="K1354" s="19">
        <f t="shared" si="64"/>
        <v>25</v>
      </c>
      <c r="L1354" s="20">
        <f t="shared" si="65"/>
        <v>0.4</v>
      </c>
      <c r="M1354" s="19">
        <f>TablaCocina[[#This Row],[COSTO UNITARIO]]*TablaCocina[[#This Row],[CANTIDAD ORDENADA]]</f>
        <v>15</v>
      </c>
    </row>
    <row r="1355" spans="1:13" x14ac:dyDescent="0.2">
      <c r="A1355" s="13">
        <v>549</v>
      </c>
      <c r="B1355" s="13">
        <v>12</v>
      </c>
      <c r="C1355" s="14" t="s">
        <v>20</v>
      </c>
      <c r="D1355" s="14" t="s">
        <v>1169</v>
      </c>
      <c r="E1355" s="15">
        <v>21</v>
      </c>
      <c r="F1355" s="15">
        <v>35</v>
      </c>
      <c r="G1355" s="16">
        <v>1</v>
      </c>
      <c r="H1355" s="17">
        <v>1.3888888888888888E-2</v>
      </c>
      <c r="I1355" s="18" t="s">
        <v>1151</v>
      </c>
      <c r="J1355" s="19">
        <f t="shared" si="63"/>
        <v>14</v>
      </c>
      <c r="K1355" s="19">
        <f t="shared" si="64"/>
        <v>35</v>
      </c>
      <c r="L1355" s="20">
        <f t="shared" si="65"/>
        <v>0.4</v>
      </c>
      <c r="M1355" s="19">
        <f>TablaCocina[[#This Row],[COSTO UNITARIO]]*TablaCocina[[#This Row],[CANTIDAD ORDENADA]]</f>
        <v>21</v>
      </c>
    </row>
    <row r="1356" spans="1:13" x14ac:dyDescent="0.2">
      <c r="A1356" s="13">
        <v>549</v>
      </c>
      <c r="B1356" s="13">
        <v>12</v>
      </c>
      <c r="C1356" s="14" t="s">
        <v>49</v>
      </c>
      <c r="D1356" s="14" t="s">
        <v>1172</v>
      </c>
      <c r="E1356" s="15">
        <v>20</v>
      </c>
      <c r="F1356" s="15">
        <v>34</v>
      </c>
      <c r="G1356" s="16">
        <v>3</v>
      </c>
      <c r="H1356" s="17">
        <v>4.0972222222222222E-2</v>
      </c>
      <c r="I1356" s="18" t="s">
        <v>1150</v>
      </c>
      <c r="J1356" s="19">
        <f t="shared" si="63"/>
        <v>42</v>
      </c>
      <c r="K1356" s="19">
        <f t="shared" si="64"/>
        <v>102</v>
      </c>
      <c r="L1356" s="20">
        <f t="shared" si="65"/>
        <v>0.41176470588235292</v>
      </c>
      <c r="M1356" s="19">
        <f>TablaCocina[[#This Row],[COSTO UNITARIO]]*TablaCocina[[#This Row],[CANTIDAD ORDENADA]]</f>
        <v>60</v>
      </c>
    </row>
    <row r="1357" spans="1:13" x14ac:dyDescent="0.2">
      <c r="A1357" s="13">
        <v>550</v>
      </c>
      <c r="B1357" s="13">
        <v>1</v>
      </c>
      <c r="C1357" s="14" t="s">
        <v>62</v>
      </c>
      <c r="D1357" s="14" t="s">
        <v>1160</v>
      </c>
      <c r="E1357" s="15">
        <v>18</v>
      </c>
      <c r="F1357" s="15">
        <v>30</v>
      </c>
      <c r="G1357" s="16">
        <v>2</v>
      </c>
      <c r="H1357" s="17">
        <v>1.9444444444444445E-2</v>
      </c>
      <c r="I1357" s="18" t="s">
        <v>1151</v>
      </c>
      <c r="J1357" s="19">
        <f t="shared" si="63"/>
        <v>24</v>
      </c>
      <c r="K1357" s="19">
        <f t="shared" si="64"/>
        <v>60</v>
      </c>
      <c r="L1357" s="20">
        <f t="shared" si="65"/>
        <v>0.4</v>
      </c>
      <c r="M1357" s="19">
        <f>TablaCocina[[#This Row],[COSTO UNITARIO]]*TablaCocina[[#This Row],[CANTIDAD ORDENADA]]</f>
        <v>36</v>
      </c>
    </row>
    <row r="1358" spans="1:13" x14ac:dyDescent="0.2">
      <c r="A1358" s="13">
        <v>550</v>
      </c>
      <c r="B1358" s="13">
        <v>1</v>
      </c>
      <c r="C1358" s="14" t="s">
        <v>152</v>
      </c>
      <c r="D1358" s="14" t="s">
        <v>1159</v>
      </c>
      <c r="E1358" s="15">
        <v>14</v>
      </c>
      <c r="F1358" s="15">
        <v>24</v>
      </c>
      <c r="G1358" s="16">
        <v>1</v>
      </c>
      <c r="H1358" s="17">
        <v>3.472222222222222E-3</v>
      </c>
      <c r="I1358" s="18" t="s">
        <v>1150</v>
      </c>
      <c r="J1358" s="19">
        <f t="shared" si="63"/>
        <v>10</v>
      </c>
      <c r="K1358" s="19">
        <f t="shared" si="64"/>
        <v>24</v>
      </c>
      <c r="L1358" s="20">
        <f t="shared" si="65"/>
        <v>0.41666666666666669</v>
      </c>
      <c r="M1358" s="19">
        <f>TablaCocina[[#This Row],[COSTO UNITARIO]]*TablaCocina[[#This Row],[CANTIDAD ORDENADA]]</f>
        <v>14</v>
      </c>
    </row>
    <row r="1359" spans="1:13" x14ac:dyDescent="0.2">
      <c r="A1359" s="13">
        <v>550</v>
      </c>
      <c r="B1359" s="13">
        <v>1</v>
      </c>
      <c r="C1359" s="14" t="s">
        <v>140</v>
      </c>
      <c r="D1359" s="14" t="s">
        <v>1173</v>
      </c>
      <c r="E1359" s="15">
        <v>12</v>
      </c>
      <c r="F1359" s="15">
        <v>20</v>
      </c>
      <c r="G1359" s="16">
        <v>2</v>
      </c>
      <c r="H1359" s="17">
        <v>1.6666666666666666E-2</v>
      </c>
      <c r="I1359" s="18" t="s">
        <v>1150</v>
      </c>
      <c r="J1359" s="19">
        <f t="shared" si="63"/>
        <v>16</v>
      </c>
      <c r="K1359" s="19">
        <f t="shared" si="64"/>
        <v>40</v>
      </c>
      <c r="L1359" s="20">
        <f t="shared" si="65"/>
        <v>0.4</v>
      </c>
      <c r="M1359" s="19">
        <f>TablaCocina[[#This Row],[COSTO UNITARIO]]*TablaCocina[[#This Row],[CANTIDAD ORDENADA]]</f>
        <v>24</v>
      </c>
    </row>
    <row r="1360" spans="1:13" x14ac:dyDescent="0.2">
      <c r="A1360" s="13">
        <v>551</v>
      </c>
      <c r="B1360" s="13">
        <v>4</v>
      </c>
      <c r="C1360" s="14" t="s">
        <v>62</v>
      </c>
      <c r="D1360" s="14" t="s">
        <v>1160</v>
      </c>
      <c r="E1360" s="15">
        <v>18</v>
      </c>
      <c r="F1360" s="15">
        <v>30</v>
      </c>
      <c r="G1360" s="16">
        <v>1</v>
      </c>
      <c r="H1360" s="17">
        <v>2.2222222222222223E-2</v>
      </c>
      <c r="I1360" s="18" t="s">
        <v>1151</v>
      </c>
      <c r="J1360" s="19">
        <f t="shared" si="63"/>
        <v>12</v>
      </c>
      <c r="K1360" s="19">
        <f t="shared" si="64"/>
        <v>30</v>
      </c>
      <c r="L1360" s="20">
        <f t="shared" si="65"/>
        <v>0.4</v>
      </c>
      <c r="M1360" s="19">
        <f>TablaCocina[[#This Row],[COSTO UNITARIO]]*TablaCocina[[#This Row],[CANTIDAD ORDENADA]]</f>
        <v>18</v>
      </c>
    </row>
    <row r="1361" spans="1:13" x14ac:dyDescent="0.2">
      <c r="A1361" s="13">
        <v>551</v>
      </c>
      <c r="B1361" s="13">
        <v>4</v>
      </c>
      <c r="C1361" s="14" t="s">
        <v>140</v>
      </c>
      <c r="D1361" s="14" t="s">
        <v>1173</v>
      </c>
      <c r="E1361" s="15">
        <v>12</v>
      </c>
      <c r="F1361" s="15">
        <v>20</v>
      </c>
      <c r="G1361" s="16">
        <v>3</v>
      </c>
      <c r="H1361" s="17">
        <v>7.6388888888888886E-3</v>
      </c>
      <c r="I1361" s="18" t="s">
        <v>1150</v>
      </c>
      <c r="J1361" s="19">
        <f t="shared" si="63"/>
        <v>24</v>
      </c>
      <c r="K1361" s="19">
        <f t="shared" si="64"/>
        <v>60</v>
      </c>
      <c r="L1361" s="20">
        <f t="shared" si="65"/>
        <v>0.4</v>
      </c>
      <c r="M1361" s="19">
        <f>TablaCocina[[#This Row],[COSTO UNITARIO]]*TablaCocina[[#This Row],[CANTIDAD ORDENADA]]</f>
        <v>36</v>
      </c>
    </row>
    <row r="1362" spans="1:13" x14ac:dyDescent="0.2">
      <c r="A1362" s="13">
        <v>551</v>
      </c>
      <c r="B1362" s="13">
        <v>4</v>
      </c>
      <c r="C1362" s="14" t="s">
        <v>73</v>
      </c>
      <c r="D1362" s="14" t="s">
        <v>1176</v>
      </c>
      <c r="E1362" s="15">
        <v>10</v>
      </c>
      <c r="F1362" s="15">
        <v>18</v>
      </c>
      <c r="G1362" s="16">
        <v>1</v>
      </c>
      <c r="H1362" s="17">
        <v>2.013888888888889E-2</v>
      </c>
      <c r="I1362" s="18" t="s">
        <v>1150</v>
      </c>
      <c r="J1362" s="19">
        <f t="shared" si="63"/>
        <v>8</v>
      </c>
      <c r="K1362" s="19">
        <f t="shared" si="64"/>
        <v>18</v>
      </c>
      <c r="L1362" s="20">
        <f t="shared" si="65"/>
        <v>0.44444444444444442</v>
      </c>
      <c r="M1362" s="19">
        <f>TablaCocina[[#This Row],[COSTO UNITARIO]]*TablaCocina[[#This Row],[CANTIDAD ORDENADA]]</f>
        <v>10</v>
      </c>
    </row>
    <row r="1363" spans="1:13" x14ac:dyDescent="0.2">
      <c r="A1363" s="13">
        <v>551</v>
      </c>
      <c r="B1363" s="13">
        <v>4</v>
      </c>
      <c r="C1363" s="14" t="s">
        <v>64</v>
      </c>
      <c r="D1363" s="14" t="s">
        <v>1175</v>
      </c>
      <c r="E1363" s="15">
        <v>13</v>
      </c>
      <c r="F1363" s="15">
        <v>21</v>
      </c>
      <c r="G1363" s="16">
        <v>3</v>
      </c>
      <c r="H1363" s="17">
        <v>3.5416666666666666E-2</v>
      </c>
      <c r="I1363" s="18" t="s">
        <v>1151</v>
      </c>
      <c r="J1363" s="19">
        <f t="shared" si="63"/>
        <v>24</v>
      </c>
      <c r="K1363" s="19">
        <f t="shared" si="64"/>
        <v>63</v>
      </c>
      <c r="L1363" s="20">
        <f t="shared" si="65"/>
        <v>0.38095238095238093</v>
      </c>
      <c r="M1363" s="19">
        <f>TablaCocina[[#This Row],[COSTO UNITARIO]]*TablaCocina[[#This Row],[CANTIDAD ORDENADA]]</f>
        <v>39</v>
      </c>
    </row>
    <row r="1364" spans="1:13" x14ac:dyDescent="0.2">
      <c r="A1364" s="13">
        <v>552</v>
      </c>
      <c r="B1364" s="13">
        <v>11</v>
      </c>
      <c r="C1364" s="14" t="s">
        <v>42</v>
      </c>
      <c r="D1364" s="14" t="s">
        <v>1163</v>
      </c>
      <c r="E1364" s="15">
        <v>25</v>
      </c>
      <c r="F1364" s="15">
        <v>40</v>
      </c>
      <c r="G1364" s="16">
        <v>3</v>
      </c>
      <c r="H1364" s="17">
        <v>1.8055555555555557E-2</v>
      </c>
      <c r="I1364" s="18" t="s">
        <v>1151</v>
      </c>
      <c r="J1364" s="19">
        <f t="shared" si="63"/>
        <v>45</v>
      </c>
      <c r="K1364" s="19">
        <f t="shared" si="64"/>
        <v>120</v>
      </c>
      <c r="L1364" s="20">
        <f t="shared" si="65"/>
        <v>0.375</v>
      </c>
      <c r="M1364" s="19">
        <f>TablaCocina[[#This Row],[COSTO UNITARIO]]*TablaCocina[[#This Row],[CANTIDAD ORDENADA]]</f>
        <v>75</v>
      </c>
    </row>
    <row r="1365" spans="1:13" x14ac:dyDescent="0.2">
      <c r="A1365" s="13">
        <v>552</v>
      </c>
      <c r="B1365" s="13">
        <v>11</v>
      </c>
      <c r="C1365" s="14" t="s">
        <v>64</v>
      </c>
      <c r="D1365" s="14" t="s">
        <v>1175</v>
      </c>
      <c r="E1365" s="15">
        <v>13</v>
      </c>
      <c r="F1365" s="15">
        <v>21</v>
      </c>
      <c r="G1365" s="16">
        <v>3</v>
      </c>
      <c r="H1365" s="17">
        <v>3.9583333333333331E-2</v>
      </c>
      <c r="I1365" s="18" t="s">
        <v>1151</v>
      </c>
      <c r="J1365" s="19">
        <f t="shared" si="63"/>
        <v>24</v>
      </c>
      <c r="K1365" s="19">
        <f t="shared" si="64"/>
        <v>63</v>
      </c>
      <c r="L1365" s="20">
        <f t="shared" si="65"/>
        <v>0.38095238095238093</v>
      </c>
      <c r="M1365" s="19">
        <f>TablaCocina[[#This Row],[COSTO UNITARIO]]*TablaCocina[[#This Row],[CANTIDAD ORDENADA]]</f>
        <v>39</v>
      </c>
    </row>
    <row r="1366" spans="1:13" x14ac:dyDescent="0.2">
      <c r="A1366" s="13">
        <v>552</v>
      </c>
      <c r="B1366" s="13">
        <v>11</v>
      </c>
      <c r="C1366" s="14" t="s">
        <v>140</v>
      </c>
      <c r="D1366" s="14" t="s">
        <v>1173</v>
      </c>
      <c r="E1366" s="15">
        <v>12</v>
      </c>
      <c r="F1366" s="15">
        <v>20</v>
      </c>
      <c r="G1366" s="16">
        <v>3</v>
      </c>
      <c r="H1366" s="17">
        <v>2.2222222222222223E-2</v>
      </c>
      <c r="I1366" s="18" t="s">
        <v>1151</v>
      </c>
      <c r="J1366" s="19">
        <f t="shared" si="63"/>
        <v>24</v>
      </c>
      <c r="K1366" s="19">
        <f t="shared" si="64"/>
        <v>60</v>
      </c>
      <c r="L1366" s="20">
        <f t="shared" si="65"/>
        <v>0.4</v>
      </c>
      <c r="M1366" s="19">
        <f>TablaCocina[[#This Row],[COSTO UNITARIO]]*TablaCocina[[#This Row],[CANTIDAD ORDENADA]]</f>
        <v>36</v>
      </c>
    </row>
    <row r="1367" spans="1:13" x14ac:dyDescent="0.2">
      <c r="A1367" s="13">
        <v>553</v>
      </c>
      <c r="B1367" s="13">
        <v>14</v>
      </c>
      <c r="C1367" s="14" t="s">
        <v>62</v>
      </c>
      <c r="D1367" s="14" t="s">
        <v>1160</v>
      </c>
      <c r="E1367" s="15">
        <v>18</v>
      </c>
      <c r="F1367" s="15">
        <v>30</v>
      </c>
      <c r="G1367" s="16">
        <v>3</v>
      </c>
      <c r="H1367" s="17">
        <v>1.8055555555555557E-2</v>
      </c>
      <c r="I1367" s="18" t="s">
        <v>1151</v>
      </c>
      <c r="J1367" s="19">
        <f t="shared" si="63"/>
        <v>36</v>
      </c>
      <c r="K1367" s="19">
        <f t="shared" si="64"/>
        <v>90</v>
      </c>
      <c r="L1367" s="20">
        <f t="shared" si="65"/>
        <v>0.4</v>
      </c>
      <c r="M1367" s="19">
        <f>TablaCocina[[#This Row],[COSTO UNITARIO]]*TablaCocina[[#This Row],[CANTIDAD ORDENADA]]</f>
        <v>54</v>
      </c>
    </row>
    <row r="1368" spans="1:13" x14ac:dyDescent="0.2">
      <c r="A1368" s="13">
        <v>553</v>
      </c>
      <c r="B1368" s="13">
        <v>14</v>
      </c>
      <c r="C1368" s="14" t="s">
        <v>116</v>
      </c>
      <c r="D1368" s="14" t="s">
        <v>1178</v>
      </c>
      <c r="E1368" s="15">
        <v>15</v>
      </c>
      <c r="F1368" s="15">
        <v>25</v>
      </c>
      <c r="G1368" s="16">
        <v>2</v>
      </c>
      <c r="H1368" s="17">
        <v>3.888888888888889E-2</v>
      </c>
      <c r="I1368" s="18" t="s">
        <v>1150</v>
      </c>
      <c r="J1368" s="19">
        <f t="shared" si="63"/>
        <v>20</v>
      </c>
      <c r="K1368" s="19">
        <f t="shared" si="64"/>
        <v>50</v>
      </c>
      <c r="L1368" s="20">
        <f t="shared" si="65"/>
        <v>0.4</v>
      </c>
      <c r="M1368" s="19">
        <f>TablaCocina[[#This Row],[COSTO UNITARIO]]*TablaCocina[[#This Row],[CANTIDAD ORDENADA]]</f>
        <v>30</v>
      </c>
    </row>
    <row r="1369" spans="1:13" x14ac:dyDescent="0.2">
      <c r="A1369" s="13">
        <v>553</v>
      </c>
      <c r="B1369" s="13">
        <v>14</v>
      </c>
      <c r="C1369" s="14" t="s">
        <v>197</v>
      </c>
      <c r="D1369" s="14" t="s">
        <v>1171</v>
      </c>
      <c r="E1369" s="15">
        <v>13</v>
      </c>
      <c r="F1369" s="15">
        <v>22</v>
      </c>
      <c r="G1369" s="16">
        <v>2</v>
      </c>
      <c r="H1369" s="17">
        <v>3.7499999999999999E-2</v>
      </c>
      <c r="I1369" s="18" t="s">
        <v>1150</v>
      </c>
      <c r="J1369" s="19">
        <f t="shared" si="63"/>
        <v>18</v>
      </c>
      <c r="K1369" s="19">
        <f t="shared" si="64"/>
        <v>44</v>
      </c>
      <c r="L1369" s="20">
        <f t="shared" si="65"/>
        <v>0.40909090909090912</v>
      </c>
      <c r="M1369" s="19">
        <f>TablaCocina[[#This Row],[COSTO UNITARIO]]*TablaCocina[[#This Row],[CANTIDAD ORDENADA]]</f>
        <v>26</v>
      </c>
    </row>
    <row r="1370" spans="1:13" x14ac:dyDescent="0.2">
      <c r="A1370" s="13">
        <v>553</v>
      </c>
      <c r="B1370" s="13">
        <v>14</v>
      </c>
      <c r="C1370" s="14" t="s">
        <v>106</v>
      </c>
      <c r="D1370" s="14" t="s">
        <v>1168</v>
      </c>
      <c r="E1370" s="15">
        <v>11</v>
      </c>
      <c r="F1370" s="15">
        <v>19</v>
      </c>
      <c r="G1370" s="16">
        <v>1</v>
      </c>
      <c r="H1370" s="17">
        <v>2.9166666666666664E-2</v>
      </c>
      <c r="I1370" s="18" t="s">
        <v>1151</v>
      </c>
      <c r="J1370" s="19">
        <f t="shared" si="63"/>
        <v>8</v>
      </c>
      <c r="K1370" s="19">
        <f t="shared" si="64"/>
        <v>19</v>
      </c>
      <c r="L1370" s="20">
        <f t="shared" si="65"/>
        <v>0.42105263157894735</v>
      </c>
      <c r="M1370" s="19">
        <f>TablaCocina[[#This Row],[COSTO UNITARIO]]*TablaCocina[[#This Row],[CANTIDAD ORDENADA]]</f>
        <v>11</v>
      </c>
    </row>
    <row r="1371" spans="1:13" x14ac:dyDescent="0.2">
      <c r="A1371" s="13">
        <v>554</v>
      </c>
      <c r="B1371" s="13">
        <v>10</v>
      </c>
      <c r="C1371" s="14" t="s">
        <v>194</v>
      </c>
      <c r="D1371" s="14" t="s">
        <v>1174</v>
      </c>
      <c r="E1371" s="15">
        <v>14</v>
      </c>
      <c r="F1371" s="15">
        <v>23</v>
      </c>
      <c r="G1371" s="16">
        <v>2</v>
      </c>
      <c r="H1371" s="17">
        <v>3.8194444444444441E-2</v>
      </c>
      <c r="I1371" s="18" t="s">
        <v>1151</v>
      </c>
      <c r="J1371" s="19">
        <f t="shared" si="63"/>
        <v>18</v>
      </c>
      <c r="K1371" s="19">
        <f t="shared" si="64"/>
        <v>46</v>
      </c>
      <c r="L1371" s="20">
        <f t="shared" si="65"/>
        <v>0.39130434782608697</v>
      </c>
      <c r="M1371" s="19">
        <f>TablaCocina[[#This Row],[COSTO UNITARIO]]*TablaCocina[[#This Row],[CANTIDAD ORDENADA]]</f>
        <v>28</v>
      </c>
    </row>
    <row r="1372" spans="1:13" x14ac:dyDescent="0.2">
      <c r="A1372" s="13">
        <v>554</v>
      </c>
      <c r="B1372" s="13">
        <v>10</v>
      </c>
      <c r="C1372" s="14" t="s">
        <v>42</v>
      </c>
      <c r="D1372" s="14" t="s">
        <v>1163</v>
      </c>
      <c r="E1372" s="15">
        <v>25</v>
      </c>
      <c r="F1372" s="15">
        <v>40</v>
      </c>
      <c r="G1372" s="16">
        <v>3</v>
      </c>
      <c r="H1372" s="17">
        <v>1.1111111111111112E-2</v>
      </c>
      <c r="I1372" s="18" t="s">
        <v>1150</v>
      </c>
      <c r="J1372" s="19">
        <f t="shared" si="63"/>
        <v>45</v>
      </c>
      <c r="K1372" s="19">
        <f t="shared" si="64"/>
        <v>120</v>
      </c>
      <c r="L1372" s="20">
        <f t="shared" si="65"/>
        <v>0.375</v>
      </c>
      <c r="M1372" s="19">
        <f>TablaCocina[[#This Row],[COSTO UNITARIO]]*TablaCocina[[#This Row],[CANTIDAD ORDENADA]]</f>
        <v>75</v>
      </c>
    </row>
    <row r="1373" spans="1:13" x14ac:dyDescent="0.2">
      <c r="A1373" s="13">
        <v>555</v>
      </c>
      <c r="B1373" s="13">
        <v>20</v>
      </c>
      <c r="C1373" s="14" t="s">
        <v>62</v>
      </c>
      <c r="D1373" s="14" t="s">
        <v>1160</v>
      </c>
      <c r="E1373" s="15">
        <v>18</v>
      </c>
      <c r="F1373" s="15">
        <v>30</v>
      </c>
      <c r="G1373" s="16">
        <v>1</v>
      </c>
      <c r="H1373" s="17">
        <v>3.1944444444444449E-2</v>
      </c>
      <c r="I1373" s="18" t="s">
        <v>1150</v>
      </c>
      <c r="J1373" s="19">
        <f t="shared" si="63"/>
        <v>12</v>
      </c>
      <c r="K1373" s="19">
        <f t="shared" si="64"/>
        <v>30</v>
      </c>
      <c r="L1373" s="20">
        <f t="shared" si="65"/>
        <v>0.4</v>
      </c>
      <c r="M1373" s="19">
        <f>TablaCocina[[#This Row],[COSTO UNITARIO]]*TablaCocina[[#This Row],[CANTIDAD ORDENADA]]</f>
        <v>18</v>
      </c>
    </row>
    <row r="1374" spans="1:13" x14ac:dyDescent="0.2">
      <c r="A1374" s="13">
        <v>556</v>
      </c>
      <c r="B1374" s="13">
        <v>9</v>
      </c>
      <c r="C1374" s="14" t="s">
        <v>197</v>
      </c>
      <c r="D1374" s="14" t="s">
        <v>1171</v>
      </c>
      <c r="E1374" s="15">
        <v>13</v>
      </c>
      <c r="F1374" s="15">
        <v>22</v>
      </c>
      <c r="G1374" s="16">
        <v>1</v>
      </c>
      <c r="H1374" s="17">
        <v>2.4999999999999998E-2</v>
      </c>
      <c r="I1374" s="18" t="s">
        <v>1150</v>
      </c>
      <c r="J1374" s="19">
        <f t="shared" si="63"/>
        <v>9</v>
      </c>
      <c r="K1374" s="19">
        <f t="shared" si="64"/>
        <v>22</v>
      </c>
      <c r="L1374" s="20">
        <f t="shared" si="65"/>
        <v>0.40909090909090912</v>
      </c>
      <c r="M1374" s="19">
        <f>TablaCocina[[#This Row],[COSTO UNITARIO]]*TablaCocina[[#This Row],[CANTIDAD ORDENADA]]</f>
        <v>13</v>
      </c>
    </row>
    <row r="1375" spans="1:13" x14ac:dyDescent="0.2">
      <c r="A1375" s="13">
        <v>556</v>
      </c>
      <c r="B1375" s="13">
        <v>9</v>
      </c>
      <c r="C1375" s="14" t="s">
        <v>73</v>
      </c>
      <c r="D1375" s="14" t="s">
        <v>1176</v>
      </c>
      <c r="E1375" s="15">
        <v>10</v>
      </c>
      <c r="F1375" s="15">
        <v>18</v>
      </c>
      <c r="G1375" s="16">
        <v>3</v>
      </c>
      <c r="H1375" s="17">
        <v>2.0833333333333332E-2</v>
      </c>
      <c r="I1375" s="18" t="s">
        <v>1151</v>
      </c>
      <c r="J1375" s="19">
        <f t="shared" si="63"/>
        <v>24</v>
      </c>
      <c r="K1375" s="19">
        <f t="shared" si="64"/>
        <v>54</v>
      </c>
      <c r="L1375" s="20">
        <f t="shared" si="65"/>
        <v>0.44444444444444442</v>
      </c>
      <c r="M1375" s="19">
        <f>TablaCocina[[#This Row],[COSTO UNITARIO]]*TablaCocina[[#This Row],[CANTIDAD ORDENADA]]</f>
        <v>30</v>
      </c>
    </row>
    <row r="1376" spans="1:13" x14ac:dyDescent="0.2">
      <c r="A1376" s="13">
        <v>557</v>
      </c>
      <c r="B1376" s="13">
        <v>7</v>
      </c>
      <c r="C1376" s="14" t="s">
        <v>241</v>
      </c>
      <c r="D1376" s="14" t="s">
        <v>1170</v>
      </c>
      <c r="E1376" s="15">
        <v>19</v>
      </c>
      <c r="F1376" s="15">
        <v>32</v>
      </c>
      <c r="G1376" s="16">
        <v>2</v>
      </c>
      <c r="H1376" s="17">
        <v>3.2638888888888891E-2</v>
      </c>
      <c r="I1376" s="18" t="s">
        <v>1151</v>
      </c>
      <c r="J1376" s="19">
        <f t="shared" si="63"/>
        <v>26</v>
      </c>
      <c r="K1376" s="19">
        <f t="shared" si="64"/>
        <v>64</v>
      </c>
      <c r="L1376" s="20">
        <f t="shared" si="65"/>
        <v>0.40625</v>
      </c>
      <c r="M1376" s="19">
        <f>TablaCocina[[#This Row],[COSTO UNITARIO]]*TablaCocina[[#This Row],[CANTIDAD ORDENADA]]</f>
        <v>38</v>
      </c>
    </row>
    <row r="1377" spans="1:13" x14ac:dyDescent="0.2">
      <c r="A1377" s="13">
        <v>557</v>
      </c>
      <c r="B1377" s="13">
        <v>7</v>
      </c>
      <c r="C1377" s="14" t="s">
        <v>64</v>
      </c>
      <c r="D1377" s="14" t="s">
        <v>1175</v>
      </c>
      <c r="E1377" s="15">
        <v>13</v>
      </c>
      <c r="F1377" s="15">
        <v>21</v>
      </c>
      <c r="G1377" s="16">
        <v>3</v>
      </c>
      <c r="H1377" s="17">
        <v>1.5277777777777777E-2</v>
      </c>
      <c r="I1377" s="18" t="s">
        <v>1151</v>
      </c>
      <c r="J1377" s="19">
        <f t="shared" si="63"/>
        <v>24</v>
      </c>
      <c r="K1377" s="19">
        <f t="shared" si="64"/>
        <v>63</v>
      </c>
      <c r="L1377" s="20">
        <f t="shared" si="65"/>
        <v>0.38095238095238093</v>
      </c>
      <c r="M1377" s="19">
        <f>TablaCocina[[#This Row],[COSTO UNITARIO]]*TablaCocina[[#This Row],[CANTIDAD ORDENADA]]</f>
        <v>39</v>
      </c>
    </row>
    <row r="1378" spans="1:13" x14ac:dyDescent="0.2">
      <c r="A1378" s="13">
        <v>557</v>
      </c>
      <c r="B1378" s="13">
        <v>7</v>
      </c>
      <c r="C1378" s="14" t="s">
        <v>116</v>
      </c>
      <c r="D1378" s="14" t="s">
        <v>1178</v>
      </c>
      <c r="E1378" s="15">
        <v>15</v>
      </c>
      <c r="F1378" s="15">
        <v>25</v>
      </c>
      <c r="G1378" s="16">
        <v>2</v>
      </c>
      <c r="H1378" s="17">
        <v>2.6388888888888889E-2</v>
      </c>
      <c r="I1378" s="18" t="s">
        <v>1150</v>
      </c>
      <c r="J1378" s="19">
        <f t="shared" si="63"/>
        <v>20</v>
      </c>
      <c r="K1378" s="19">
        <f t="shared" si="64"/>
        <v>50</v>
      </c>
      <c r="L1378" s="20">
        <f t="shared" si="65"/>
        <v>0.4</v>
      </c>
      <c r="M1378" s="19">
        <f>TablaCocina[[#This Row],[COSTO UNITARIO]]*TablaCocina[[#This Row],[CANTIDAD ORDENADA]]</f>
        <v>30</v>
      </c>
    </row>
    <row r="1379" spans="1:13" x14ac:dyDescent="0.2">
      <c r="A1379" s="13">
        <v>558</v>
      </c>
      <c r="B1379" s="13">
        <v>6</v>
      </c>
      <c r="C1379" s="14" t="s">
        <v>241</v>
      </c>
      <c r="D1379" s="14" t="s">
        <v>1170</v>
      </c>
      <c r="E1379" s="15">
        <v>19</v>
      </c>
      <c r="F1379" s="15">
        <v>32</v>
      </c>
      <c r="G1379" s="16">
        <v>3</v>
      </c>
      <c r="H1379" s="17">
        <v>3.888888888888889E-2</v>
      </c>
      <c r="I1379" s="18" t="s">
        <v>1150</v>
      </c>
      <c r="J1379" s="19">
        <f t="shared" si="63"/>
        <v>39</v>
      </c>
      <c r="K1379" s="19">
        <f t="shared" si="64"/>
        <v>96</v>
      </c>
      <c r="L1379" s="20">
        <f t="shared" si="65"/>
        <v>0.40625</v>
      </c>
      <c r="M1379" s="19">
        <f>TablaCocina[[#This Row],[COSTO UNITARIO]]*TablaCocina[[#This Row],[CANTIDAD ORDENADA]]</f>
        <v>57</v>
      </c>
    </row>
    <row r="1380" spans="1:13" x14ac:dyDescent="0.2">
      <c r="A1380" s="13">
        <v>558</v>
      </c>
      <c r="B1380" s="13">
        <v>6</v>
      </c>
      <c r="C1380" s="14" t="s">
        <v>116</v>
      </c>
      <c r="D1380" s="14" t="s">
        <v>1178</v>
      </c>
      <c r="E1380" s="15">
        <v>15</v>
      </c>
      <c r="F1380" s="15">
        <v>25</v>
      </c>
      <c r="G1380" s="16">
        <v>2</v>
      </c>
      <c r="H1380" s="17">
        <v>3.7499999999999999E-2</v>
      </c>
      <c r="I1380" s="18" t="s">
        <v>1151</v>
      </c>
      <c r="J1380" s="19">
        <f t="shared" si="63"/>
        <v>20</v>
      </c>
      <c r="K1380" s="19">
        <f t="shared" si="64"/>
        <v>50</v>
      </c>
      <c r="L1380" s="20">
        <f t="shared" si="65"/>
        <v>0.4</v>
      </c>
      <c r="M1380" s="19">
        <f>TablaCocina[[#This Row],[COSTO UNITARIO]]*TablaCocina[[#This Row],[CANTIDAD ORDENADA]]</f>
        <v>30</v>
      </c>
    </row>
    <row r="1381" spans="1:13" x14ac:dyDescent="0.2">
      <c r="A1381" s="13">
        <v>558</v>
      </c>
      <c r="B1381" s="13">
        <v>6</v>
      </c>
      <c r="C1381" s="14" t="s">
        <v>255</v>
      </c>
      <c r="D1381" s="14" t="s">
        <v>1166</v>
      </c>
      <c r="E1381" s="15">
        <v>20</v>
      </c>
      <c r="F1381" s="15">
        <v>33</v>
      </c>
      <c r="G1381" s="16">
        <v>1</v>
      </c>
      <c r="H1381" s="17">
        <v>3.9583333333333331E-2</v>
      </c>
      <c r="I1381" s="18" t="s">
        <v>1150</v>
      </c>
      <c r="J1381" s="19">
        <f t="shared" si="63"/>
        <v>13</v>
      </c>
      <c r="K1381" s="19">
        <f t="shared" si="64"/>
        <v>33</v>
      </c>
      <c r="L1381" s="20">
        <f t="shared" si="65"/>
        <v>0.39393939393939392</v>
      </c>
      <c r="M1381" s="19">
        <f>TablaCocina[[#This Row],[COSTO UNITARIO]]*TablaCocina[[#This Row],[CANTIDAD ORDENADA]]</f>
        <v>20</v>
      </c>
    </row>
    <row r="1382" spans="1:13" x14ac:dyDescent="0.2">
      <c r="A1382" s="13">
        <v>559</v>
      </c>
      <c r="B1382" s="13">
        <v>11</v>
      </c>
      <c r="C1382" s="14" t="s">
        <v>255</v>
      </c>
      <c r="D1382" s="14" t="s">
        <v>1166</v>
      </c>
      <c r="E1382" s="15">
        <v>20</v>
      </c>
      <c r="F1382" s="15">
        <v>33</v>
      </c>
      <c r="G1382" s="16">
        <v>3</v>
      </c>
      <c r="H1382" s="17">
        <v>2.8472222222222222E-2</v>
      </c>
      <c r="I1382" s="18" t="s">
        <v>1151</v>
      </c>
      <c r="J1382" s="19">
        <f t="shared" si="63"/>
        <v>39</v>
      </c>
      <c r="K1382" s="19">
        <f t="shared" si="64"/>
        <v>99</v>
      </c>
      <c r="L1382" s="20">
        <f t="shared" si="65"/>
        <v>0.39393939393939392</v>
      </c>
      <c r="M1382" s="19">
        <f>TablaCocina[[#This Row],[COSTO UNITARIO]]*TablaCocina[[#This Row],[CANTIDAD ORDENADA]]</f>
        <v>60</v>
      </c>
    </row>
    <row r="1383" spans="1:13" x14ac:dyDescent="0.2">
      <c r="A1383" s="13">
        <v>560</v>
      </c>
      <c r="B1383" s="13">
        <v>6</v>
      </c>
      <c r="C1383" s="14" t="s">
        <v>73</v>
      </c>
      <c r="D1383" s="14" t="s">
        <v>1176</v>
      </c>
      <c r="E1383" s="15">
        <v>10</v>
      </c>
      <c r="F1383" s="15">
        <v>18</v>
      </c>
      <c r="G1383" s="16">
        <v>2</v>
      </c>
      <c r="H1383" s="17">
        <v>2.4999999999999998E-2</v>
      </c>
      <c r="I1383" s="18" t="s">
        <v>1151</v>
      </c>
      <c r="J1383" s="19">
        <f t="shared" si="63"/>
        <v>16</v>
      </c>
      <c r="K1383" s="19">
        <f t="shared" si="64"/>
        <v>36</v>
      </c>
      <c r="L1383" s="20">
        <f t="shared" si="65"/>
        <v>0.44444444444444442</v>
      </c>
      <c r="M1383" s="19">
        <f>TablaCocina[[#This Row],[COSTO UNITARIO]]*TablaCocina[[#This Row],[CANTIDAD ORDENADA]]</f>
        <v>20</v>
      </c>
    </row>
    <row r="1384" spans="1:13" x14ac:dyDescent="0.2">
      <c r="A1384" s="13">
        <v>560</v>
      </c>
      <c r="B1384" s="13">
        <v>6</v>
      </c>
      <c r="C1384" s="14" t="s">
        <v>116</v>
      </c>
      <c r="D1384" s="14" t="s">
        <v>1178</v>
      </c>
      <c r="E1384" s="15">
        <v>15</v>
      </c>
      <c r="F1384" s="15">
        <v>25</v>
      </c>
      <c r="G1384" s="16">
        <v>3</v>
      </c>
      <c r="H1384" s="17">
        <v>8.3333333333333332E-3</v>
      </c>
      <c r="I1384" s="18" t="s">
        <v>1151</v>
      </c>
      <c r="J1384" s="19">
        <f t="shared" si="63"/>
        <v>30</v>
      </c>
      <c r="K1384" s="19">
        <f t="shared" si="64"/>
        <v>75</v>
      </c>
      <c r="L1384" s="20">
        <f t="shared" si="65"/>
        <v>0.4</v>
      </c>
      <c r="M1384" s="19">
        <f>TablaCocina[[#This Row],[COSTO UNITARIO]]*TablaCocina[[#This Row],[CANTIDAD ORDENADA]]</f>
        <v>45</v>
      </c>
    </row>
    <row r="1385" spans="1:13" x14ac:dyDescent="0.2">
      <c r="A1385" s="13">
        <v>561</v>
      </c>
      <c r="B1385" s="13">
        <v>4</v>
      </c>
      <c r="C1385" s="14" t="s">
        <v>73</v>
      </c>
      <c r="D1385" s="14" t="s">
        <v>1176</v>
      </c>
      <c r="E1385" s="15">
        <v>10</v>
      </c>
      <c r="F1385" s="15">
        <v>18</v>
      </c>
      <c r="G1385" s="16">
        <v>1</v>
      </c>
      <c r="H1385" s="17">
        <v>3.888888888888889E-2</v>
      </c>
      <c r="I1385" s="18" t="s">
        <v>1151</v>
      </c>
      <c r="J1385" s="19">
        <f t="shared" si="63"/>
        <v>8</v>
      </c>
      <c r="K1385" s="19">
        <f t="shared" si="64"/>
        <v>18</v>
      </c>
      <c r="L1385" s="20">
        <f t="shared" si="65"/>
        <v>0.44444444444444442</v>
      </c>
      <c r="M1385" s="19">
        <f>TablaCocina[[#This Row],[COSTO UNITARIO]]*TablaCocina[[#This Row],[CANTIDAD ORDENADA]]</f>
        <v>10</v>
      </c>
    </row>
    <row r="1386" spans="1:13" x14ac:dyDescent="0.2">
      <c r="A1386" s="13">
        <v>561</v>
      </c>
      <c r="B1386" s="13">
        <v>4</v>
      </c>
      <c r="C1386" s="14" t="s">
        <v>194</v>
      </c>
      <c r="D1386" s="14" t="s">
        <v>1174</v>
      </c>
      <c r="E1386" s="15">
        <v>14</v>
      </c>
      <c r="F1386" s="15">
        <v>23</v>
      </c>
      <c r="G1386" s="16">
        <v>2</v>
      </c>
      <c r="H1386" s="17">
        <v>5.5555555555555558E-3</v>
      </c>
      <c r="I1386" s="18" t="s">
        <v>1151</v>
      </c>
      <c r="J1386" s="19">
        <f t="shared" si="63"/>
        <v>18</v>
      </c>
      <c r="K1386" s="19">
        <f t="shared" si="64"/>
        <v>46</v>
      </c>
      <c r="L1386" s="20">
        <f t="shared" si="65"/>
        <v>0.39130434782608697</v>
      </c>
      <c r="M1386" s="19">
        <f>TablaCocina[[#This Row],[COSTO UNITARIO]]*TablaCocina[[#This Row],[CANTIDAD ORDENADA]]</f>
        <v>28</v>
      </c>
    </row>
    <row r="1387" spans="1:13" x14ac:dyDescent="0.2">
      <c r="A1387" s="13">
        <v>562</v>
      </c>
      <c r="B1387" s="13">
        <v>20</v>
      </c>
      <c r="C1387" s="14" t="s">
        <v>42</v>
      </c>
      <c r="D1387" s="14" t="s">
        <v>1163</v>
      </c>
      <c r="E1387" s="15">
        <v>25</v>
      </c>
      <c r="F1387" s="15">
        <v>40</v>
      </c>
      <c r="G1387" s="16">
        <v>3</v>
      </c>
      <c r="H1387" s="17">
        <v>2.8472222222222222E-2</v>
      </c>
      <c r="I1387" s="18" t="s">
        <v>1150</v>
      </c>
      <c r="J1387" s="19">
        <f t="shared" si="63"/>
        <v>45</v>
      </c>
      <c r="K1387" s="19">
        <f t="shared" si="64"/>
        <v>120</v>
      </c>
      <c r="L1387" s="20">
        <f t="shared" si="65"/>
        <v>0.375</v>
      </c>
      <c r="M1387" s="19">
        <f>TablaCocina[[#This Row],[COSTO UNITARIO]]*TablaCocina[[#This Row],[CANTIDAD ORDENADA]]</f>
        <v>75</v>
      </c>
    </row>
    <row r="1388" spans="1:13" x14ac:dyDescent="0.2">
      <c r="A1388" s="13">
        <v>562</v>
      </c>
      <c r="B1388" s="13">
        <v>20</v>
      </c>
      <c r="C1388" s="14" t="s">
        <v>32</v>
      </c>
      <c r="D1388" s="14" t="s">
        <v>1165</v>
      </c>
      <c r="E1388" s="15">
        <v>17</v>
      </c>
      <c r="F1388" s="15">
        <v>29</v>
      </c>
      <c r="G1388" s="16">
        <v>2</v>
      </c>
      <c r="H1388" s="17">
        <v>4.8611111111111112E-3</v>
      </c>
      <c r="I1388" s="18" t="s">
        <v>1150</v>
      </c>
      <c r="J1388" s="19">
        <f t="shared" si="63"/>
        <v>24</v>
      </c>
      <c r="K1388" s="19">
        <f t="shared" si="64"/>
        <v>58</v>
      </c>
      <c r="L1388" s="20">
        <f t="shared" si="65"/>
        <v>0.41379310344827586</v>
      </c>
      <c r="M1388" s="19">
        <f>TablaCocina[[#This Row],[COSTO UNITARIO]]*TablaCocina[[#This Row],[CANTIDAD ORDENADA]]</f>
        <v>34</v>
      </c>
    </row>
    <row r="1389" spans="1:13" x14ac:dyDescent="0.2">
      <c r="A1389" s="13">
        <v>562</v>
      </c>
      <c r="B1389" s="13">
        <v>20</v>
      </c>
      <c r="C1389" s="14" t="s">
        <v>152</v>
      </c>
      <c r="D1389" s="14" t="s">
        <v>1159</v>
      </c>
      <c r="E1389" s="15">
        <v>14</v>
      </c>
      <c r="F1389" s="15">
        <v>24</v>
      </c>
      <c r="G1389" s="16">
        <v>2</v>
      </c>
      <c r="H1389" s="17">
        <v>1.5277777777777777E-2</v>
      </c>
      <c r="I1389" s="18" t="s">
        <v>1150</v>
      </c>
      <c r="J1389" s="19">
        <f t="shared" si="63"/>
        <v>20</v>
      </c>
      <c r="K1389" s="19">
        <f t="shared" si="64"/>
        <v>48</v>
      </c>
      <c r="L1389" s="20">
        <f t="shared" si="65"/>
        <v>0.41666666666666669</v>
      </c>
      <c r="M1389" s="19">
        <f>TablaCocina[[#This Row],[COSTO UNITARIO]]*TablaCocina[[#This Row],[CANTIDAD ORDENADA]]</f>
        <v>28</v>
      </c>
    </row>
    <row r="1390" spans="1:13" x14ac:dyDescent="0.2">
      <c r="A1390" s="13">
        <v>562</v>
      </c>
      <c r="B1390" s="13">
        <v>20</v>
      </c>
      <c r="C1390" s="14" t="s">
        <v>110</v>
      </c>
      <c r="D1390" s="14" t="s">
        <v>1161</v>
      </c>
      <c r="E1390" s="15">
        <v>19</v>
      </c>
      <c r="F1390" s="15">
        <v>31</v>
      </c>
      <c r="G1390" s="16">
        <v>2</v>
      </c>
      <c r="H1390" s="17">
        <v>2.9166666666666664E-2</v>
      </c>
      <c r="I1390" s="18" t="s">
        <v>1151</v>
      </c>
      <c r="J1390" s="19">
        <f t="shared" si="63"/>
        <v>24</v>
      </c>
      <c r="K1390" s="19">
        <f t="shared" si="64"/>
        <v>62</v>
      </c>
      <c r="L1390" s="20">
        <f t="shared" si="65"/>
        <v>0.38709677419354838</v>
      </c>
      <c r="M1390" s="19">
        <f>TablaCocina[[#This Row],[COSTO UNITARIO]]*TablaCocina[[#This Row],[CANTIDAD ORDENADA]]</f>
        <v>38</v>
      </c>
    </row>
    <row r="1391" spans="1:13" x14ac:dyDescent="0.2">
      <c r="A1391" s="13">
        <v>563</v>
      </c>
      <c r="B1391" s="13">
        <v>12</v>
      </c>
      <c r="C1391" s="14" t="s">
        <v>100</v>
      </c>
      <c r="D1391" s="14" t="s">
        <v>1162</v>
      </c>
      <c r="E1391" s="15">
        <v>16</v>
      </c>
      <c r="F1391" s="15">
        <v>27</v>
      </c>
      <c r="G1391" s="16">
        <v>2</v>
      </c>
      <c r="H1391" s="17">
        <v>2.5694444444444447E-2</v>
      </c>
      <c r="I1391" s="18" t="s">
        <v>1151</v>
      </c>
      <c r="J1391" s="19">
        <f t="shared" si="63"/>
        <v>22</v>
      </c>
      <c r="K1391" s="19">
        <f t="shared" si="64"/>
        <v>54</v>
      </c>
      <c r="L1391" s="20">
        <f t="shared" si="65"/>
        <v>0.40740740740740738</v>
      </c>
      <c r="M1391" s="19">
        <f>TablaCocina[[#This Row],[COSTO UNITARIO]]*TablaCocina[[#This Row],[CANTIDAD ORDENADA]]</f>
        <v>32</v>
      </c>
    </row>
    <row r="1392" spans="1:13" x14ac:dyDescent="0.2">
      <c r="A1392" s="13">
        <v>564</v>
      </c>
      <c r="B1392" s="13">
        <v>9</v>
      </c>
      <c r="C1392" s="14" t="s">
        <v>67</v>
      </c>
      <c r="D1392" s="14" t="s">
        <v>1164</v>
      </c>
      <c r="E1392" s="15">
        <v>22</v>
      </c>
      <c r="F1392" s="15">
        <v>36</v>
      </c>
      <c r="G1392" s="16">
        <v>1</v>
      </c>
      <c r="H1392" s="17">
        <v>4.8611111111111112E-3</v>
      </c>
      <c r="I1392" s="18" t="s">
        <v>1151</v>
      </c>
      <c r="J1392" s="19">
        <f t="shared" si="63"/>
        <v>14</v>
      </c>
      <c r="K1392" s="19">
        <f t="shared" si="64"/>
        <v>36</v>
      </c>
      <c r="L1392" s="20">
        <f t="shared" si="65"/>
        <v>0.3888888888888889</v>
      </c>
      <c r="M1392" s="19">
        <f>TablaCocina[[#This Row],[COSTO UNITARIO]]*TablaCocina[[#This Row],[CANTIDAD ORDENADA]]</f>
        <v>22</v>
      </c>
    </row>
    <row r="1393" spans="1:13" x14ac:dyDescent="0.2">
      <c r="A1393" s="13">
        <v>564</v>
      </c>
      <c r="B1393" s="13">
        <v>9</v>
      </c>
      <c r="C1393" s="14" t="s">
        <v>42</v>
      </c>
      <c r="D1393" s="14" t="s">
        <v>1163</v>
      </c>
      <c r="E1393" s="15">
        <v>25</v>
      </c>
      <c r="F1393" s="15">
        <v>40</v>
      </c>
      <c r="G1393" s="16">
        <v>2</v>
      </c>
      <c r="H1393" s="17">
        <v>2.4999999999999998E-2</v>
      </c>
      <c r="I1393" s="18" t="s">
        <v>1151</v>
      </c>
      <c r="J1393" s="19">
        <f t="shared" si="63"/>
        <v>30</v>
      </c>
      <c r="K1393" s="19">
        <f t="shared" si="64"/>
        <v>80</v>
      </c>
      <c r="L1393" s="20">
        <f t="shared" si="65"/>
        <v>0.375</v>
      </c>
      <c r="M1393" s="19">
        <f>TablaCocina[[#This Row],[COSTO UNITARIO]]*TablaCocina[[#This Row],[CANTIDAD ORDENADA]]</f>
        <v>50</v>
      </c>
    </row>
    <row r="1394" spans="1:13" x14ac:dyDescent="0.2">
      <c r="A1394" s="13">
        <v>564</v>
      </c>
      <c r="B1394" s="13">
        <v>9</v>
      </c>
      <c r="C1394" s="14" t="s">
        <v>140</v>
      </c>
      <c r="D1394" s="14" t="s">
        <v>1173</v>
      </c>
      <c r="E1394" s="15">
        <v>12</v>
      </c>
      <c r="F1394" s="15">
        <v>20</v>
      </c>
      <c r="G1394" s="16">
        <v>2</v>
      </c>
      <c r="H1394" s="17">
        <v>7.6388888888888886E-3</v>
      </c>
      <c r="I1394" s="18" t="s">
        <v>1151</v>
      </c>
      <c r="J1394" s="19">
        <f t="shared" si="63"/>
        <v>16</v>
      </c>
      <c r="K1394" s="19">
        <f t="shared" si="64"/>
        <v>40</v>
      </c>
      <c r="L1394" s="20">
        <f t="shared" si="65"/>
        <v>0.4</v>
      </c>
      <c r="M1394" s="19">
        <f>TablaCocina[[#This Row],[COSTO UNITARIO]]*TablaCocina[[#This Row],[CANTIDAD ORDENADA]]</f>
        <v>24</v>
      </c>
    </row>
    <row r="1395" spans="1:13" x14ac:dyDescent="0.2">
      <c r="A1395" s="13">
        <v>565</v>
      </c>
      <c r="B1395" s="13">
        <v>3</v>
      </c>
      <c r="C1395" s="14" t="s">
        <v>241</v>
      </c>
      <c r="D1395" s="14" t="s">
        <v>1170</v>
      </c>
      <c r="E1395" s="15">
        <v>19</v>
      </c>
      <c r="F1395" s="15">
        <v>32</v>
      </c>
      <c r="G1395" s="16">
        <v>3</v>
      </c>
      <c r="H1395" s="17">
        <v>1.3194444444444444E-2</v>
      </c>
      <c r="I1395" s="18" t="s">
        <v>1150</v>
      </c>
      <c r="J1395" s="19">
        <f t="shared" si="63"/>
        <v>39</v>
      </c>
      <c r="K1395" s="19">
        <f t="shared" si="64"/>
        <v>96</v>
      </c>
      <c r="L1395" s="20">
        <f t="shared" si="65"/>
        <v>0.40625</v>
      </c>
      <c r="M1395" s="19">
        <f>TablaCocina[[#This Row],[COSTO UNITARIO]]*TablaCocina[[#This Row],[CANTIDAD ORDENADA]]</f>
        <v>57</v>
      </c>
    </row>
    <row r="1396" spans="1:13" x14ac:dyDescent="0.2">
      <c r="A1396" s="13">
        <v>565</v>
      </c>
      <c r="B1396" s="13">
        <v>3</v>
      </c>
      <c r="C1396" s="14" t="s">
        <v>73</v>
      </c>
      <c r="D1396" s="14" t="s">
        <v>1176</v>
      </c>
      <c r="E1396" s="15">
        <v>10</v>
      </c>
      <c r="F1396" s="15">
        <v>18</v>
      </c>
      <c r="G1396" s="16">
        <v>3</v>
      </c>
      <c r="H1396" s="17">
        <v>3.6805555555555557E-2</v>
      </c>
      <c r="I1396" s="18" t="s">
        <v>1151</v>
      </c>
      <c r="J1396" s="19">
        <f t="shared" si="63"/>
        <v>24</v>
      </c>
      <c r="K1396" s="19">
        <f t="shared" si="64"/>
        <v>54</v>
      </c>
      <c r="L1396" s="20">
        <f t="shared" si="65"/>
        <v>0.44444444444444442</v>
      </c>
      <c r="M1396" s="19">
        <f>TablaCocina[[#This Row],[COSTO UNITARIO]]*TablaCocina[[#This Row],[CANTIDAD ORDENADA]]</f>
        <v>30</v>
      </c>
    </row>
    <row r="1397" spans="1:13" x14ac:dyDescent="0.2">
      <c r="A1397" s="13">
        <v>565</v>
      </c>
      <c r="B1397" s="13">
        <v>3</v>
      </c>
      <c r="C1397" s="14" t="s">
        <v>255</v>
      </c>
      <c r="D1397" s="14" t="s">
        <v>1166</v>
      </c>
      <c r="E1397" s="15">
        <v>20</v>
      </c>
      <c r="F1397" s="15">
        <v>33</v>
      </c>
      <c r="G1397" s="16">
        <v>2</v>
      </c>
      <c r="H1397" s="17">
        <v>1.4583333333333332E-2</v>
      </c>
      <c r="I1397" s="18" t="s">
        <v>1151</v>
      </c>
      <c r="J1397" s="19">
        <f t="shared" si="63"/>
        <v>26</v>
      </c>
      <c r="K1397" s="19">
        <f t="shared" si="64"/>
        <v>66</v>
      </c>
      <c r="L1397" s="20">
        <f t="shared" si="65"/>
        <v>0.39393939393939392</v>
      </c>
      <c r="M1397" s="19">
        <f>TablaCocina[[#This Row],[COSTO UNITARIO]]*TablaCocina[[#This Row],[CANTIDAD ORDENADA]]</f>
        <v>40</v>
      </c>
    </row>
    <row r="1398" spans="1:13" x14ac:dyDescent="0.2">
      <c r="A1398" s="13">
        <v>565</v>
      </c>
      <c r="B1398" s="13">
        <v>3</v>
      </c>
      <c r="C1398" s="14" t="s">
        <v>20</v>
      </c>
      <c r="D1398" s="14" t="s">
        <v>1169</v>
      </c>
      <c r="E1398" s="15">
        <v>21</v>
      </c>
      <c r="F1398" s="15">
        <v>35</v>
      </c>
      <c r="G1398" s="16">
        <v>1</v>
      </c>
      <c r="H1398" s="17">
        <v>3.472222222222222E-3</v>
      </c>
      <c r="I1398" s="18" t="s">
        <v>1151</v>
      </c>
      <c r="J1398" s="19">
        <f t="shared" si="63"/>
        <v>14</v>
      </c>
      <c r="K1398" s="19">
        <f t="shared" si="64"/>
        <v>35</v>
      </c>
      <c r="L1398" s="20">
        <f t="shared" si="65"/>
        <v>0.4</v>
      </c>
      <c r="M1398" s="19">
        <f>TablaCocina[[#This Row],[COSTO UNITARIO]]*TablaCocina[[#This Row],[CANTIDAD ORDENADA]]</f>
        <v>21</v>
      </c>
    </row>
    <row r="1399" spans="1:13" x14ac:dyDescent="0.2">
      <c r="A1399" s="13">
        <v>566</v>
      </c>
      <c r="B1399" s="13">
        <v>4</v>
      </c>
      <c r="C1399" s="14" t="s">
        <v>149</v>
      </c>
      <c r="D1399" s="14" t="s">
        <v>1177</v>
      </c>
      <c r="E1399" s="15">
        <v>15</v>
      </c>
      <c r="F1399" s="15">
        <v>26</v>
      </c>
      <c r="G1399" s="16">
        <v>3</v>
      </c>
      <c r="H1399" s="17">
        <v>3.888888888888889E-2</v>
      </c>
      <c r="I1399" s="18" t="s">
        <v>1150</v>
      </c>
      <c r="J1399" s="19">
        <f t="shared" si="63"/>
        <v>33</v>
      </c>
      <c r="K1399" s="19">
        <f t="shared" si="64"/>
        <v>78</v>
      </c>
      <c r="L1399" s="20">
        <f t="shared" si="65"/>
        <v>0.42307692307692307</v>
      </c>
      <c r="M1399" s="19">
        <f>TablaCocina[[#This Row],[COSTO UNITARIO]]*TablaCocina[[#This Row],[CANTIDAD ORDENADA]]</f>
        <v>45</v>
      </c>
    </row>
    <row r="1400" spans="1:13" x14ac:dyDescent="0.2">
      <c r="A1400" s="13">
        <v>567</v>
      </c>
      <c r="B1400" s="13">
        <v>15</v>
      </c>
      <c r="C1400" s="14" t="s">
        <v>36</v>
      </c>
      <c r="D1400" s="14" t="s">
        <v>1167</v>
      </c>
      <c r="E1400" s="15">
        <v>16</v>
      </c>
      <c r="F1400" s="15">
        <v>28</v>
      </c>
      <c r="G1400" s="16">
        <v>2</v>
      </c>
      <c r="H1400" s="17">
        <v>6.2499999999999995E-3</v>
      </c>
      <c r="I1400" s="18" t="s">
        <v>1150</v>
      </c>
      <c r="J1400" s="19">
        <f t="shared" si="63"/>
        <v>24</v>
      </c>
      <c r="K1400" s="19">
        <f t="shared" si="64"/>
        <v>56</v>
      </c>
      <c r="L1400" s="20">
        <f t="shared" si="65"/>
        <v>0.42857142857142855</v>
      </c>
      <c r="M1400" s="19">
        <f>TablaCocina[[#This Row],[COSTO UNITARIO]]*TablaCocina[[#This Row],[CANTIDAD ORDENADA]]</f>
        <v>32</v>
      </c>
    </row>
    <row r="1401" spans="1:13" x14ac:dyDescent="0.2">
      <c r="A1401" s="13">
        <v>567</v>
      </c>
      <c r="B1401" s="13">
        <v>15</v>
      </c>
      <c r="C1401" s="14" t="s">
        <v>255</v>
      </c>
      <c r="D1401" s="14" t="s">
        <v>1166</v>
      </c>
      <c r="E1401" s="15">
        <v>20</v>
      </c>
      <c r="F1401" s="15">
        <v>33</v>
      </c>
      <c r="G1401" s="16">
        <v>2</v>
      </c>
      <c r="H1401" s="17">
        <v>2.361111111111111E-2</v>
      </c>
      <c r="I1401" s="18" t="s">
        <v>1151</v>
      </c>
      <c r="J1401" s="19">
        <f t="shared" si="63"/>
        <v>26</v>
      </c>
      <c r="K1401" s="19">
        <f t="shared" si="64"/>
        <v>66</v>
      </c>
      <c r="L1401" s="20">
        <f t="shared" si="65"/>
        <v>0.39393939393939392</v>
      </c>
      <c r="M1401" s="19">
        <f>TablaCocina[[#This Row],[COSTO UNITARIO]]*TablaCocina[[#This Row],[CANTIDAD ORDENADA]]</f>
        <v>40</v>
      </c>
    </row>
    <row r="1402" spans="1:13" x14ac:dyDescent="0.2">
      <c r="A1402" s="13">
        <v>567</v>
      </c>
      <c r="B1402" s="13">
        <v>15</v>
      </c>
      <c r="C1402" s="14" t="s">
        <v>49</v>
      </c>
      <c r="D1402" s="14" t="s">
        <v>1172</v>
      </c>
      <c r="E1402" s="15">
        <v>20</v>
      </c>
      <c r="F1402" s="15">
        <v>34</v>
      </c>
      <c r="G1402" s="16">
        <v>2</v>
      </c>
      <c r="H1402" s="17">
        <v>1.2499999999999999E-2</v>
      </c>
      <c r="I1402" s="18" t="s">
        <v>1150</v>
      </c>
      <c r="J1402" s="19">
        <f t="shared" si="63"/>
        <v>28</v>
      </c>
      <c r="K1402" s="19">
        <f t="shared" si="64"/>
        <v>68</v>
      </c>
      <c r="L1402" s="20">
        <f t="shared" si="65"/>
        <v>0.41176470588235292</v>
      </c>
      <c r="M1402" s="19">
        <f>TablaCocina[[#This Row],[COSTO UNITARIO]]*TablaCocina[[#This Row],[CANTIDAD ORDENADA]]</f>
        <v>40</v>
      </c>
    </row>
    <row r="1403" spans="1:13" x14ac:dyDescent="0.2">
      <c r="A1403" s="13">
        <v>567</v>
      </c>
      <c r="B1403" s="13">
        <v>15</v>
      </c>
      <c r="C1403" s="14" t="s">
        <v>64</v>
      </c>
      <c r="D1403" s="14" t="s">
        <v>1175</v>
      </c>
      <c r="E1403" s="15">
        <v>13</v>
      </c>
      <c r="F1403" s="15">
        <v>21</v>
      </c>
      <c r="G1403" s="16">
        <v>3</v>
      </c>
      <c r="H1403" s="17">
        <v>2.8472222222222222E-2</v>
      </c>
      <c r="I1403" s="18" t="s">
        <v>1151</v>
      </c>
      <c r="J1403" s="19">
        <f t="shared" si="63"/>
        <v>24</v>
      </c>
      <c r="K1403" s="19">
        <f t="shared" si="64"/>
        <v>63</v>
      </c>
      <c r="L1403" s="20">
        <f t="shared" si="65"/>
        <v>0.38095238095238093</v>
      </c>
      <c r="M1403" s="19">
        <f>TablaCocina[[#This Row],[COSTO UNITARIO]]*TablaCocina[[#This Row],[CANTIDAD ORDENADA]]</f>
        <v>39</v>
      </c>
    </row>
    <row r="1404" spans="1:13" x14ac:dyDescent="0.2">
      <c r="A1404" s="13">
        <v>568</v>
      </c>
      <c r="B1404" s="13">
        <v>5</v>
      </c>
      <c r="C1404" s="14" t="s">
        <v>49</v>
      </c>
      <c r="D1404" s="14" t="s">
        <v>1172</v>
      </c>
      <c r="E1404" s="15">
        <v>20</v>
      </c>
      <c r="F1404" s="15">
        <v>34</v>
      </c>
      <c r="G1404" s="16">
        <v>3</v>
      </c>
      <c r="H1404" s="17">
        <v>2.7777777777777776E-2</v>
      </c>
      <c r="I1404" s="18" t="s">
        <v>1150</v>
      </c>
      <c r="J1404" s="19">
        <f t="shared" si="63"/>
        <v>42</v>
      </c>
      <c r="K1404" s="19">
        <f t="shared" si="64"/>
        <v>102</v>
      </c>
      <c r="L1404" s="20">
        <f t="shared" si="65"/>
        <v>0.41176470588235292</v>
      </c>
      <c r="M1404" s="19">
        <f>TablaCocina[[#This Row],[COSTO UNITARIO]]*TablaCocina[[#This Row],[CANTIDAD ORDENADA]]</f>
        <v>60</v>
      </c>
    </row>
    <row r="1405" spans="1:13" x14ac:dyDescent="0.2">
      <c r="A1405" s="13">
        <v>568</v>
      </c>
      <c r="B1405" s="13">
        <v>5</v>
      </c>
      <c r="C1405" s="14" t="s">
        <v>42</v>
      </c>
      <c r="D1405" s="14" t="s">
        <v>1163</v>
      </c>
      <c r="E1405" s="15">
        <v>25</v>
      </c>
      <c r="F1405" s="15">
        <v>40</v>
      </c>
      <c r="G1405" s="16">
        <v>2</v>
      </c>
      <c r="H1405" s="17">
        <v>3.0555555555555555E-2</v>
      </c>
      <c r="I1405" s="18" t="s">
        <v>1151</v>
      </c>
      <c r="J1405" s="19">
        <f t="shared" si="63"/>
        <v>30</v>
      </c>
      <c r="K1405" s="19">
        <f t="shared" si="64"/>
        <v>80</v>
      </c>
      <c r="L1405" s="20">
        <f t="shared" si="65"/>
        <v>0.375</v>
      </c>
      <c r="M1405" s="19">
        <f>TablaCocina[[#This Row],[COSTO UNITARIO]]*TablaCocina[[#This Row],[CANTIDAD ORDENADA]]</f>
        <v>50</v>
      </c>
    </row>
    <row r="1406" spans="1:13" x14ac:dyDescent="0.2">
      <c r="A1406" s="13">
        <v>569</v>
      </c>
      <c r="B1406" s="13">
        <v>12</v>
      </c>
      <c r="C1406" s="14" t="s">
        <v>49</v>
      </c>
      <c r="D1406" s="14" t="s">
        <v>1172</v>
      </c>
      <c r="E1406" s="15">
        <v>20</v>
      </c>
      <c r="F1406" s="15">
        <v>34</v>
      </c>
      <c r="G1406" s="16">
        <v>2</v>
      </c>
      <c r="H1406" s="17">
        <v>1.8055555555555557E-2</v>
      </c>
      <c r="I1406" s="18" t="s">
        <v>1150</v>
      </c>
      <c r="J1406" s="19">
        <f t="shared" si="63"/>
        <v>28</v>
      </c>
      <c r="K1406" s="19">
        <f t="shared" si="64"/>
        <v>68</v>
      </c>
      <c r="L1406" s="20">
        <f t="shared" si="65"/>
        <v>0.41176470588235292</v>
      </c>
      <c r="M1406" s="19">
        <f>TablaCocina[[#This Row],[COSTO UNITARIO]]*TablaCocina[[#This Row],[CANTIDAD ORDENADA]]</f>
        <v>40</v>
      </c>
    </row>
    <row r="1407" spans="1:13" x14ac:dyDescent="0.2">
      <c r="A1407" s="13">
        <v>569</v>
      </c>
      <c r="B1407" s="13">
        <v>12</v>
      </c>
      <c r="C1407" s="14" t="s">
        <v>64</v>
      </c>
      <c r="D1407" s="14" t="s">
        <v>1175</v>
      </c>
      <c r="E1407" s="15">
        <v>13</v>
      </c>
      <c r="F1407" s="15">
        <v>21</v>
      </c>
      <c r="G1407" s="16">
        <v>3</v>
      </c>
      <c r="H1407" s="17">
        <v>2.2222222222222223E-2</v>
      </c>
      <c r="I1407" s="18" t="s">
        <v>1151</v>
      </c>
      <c r="J1407" s="19">
        <f t="shared" si="63"/>
        <v>24</v>
      </c>
      <c r="K1407" s="19">
        <f t="shared" si="64"/>
        <v>63</v>
      </c>
      <c r="L1407" s="20">
        <f t="shared" si="65"/>
        <v>0.38095238095238093</v>
      </c>
      <c r="M1407" s="19">
        <f>TablaCocina[[#This Row],[COSTO UNITARIO]]*TablaCocina[[#This Row],[CANTIDAD ORDENADA]]</f>
        <v>39</v>
      </c>
    </row>
    <row r="1408" spans="1:13" x14ac:dyDescent="0.2">
      <c r="A1408" s="13">
        <v>570</v>
      </c>
      <c r="B1408" s="13">
        <v>1</v>
      </c>
      <c r="C1408" s="14" t="s">
        <v>255</v>
      </c>
      <c r="D1408" s="14" t="s">
        <v>1166</v>
      </c>
      <c r="E1408" s="15">
        <v>20</v>
      </c>
      <c r="F1408" s="15">
        <v>33</v>
      </c>
      <c r="G1408" s="16">
        <v>1</v>
      </c>
      <c r="H1408" s="17">
        <v>2.6388888888888889E-2</v>
      </c>
      <c r="I1408" s="18" t="s">
        <v>1150</v>
      </c>
      <c r="J1408" s="19">
        <f t="shared" si="63"/>
        <v>13</v>
      </c>
      <c r="K1408" s="19">
        <f t="shared" si="64"/>
        <v>33</v>
      </c>
      <c r="L1408" s="20">
        <f t="shared" si="65"/>
        <v>0.39393939393939392</v>
      </c>
      <c r="M1408" s="19">
        <f>TablaCocina[[#This Row],[COSTO UNITARIO]]*TablaCocina[[#This Row],[CANTIDAD ORDENADA]]</f>
        <v>20</v>
      </c>
    </row>
    <row r="1409" spans="1:13" x14ac:dyDescent="0.2">
      <c r="A1409" s="13">
        <v>570</v>
      </c>
      <c r="B1409" s="13">
        <v>1</v>
      </c>
      <c r="C1409" s="14" t="s">
        <v>149</v>
      </c>
      <c r="D1409" s="14" t="s">
        <v>1177</v>
      </c>
      <c r="E1409" s="15">
        <v>15</v>
      </c>
      <c r="F1409" s="15">
        <v>26</v>
      </c>
      <c r="G1409" s="16">
        <v>2</v>
      </c>
      <c r="H1409" s="17">
        <v>5.5555555555555558E-3</v>
      </c>
      <c r="I1409" s="18" t="s">
        <v>1151</v>
      </c>
      <c r="J1409" s="19">
        <f t="shared" si="63"/>
        <v>22</v>
      </c>
      <c r="K1409" s="19">
        <f t="shared" si="64"/>
        <v>52</v>
      </c>
      <c r="L1409" s="20">
        <f t="shared" si="65"/>
        <v>0.42307692307692307</v>
      </c>
      <c r="M1409" s="19">
        <f>TablaCocina[[#This Row],[COSTO UNITARIO]]*TablaCocina[[#This Row],[CANTIDAD ORDENADA]]</f>
        <v>30</v>
      </c>
    </row>
    <row r="1410" spans="1:13" x14ac:dyDescent="0.2">
      <c r="A1410" s="13">
        <v>571</v>
      </c>
      <c r="B1410" s="13">
        <v>15</v>
      </c>
      <c r="C1410" s="14" t="s">
        <v>100</v>
      </c>
      <c r="D1410" s="14" t="s">
        <v>1162</v>
      </c>
      <c r="E1410" s="15">
        <v>16</v>
      </c>
      <c r="F1410" s="15">
        <v>27</v>
      </c>
      <c r="G1410" s="16">
        <v>2</v>
      </c>
      <c r="H1410" s="17">
        <v>1.8055555555555557E-2</v>
      </c>
      <c r="I1410" s="18" t="s">
        <v>1150</v>
      </c>
      <c r="J1410" s="19">
        <f t="shared" si="63"/>
        <v>22</v>
      </c>
      <c r="K1410" s="19">
        <f t="shared" si="64"/>
        <v>54</v>
      </c>
      <c r="L1410" s="20">
        <f t="shared" si="65"/>
        <v>0.40740740740740738</v>
      </c>
      <c r="M1410" s="19">
        <f>TablaCocina[[#This Row],[COSTO UNITARIO]]*TablaCocina[[#This Row],[CANTIDAD ORDENADA]]</f>
        <v>32</v>
      </c>
    </row>
    <row r="1411" spans="1:13" x14ac:dyDescent="0.2">
      <c r="A1411" s="13">
        <v>572</v>
      </c>
      <c r="B1411" s="13">
        <v>19</v>
      </c>
      <c r="C1411" s="14" t="s">
        <v>62</v>
      </c>
      <c r="D1411" s="14" t="s">
        <v>1160</v>
      </c>
      <c r="E1411" s="15">
        <v>18</v>
      </c>
      <c r="F1411" s="15">
        <v>30</v>
      </c>
      <c r="G1411" s="16">
        <v>1</v>
      </c>
      <c r="H1411" s="17">
        <v>2.361111111111111E-2</v>
      </c>
      <c r="I1411" s="18" t="s">
        <v>1151</v>
      </c>
      <c r="J1411" s="19">
        <f t="shared" ref="J1411:J1474" si="66">(F1411-E1411)*G1411</f>
        <v>12</v>
      </c>
      <c r="K1411" s="19">
        <f t="shared" ref="K1411:K1474" si="67">F1411*G1411</f>
        <v>30</v>
      </c>
      <c r="L1411" s="20">
        <f t="shared" ref="L1411:L1474" si="68">J1411/K1411</f>
        <v>0.4</v>
      </c>
      <c r="M1411" s="19">
        <f>TablaCocina[[#This Row],[COSTO UNITARIO]]*TablaCocina[[#This Row],[CANTIDAD ORDENADA]]</f>
        <v>18</v>
      </c>
    </row>
    <row r="1412" spans="1:13" x14ac:dyDescent="0.2">
      <c r="A1412" s="13">
        <v>572</v>
      </c>
      <c r="B1412" s="13">
        <v>19</v>
      </c>
      <c r="C1412" s="14" t="s">
        <v>197</v>
      </c>
      <c r="D1412" s="14" t="s">
        <v>1171</v>
      </c>
      <c r="E1412" s="15">
        <v>13</v>
      </c>
      <c r="F1412" s="15">
        <v>22</v>
      </c>
      <c r="G1412" s="16">
        <v>2</v>
      </c>
      <c r="H1412" s="17">
        <v>6.9444444444444441E-3</v>
      </c>
      <c r="I1412" s="18" t="s">
        <v>1151</v>
      </c>
      <c r="J1412" s="19">
        <f t="shared" si="66"/>
        <v>18</v>
      </c>
      <c r="K1412" s="19">
        <f t="shared" si="67"/>
        <v>44</v>
      </c>
      <c r="L1412" s="20">
        <f t="shared" si="68"/>
        <v>0.40909090909090912</v>
      </c>
      <c r="M1412" s="19">
        <f>TablaCocina[[#This Row],[COSTO UNITARIO]]*TablaCocina[[#This Row],[CANTIDAD ORDENADA]]</f>
        <v>26</v>
      </c>
    </row>
    <row r="1413" spans="1:13" x14ac:dyDescent="0.2">
      <c r="A1413" s="13">
        <v>573</v>
      </c>
      <c r="B1413" s="13">
        <v>7</v>
      </c>
      <c r="C1413" s="14" t="s">
        <v>64</v>
      </c>
      <c r="D1413" s="14" t="s">
        <v>1175</v>
      </c>
      <c r="E1413" s="15">
        <v>13</v>
      </c>
      <c r="F1413" s="15">
        <v>21</v>
      </c>
      <c r="G1413" s="16">
        <v>3</v>
      </c>
      <c r="H1413" s="17">
        <v>2.8472222222222222E-2</v>
      </c>
      <c r="I1413" s="18" t="s">
        <v>1150</v>
      </c>
      <c r="J1413" s="19">
        <f t="shared" si="66"/>
        <v>24</v>
      </c>
      <c r="K1413" s="19">
        <f t="shared" si="67"/>
        <v>63</v>
      </c>
      <c r="L1413" s="20">
        <f t="shared" si="68"/>
        <v>0.38095238095238093</v>
      </c>
      <c r="M1413" s="19">
        <f>TablaCocina[[#This Row],[COSTO UNITARIO]]*TablaCocina[[#This Row],[CANTIDAD ORDENADA]]</f>
        <v>39</v>
      </c>
    </row>
    <row r="1414" spans="1:13" x14ac:dyDescent="0.2">
      <c r="A1414" s="13">
        <v>573</v>
      </c>
      <c r="B1414" s="13">
        <v>7</v>
      </c>
      <c r="C1414" s="14" t="s">
        <v>49</v>
      </c>
      <c r="D1414" s="14" t="s">
        <v>1172</v>
      </c>
      <c r="E1414" s="15">
        <v>20</v>
      </c>
      <c r="F1414" s="15">
        <v>34</v>
      </c>
      <c r="G1414" s="16">
        <v>3</v>
      </c>
      <c r="H1414" s="17">
        <v>1.9444444444444445E-2</v>
      </c>
      <c r="I1414" s="18" t="s">
        <v>1151</v>
      </c>
      <c r="J1414" s="19">
        <f t="shared" si="66"/>
        <v>42</v>
      </c>
      <c r="K1414" s="19">
        <f t="shared" si="67"/>
        <v>102</v>
      </c>
      <c r="L1414" s="20">
        <f t="shared" si="68"/>
        <v>0.41176470588235292</v>
      </c>
      <c r="M1414" s="19">
        <f>TablaCocina[[#This Row],[COSTO UNITARIO]]*TablaCocina[[#This Row],[CANTIDAD ORDENADA]]</f>
        <v>60</v>
      </c>
    </row>
    <row r="1415" spans="1:13" x14ac:dyDescent="0.2">
      <c r="A1415" s="13">
        <v>574</v>
      </c>
      <c r="B1415" s="13">
        <v>20</v>
      </c>
      <c r="C1415" s="14" t="s">
        <v>149</v>
      </c>
      <c r="D1415" s="14" t="s">
        <v>1177</v>
      </c>
      <c r="E1415" s="15">
        <v>15</v>
      </c>
      <c r="F1415" s="15">
        <v>26</v>
      </c>
      <c r="G1415" s="16">
        <v>3</v>
      </c>
      <c r="H1415" s="17">
        <v>3.4722222222222224E-2</v>
      </c>
      <c r="I1415" s="18" t="s">
        <v>1151</v>
      </c>
      <c r="J1415" s="19">
        <f t="shared" si="66"/>
        <v>33</v>
      </c>
      <c r="K1415" s="19">
        <f t="shared" si="67"/>
        <v>78</v>
      </c>
      <c r="L1415" s="20">
        <f t="shared" si="68"/>
        <v>0.42307692307692307</v>
      </c>
      <c r="M1415" s="19">
        <f>TablaCocina[[#This Row],[COSTO UNITARIO]]*TablaCocina[[#This Row],[CANTIDAD ORDENADA]]</f>
        <v>45</v>
      </c>
    </row>
    <row r="1416" spans="1:13" x14ac:dyDescent="0.2">
      <c r="A1416" s="13">
        <v>574</v>
      </c>
      <c r="B1416" s="13">
        <v>20</v>
      </c>
      <c r="C1416" s="14" t="s">
        <v>67</v>
      </c>
      <c r="D1416" s="14" t="s">
        <v>1164</v>
      </c>
      <c r="E1416" s="15">
        <v>22</v>
      </c>
      <c r="F1416" s="15">
        <v>36</v>
      </c>
      <c r="G1416" s="16">
        <v>2</v>
      </c>
      <c r="H1416" s="17">
        <v>2.7777777777777776E-2</v>
      </c>
      <c r="I1416" s="18" t="s">
        <v>1150</v>
      </c>
      <c r="J1416" s="19">
        <f t="shared" si="66"/>
        <v>28</v>
      </c>
      <c r="K1416" s="19">
        <f t="shared" si="67"/>
        <v>72</v>
      </c>
      <c r="L1416" s="20">
        <f t="shared" si="68"/>
        <v>0.3888888888888889</v>
      </c>
      <c r="M1416" s="19">
        <f>TablaCocina[[#This Row],[COSTO UNITARIO]]*TablaCocina[[#This Row],[CANTIDAD ORDENADA]]</f>
        <v>44</v>
      </c>
    </row>
    <row r="1417" spans="1:13" x14ac:dyDescent="0.2">
      <c r="A1417" s="13">
        <v>574</v>
      </c>
      <c r="B1417" s="13">
        <v>20</v>
      </c>
      <c r="C1417" s="14" t="s">
        <v>73</v>
      </c>
      <c r="D1417" s="14" t="s">
        <v>1176</v>
      </c>
      <c r="E1417" s="15">
        <v>10</v>
      </c>
      <c r="F1417" s="15">
        <v>18</v>
      </c>
      <c r="G1417" s="16">
        <v>2</v>
      </c>
      <c r="H1417" s="17">
        <v>2.5694444444444447E-2</v>
      </c>
      <c r="I1417" s="18" t="s">
        <v>1151</v>
      </c>
      <c r="J1417" s="19">
        <f t="shared" si="66"/>
        <v>16</v>
      </c>
      <c r="K1417" s="19">
        <f t="shared" si="67"/>
        <v>36</v>
      </c>
      <c r="L1417" s="20">
        <f t="shared" si="68"/>
        <v>0.44444444444444442</v>
      </c>
      <c r="M1417" s="19">
        <f>TablaCocina[[#This Row],[COSTO UNITARIO]]*TablaCocina[[#This Row],[CANTIDAD ORDENADA]]</f>
        <v>20</v>
      </c>
    </row>
    <row r="1418" spans="1:13" x14ac:dyDescent="0.2">
      <c r="A1418" s="13">
        <v>574</v>
      </c>
      <c r="B1418" s="13">
        <v>20</v>
      </c>
      <c r="C1418" s="14" t="s">
        <v>64</v>
      </c>
      <c r="D1418" s="14" t="s">
        <v>1175</v>
      </c>
      <c r="E1418" s="15">
        <v>13</v>
      </c>
      <c r="F1418" s="15">
        <v>21</v>
      </c>
      <c r="G1418" s="16">
        <v>1</v>
      </c>
      <c r="H1418" s="17">
        <v>2.8472222222222222E-2</v>
      </c>
      <c r="I1418" s="18" t="s">
        <v>1151</v>
      </c>
      <c r="J1418" s="19">
        <f t="shared" si="66"/>
        <v>8</v>
      </c>
      <c r="K1418" s="19">
        <f t="shared" si="67"/>
        <v>21</v>
      </c>
      <c r="L1418" s="20">
        <f t="shared" si="68"/>
        <v>0.38095238095238093</v>
      </c>
      <c r="M1418" s="19">
        <f>TablaCocina[[#This Row],[COSTO UNITARIO]]*TablaCocina[[#This Row],[CANTIDAD ORDENADA]]</f>
        <v>13</v>
      </c>
    </row>
    <row r="1419" spans="1:13" x14ac:dyDescent="0.2">
      <c r="A1419" s="13">
        <v>575</v>
      </c>
      <c r="B1419" s="13">
        <v>15</v>
      </c>
      <c r="C1419" s="14" t="s">
        <v>73</v>
      </c>
      <c r="D1419" s="14" t="s">
        <v>1176</v>
      </c>
      <c r="E1419" s="15">
        <v>10</v>
      </c>
      <c r="F1419" s="15">
        <v>18</v>
      </c>
      <c r="G1419" s="16">
        <v>1</v>
      </c>
      <c r="H1419" s="17">
        <v>3.0555555555555555E-2</v>
      </c>
      <c r="I1419" s="18" t="s">
        <v>1150</v>
      </c>
      <c r="J1419" s="19">
        <f t="shared" si="66"/>
        <v>8</v>
      </c>
      <c r="K1419" s="19">
        <f t="shared" si="67"/>
        <v>18</v>
      </c>
      <c r="L1419" s="20">
        <f t="shared" si="68"/>
        <v>0.44444444444444442</v>
      </c>
      <c r="M1419" s="19">
        <f>TablaCocina[[#This Row],[COSTO UNITARIO]]*TablaCocina[[#This Row],[CANTIDAD ORDENADA]]</f>
        <v>10</v>
      </c>
    </row>
    <row r="1420" spans="1:13" x14ac:dyDescent="0.2">
      <c r="A1420" s="13">
        <v>576</v>
      </c>
      <c r="B1420" s="13">
        <v>9</v>
      </c>
      <c r="C1420" s="14" t="s">
        <v>255</v>
      </c>
      <c r="D1420" s="14" t="s">
        <v>1166</v>
      </c>
      <c r="E1420" s="15">
        <v>20</v>
      </c>
      <c r="F1420" s="15">
        <v>33</v>
      </c>
      <c r="G1420" s="16">
        <v>1</v>
      </c>
      <c r="H1420" s="17">
        <v>3.1944444444444449E-2</v>
      </c>
      <c r="I1420" s="18" t="s">
        <v>1150</v>
      </c>
      <c r="J1420" s="19">
        <f t="shared" si="66"/>
        <v>13</v>
      </c>
      <c r="K1420" s="19">
        <f t="shared" si="67"/>
        <v>33</v>
      </c>
      <c r="L1420" s="20">
        <f t="shared" si="68"/>
        <v>0.39393939393939392</v>
      </c>
      <c r="M1420" s="19">
        <f>TablaCocina[[#This Row],[COSTO UNITARIO]]*TablaCocina[[#This Row],[CANTIDAD ORDENADA]]</f>
        <v>20</v>
      </c>
    </row>
    <row r="1421" spans="1:13" x14ac:dyDescent="0.2">
      <c r="A1421" s="13">
        <v>576</v>
      </c>
      <c r="B1421" s="13">
        <v>9</v>
      </c>
      <c r="C1421" s="14" t="s">
        <v>110</v>
      </c>
      <c r="D1421" s="14" t="s">
        <v>1161</v>
      </c>
      <c r="E1421" s="15">
        <v>19</v>
      </c>
      <c r="F1421" s="15">
        <v>31</v>
      </c>
      <c r="G1421" s="16">
        <v>3</v>
      </c>
      <c r="H1421" s="17">
        <v>2.2222222222222223E-2</v>
      </c>
      <c r="I1421" s="18" t="s">
        <v>1150</v>
      </c>
      <c r="J1421" s="19">
        <f t="shared" si="66"/>
        <v>36</v>
      </c>
      <c r="K1421" s="19">
        <f t="shared" si="67"/>
        <v>93</v>
      </c>
      <c r="L1421" s="20">
        <f t="shared" si="68"/>
        <v>0.38709677419354838</v>
      </c>
      <c r="M1421" s="19">
        <f>TablaCocina[[#This Row],[COSTO UNITARIO]]*TablaCocina[[#This Row],[CANTIDAD ORDENADA]]</f>
        <v>57</v>
      </c>
    </row>
    <row r="1422" spans="1:13" x14ac:dyDescent="0.2">
      <c r="A1422" s="13">
        <v>576</v>
      </c>
      <c r="B1422" s="13">
        <v>9</v>
      </c>
      <c r="C1422" s="14" t="s">
        <v>67</v>
      </c>
      <c r="D1422" s="14" t="s">
        <v>1164</v>
      </c>
      <c r="E1422" s="15">
        <v>22</v>
      </c>
      <c r="F1422" s="15">
        <v>36</v>
      </c>
      <c r="G1422" s="16">
        <v>3</v>
      </c>
      <c r="H1422" s="17">
        <v>2.5694444444444447E-2</v>
      </c>
      <c r="I1422" s="18" t="s">
        <v>1151</v>
      </c>
      <c r="J1422" s="19">
        <f t="shared" si="66"/>
        <v>42</v>
      </c>
      <c r="K1422" s="19">
        <f t="shared" si="67"/>
        <v>108</v>
      </c>
      <c r="L1422" s="20">
        <f t="shared" si="68"/>
        <v>0.3888888888888889</v>
      </c>
      <c r="M1422" s="19">
        <f>TablaCocina[[#This Row],[COSTO UNITARIO]]*TablaCocina[[#This Row],[CANTIDAD ORDENADA]]</f>
        <v>66</v>
      </c>
    </row>
    <row r="1423" spans="1:13" x14ac:dyDescent="0.2">
      <c r="A1423" s="13">
        <v>577</v>
      </c>
      <c r="B1423" s="13">
        <v>5</v>
      </c>
      <c r="C1423" s="14" t="s">
        <v>73</v>
      </c>
      <c r="D1423" s="14" t="s">
        <v>1176</v>
      </c>
      <c r="E1423" s="15">
        <v>10</v>
      </c>
      <c r="F1423" s="15">
        <v>18</v>
      </c>
      <c r="G1423" s="16">
        <v>1</v>
      </c>
      <c r="H1423" s="17">
        <v>6.9444444444444441E-3</v>
      </c>
      <c r="I1423" s="18" t="s">
        <v>1151</v>
      </c>
      <c r="J1423" s="19">
        <f t="shared" si="66"/>
        <v>8</v>
      </c>
      <c r="K1423" s="19">
        <f t="shared" si="67"/>
        <v>18</v>
      </c>
      <c r="L1423" s="20">
        <f t="shared" si="68"/>
        <v>0.44444444444444442</v>
      </c>
      <c r="M1423" s="19">
        <f>TablaCocina[[#This Row],[COSTO UNITARIO]]*TablaCocina[[#This Row],[CANTIDAD ORDENADA]]</f>
        <v>10</v>
      </c>
    </row>
    <row r="1424" spans="1:13" x14ac:dyDescent="0.2">
      <c r="A1424" s="13">
        <v>577</v>
      </c>
      <c r="B1424" s="13">
        <v>5</v>
      </c>
      <c r="C1424" s="14" t="s">
        <v>197</v>
      </c>
      <c r="D1424" s="14" t="s">
        <v>1171</v>
      </c>
      <c r="E1424" s="15">
        <v>13</v>
      </c>
      <c r="F1424" s="15">
        <v>22</v>
      </c>
      <c r="G1424" s="16">
        <v>1</v>
      </c>
      <c r="H1424" s="17">
        <v>1.0416666666666666E-2</v>
      </c>
      <c r="I1424" s="18" t="s">
        <v>1150</v>
      </c>
      <c r="J1424" s="19">
        <f t="shared" si="66"/>
        <v>9</v>
      </c>
      <c r="K1424" s="19">
        <f t="shared" si="67"/>
        <v>22</v>
      </c>
      <c r="L1424" s="20">
        <f t="shared" si="68"/>
        <v>0.40909090909090912</v>
      </c>
      <c r="M1424" s="19">
        <f>TablaCocina[[#This Row],[COSTO UNITARIO]]*TablaCocina[[#This Row],[CANTIDAD ORDENADA]]</f>
        <v>13</v>
      </c>
    </row>
    <row r="1425" spans="1:13" x14ac:dyDescent="0.2">
      <c r="A1425" s="13">
        <v>578</v>
      </c>
      <c r="B1425" s="13">
        <v>11</v>
      </c>
      <c r="C1425" s="14" t="s">
        <v>62</v>
      </c>
      <c r="D1425" s="14" t="s">
        <v>1160</v>
      </c>
      <c r="E1425" s="15">
        <v>18</v>
      </c>
      <c r="F1425" s="15">
        <v>30</v>
      </c>
      <c r="G1425" s="16">
        <v>3</v>
      </c>
      <c r="H1425" s="17">
        <v>3.0555555555555555E-2</v>
      </c>
      <c r="I1425" s="18" t="s">
        <v>1150</v>
      </c>
      <c r="J1425" s="19">
        <f t="shared" si="66"/>
        <v>36</v>
      </c>
      <c r="K1425" s="19">
        <f t="shared" si="67"/>
        <v>90</v>
      </c>
      <c r="L1425" s="20">
        <f t="shared" si="68"/>
        <v>0.4</v>
      </c>
      <c r="M1425" s="19">
        <f>TablaCocina[[#This Row],[COSTO UNITARIO]]*TablaCocina[[#This Row],[CANTIDAD ORDENADA]]</f>
        <v>54</v>
      </c>
    </row>
    <row r="1426" spans="1:13" x14ac:dyDescent="0.2">
      <c r="A1426" s="13">
        <v>579</v>
      </c>
      <c r="B1426" s="13">
        <v>9</v>
      </c>
      <c r="C1426" s="14" t="s">
        <v>116</v>
      </c>
      <c r="D1426" s="14" t="s">
        <v>1178</v>
      </c>
      <c r="E1426" s="15">
        <v>15</v>
      </c>
      <c r="F1426" s="15">
        <v>25</v>
      </c>
      <c r="G1426" s="16">
        <v>2</v>
      </c>
      <c r="H1426" s="17">
        <v>3.3333333333333333E-2</v>
      </c>
      <c r="I1426" s="18" t="s">
        <v>1150</v>
      </c>
      <c r="J1426" s="19">
        <f t="shared" si="66"/>
        <v>20</v>
      </c>
      <c r="K1426" s="19">
        <f t="shared" si="67"/>
        <v>50</v>
      </c>
      <c r="L1426" s="20">
        <f t="shared" si="68"/>
        <v>0.4</v>
      </c>
      <c r="M1426" s="19">
        <f>TablaCocina[[#This Row],[COSTO UNITARIO]]*TablaCocina[[#This Row],[CANTIDAD ORDENADA]]</f>
        <v>30</v>
      </c>
    </row>
    <row r="1427" spans="1:13" x14ac:dyDescent="0.2">
      <c r="A1427" s="13">
        <v>580</v>
      </c>
      <c r="B1427" s="13">
        <v>10</v>
      </c>
      <c r="C1427" s="14" t="s">
        <v>255</v>
      </c>
      <c r="D1427" s="14" t="s">
        <v>1166</v>
      </c>
      <c r="E1427" s="15">
        <v>20</v>
      </c>
      <c r="F1427" s="15">
        <v>33</v>
      </c>
      <c r="G1427" s="16">
        <v>1</v>
      </c>
      <c r="H1427" s="17">
        <v>2.0833333333333332E-2</v>
      </c>
      <c r="I1427" s="18" t="s">
        <v>1150</v>
      </c>
      <c r="J1427" s="19">
        <f t="shared" si="66"/>
        <v>13</v>
      </c>
      <c r="K1427" s="19">
        <f t="shared" si="67"/>
        <v>33</v>
      </c>
      <c r="L1427" s="20">
        <f t="shared" si="68"/>
        <v>0.39393939393939392</v>
      </c>
      <c r="M1427" s="19">
        <f>TablaCocina[[#This Row],[COSTO UNITARIO]]*TablaCocina[[#This Row],[CANTIDAD ORDENADA]]</f>
        <v>20</v>
      </c>
    </row>
    <row r="1428" spans="1:13" x14ac:dyDescent="0.2">
      <c r="A1428" s="13">
        <v>581</v>
      </c>
      <c r="B1428" s="13">
        <v>18</v>
      </c>
      <c r="C1428" s="14" t="s">
        <v>255</v>
      </c>
      <c r="D1428" s="14" t="s">
        <v>1166</v>
      </c>
      <c r="E1428" s="15">
        <v>20</v>
      </c>
      <c r="F1428" s="15">
        <v>33</v>
      </c>
      <c r="G1428" s="16">
        <v>1</v>
      </c>
      <c r="H1428" s="17">
        <v>1.0416666666666666E-2</v>
      </c>
      <c r="I1428" s="18" t="s">
        <v>1150</v>
      </c>
      <c r="J1428" s="19">
        <f t="shared" si="66"/>
        <v>13</v>
      </c>
      <c r="K1428" s="19">
        <f t="shared" si="67"/>
        <v>33</v>
      </c>
      <c r="L1428" s="20">
        <f t="shared" si="68"/>
        <v>0.39393939393939392</v>
      </c>
      <c r="M1428" s="19">
        <f>TablaCocina[[#This Row],[COSTO UNITARIO]]*TablaCocina[[#This Row],[CANTIDAD ORDENADA]]</f>
        <v>20</v>
      </c>
    </row>
    <row r="1429" spans="1:13" x14ac:dyDescent="0.2">
      <c r="A1429" s="13">
        <v>581</v>
      </c>
      <c r="B1429" s="13">
        <v>18</v>
      </c>
      <c r="C1429" s="14" t="s">
        <v>62</v>
      </c>
      <c r="D1429" s="14" t="s">
        <v>1160</v>
      </c>
      <c r="E1429" s="15">
        <v>18</v>
      </c>
      <c r="F1429" s="15">
        <v>30</v>
      </c>
      <c r="G1429" s="16">
        <v>3</v>
      </c>
      <c r="H1429" s="17">
        <v>2.7777777777777776E-2</v>
      </c>
      <c r="I1429" s="18" t="s">
        <v>1150</v>
      </c>
      <c r="J1429" s="19">
        <f t="shared" si="66"/>
        <v>36</v>
      </c>
      <c r="K1429" s="19">
        <f t="shared" si="67"/>
        <v>90</v>
      </c>
      <c r="L1429" s="20">
        <f t="shared" si="68"/>
        <v>0.4</v>
      </c>
      <c r="M1429" s="19">
        <f>TablaCocina[[#This Row],[COSTO UNITARIO]]*TablaCocina[[#This Row],[CANTIDAD ORDENADA]]</f>
        <v>54</v>
      </c>
    </row>
    <row r="1430" spans="1:13" x14ac:dyDescent="0.2">
      <c r="A1430" s="13">
        <v>582</v>
      </c>
      <c r="B1430" s="13">
        <v>3</v>
      </c>
      <c r="C1430" s="14" t="s">
        <v>100</v>
      </c>
      <c r="D1430" s="14" t="s">
        <v>1162</v>
      </c>
      <c r="E1430" s="15">
        <v>16</v>
      </c>
      <c r="F1430" s="15">
        <v>27</v>
      </c>
      <c r="G1430" s="16">
        <v>2</v>
      </c>
      <c r="H1430" s="17">
        <v>2.9166666666666664E-2</v>
      </c>
      <c r="I1430" s="18" t="s">
        <v>1151</v>
      </c>
      <c r="J1430" s="19">
        <f t="shared" si="66"/>
        <v>22</v>
      </c>
      <c r="K1430" s="19">
        <f t="shared" si="67"/>
        <v>54</v>
      </c>
      <c r="L1430" s="20">
        <f t="shared" si="68"/>
        <v>0.40740740740740738</v>
      </c>
      <c r="M1430" s="19">
        <f>TablaCocina[[#This Row],[COSTO UNITARIO]]*TablaCocina[[#This Row],[CANTIDAD ORDENADA]]</f>
        <v>32</v>
      </c>
    </row>
    <row r="1431" spans="1:13" x14ac:dyDescent="0.2">
      <c r="A1431" s="13">
        <v>583</v>
      </c>
      <c r="B1431" s="13">
        <v>9</v>
      </c>
      <c r="C1431" s="14" t="s">
        <v>106</v>
      </c>
      <c r="D1431" s="14" t="s">
        <v>1168</v>
      </c>
      <c r="E1431" s="15">
        <v>11</v>
      </c>
      <c r="F1431" s="15">
        <v>19</v>
      </c>
      <c r="G1431" s="16">
        <v>3</v>
      </c>
      <c r="H1431" s="17">
        <v>1.0416666666666666E-2</v>
      </c>
      <c r="I1431" s="18" t="s">
        <v>1150</v>
      </c>
      <c r="J1431" s="19">
        <f t="shared" si="66"/>
        <v>24</v>
      </c>
      <c r="K1431" s="19">
        <f t="shared" si="67"/>
        <v>57</v>
      </c>
      <c r="L1431" s="20">
        <f t="shared" si="68"/>
        <v>0.42105263157894735</v>
      </c>
      <c r="M1431" s="19">
        <f>TablaCocina[[#This Row],[COSTO UNITARIO]]*TablaCocina[[#This Row],[CANTIDAD ORDENADA]]</f>
        <v>33</v>
      </c>
    </row>
    <row r="1432" spans="1:13" x14ac:dyDescent="0.2">
      <c r="A1432" s="13">
        <v>583</v>
      </c>
      <c r="B1432" s="13">
        <v>9</v>
      </c>
      <c r="C1432" s="14" t="s">
        <v>73</v>
      </c>
      <c r="D1432" s="14" t="s">
        <v>1176</v>
      </c>
      <c r="E1432" s="15">
        <v>10</v>
      </c>
      <c r="F1432" s="15">
        <v>18</v>
      </c>
      <c r="G1432" s="16">
        <v>1</v>
      </c>
      <c r="H1432" s="17">
        <v>7.6388888888888886E-3</v>
      </c>
      <c r="I1432" s="18" t="s">
        <v>1150</v>
      </c>
      <c r="J1432" s="19">
        <f t="shared" si="66"/>
        <v>8</v>
      </c>
      <c r="K1432" s="19">
        <f t="shared" si="67"/>
        <v>18</v>
      </c>
      <c r="L1432" s="20">
        <f t="shared" si="68"/>
        <v>0.44444444444444442</v>
      </c>
      <c r="M1432" s="19">
        <f>TablaCocina[[#This Row],[COSTO UNITARIO]]*TablaCocina[[#This Row],[CANTIDAD ORDENADA]]</f>
        <v>10</v>
      </c>
    </row>
    <row r="1433" spans="1:13" x14ac:dyDescent="0.2">
      <c r="A1433" s="13">
        <v>583</v>
      </c>
      <c r="B1433" s="13">
        <v>9</v>
      </c>
      <c r="C1433" s="14" t="s">
        <v>152</v>
      </c>
      <c r="D1433" s="14" t="s">
        <v>1159</v>
      </c>
      <c r="E1433" s="15">
        <v>14</v>
      </c>
      <c r="F1433" s="15">
        <v>24</v>
      </c>
      <c r="G1433" s="16">
        <v>2</v>
      </c>
      <c r="H1433" s="17">
        <v>2.013888888888889E-2</v>
      </c>
      <c r="I1433" s="18" t="s">
        <v>1151</v>
      </c>
      <c r="J1433" s="19">
        <f t="shared" si="66"/>
        <v>20</v>
      </c>
      <c r="K1433" s="19">
        <f t="shared" si="67"/>
        <v>48</v>
      </c>
      <c r="L1433" s="20">
        <f t="shared" si="68"/>
        <v>0.41666666666666669</v>
      </c>
      <c r="M1433" s="19">
        <f>TablaCocina[[#This Row],[COSTO UNITARIO]]*TablaCocina[[#This Row],[CANTIDAD ORDENADA]]</f>
        <v>28</v>
      </c>
    </row>
    <row r="1434" spans="1:13" x14ac:dyDescent="0.2">
      <c r="A1434" s="13">
        <v>583</v>
      </c>
      <c r="B1434" s="13">
        <v>9</v>
      </c>
      <c r="C1434" s="14" t="s">
        <v>42</v>
      </c>
      <c r="D1434" s="14" t="s">
        <v>1163</v>
      </c>
      <c r="E1434" s="15">
        <v>25</v>
      </c>
      <c r="F1434" s="15">
        <v>40</v>
      </c>
      <c r="G1434" s="16">
        <v>3</v>
      </c>
      <c r="H1434" s="17">
        <v>3.4722222222222224E-2</v>
      </c>
      <c r="I1434" s="18" t="s">
        <v>1151</v>
      </c>
      <c r="J1434" s="19">
        <f t="shared" si="66"/>
        <v>45</v>
      </c>
      <c r="K1434" s="19">
        <f t="shared" si="67"/>
        <v>120</v>
      </c>
      <c r="L1434" s="20">
        <f t="shared" si="68"/>
        <v>0.375</v>
      </c>
      <c r="M1434" s="19">
        <f>TablaCocina[[#This Row],[COSTO UNITARIO]]*TablaCocina[[#This Row],[CANTIDAD ORDENADA]]</f>
        <v>75</v>
      </c>
    </row>
    <row r="1435" spans="1:13" x14ac:dyDescent="0.2">
      <c r="A1435" s="13">
        <v>584</v>
      </c>
      <c r="B1435" s="13">
        <v>9</v>
      </c>
      <c r="C1435" s="14" t="s">
        <v>64</v>
      </c>
      <c r="D1435" s="14" t="s">
        <v>1175</v>
      </c>
      <c r="E1435" s="15">
        <v>13</v>
      </c>
      <c r="F1435" s="15">
        <v>21</v>
      </c>
      <c r="G1435" s="16">
        <v>1</v>
      </c>
      <c r="H1435" s="17">
        <v>3.9583333333333331E-2</v>
      </c>
      <c r="I1435" s="18" t="s">
        <v>1151</v>
      </c>
      <c r="J1435" s="19">
        <f t="shared" si="66"/>
        <v>8</v>
      </c>
      <c r="K1435" s="19">
        <f t="shared" si="67"/>
        <v>21</v>
      </c>
      <c r="L1435" s="20">
        <f t="shared" si="68"/>
        <v>0.38095238095238093</v>
      </c>
      <c r="M1435" s="19">
        <f>TablaCocina[[#This Row],[COSTO UNITARIO]]*TablaCocina[[#This Row],[CANTIDAD ORDENADA]]</f>
        <v>13</v>
      </c>
    </row>
    <row r="1436" spans="1:13" x14ac:dyDescent="0.2">
      <c r="A1436" s="13">
        <v>584</v>
      </c>
      <c r="B1436" s="13">
        <v>9</v>
      </c>
      <c r="C1436" s="14" t="s">
        <v>110</v>
      </c>
      <c r="D1436" s="14" t="s">
        <v>1161</v>
      </c>
      <c r="E1436" s="15">
        <v>19</v>
      </c>
      <c r="F1436" s="15">
        <v>31</v>
      </c>
      <c r="G1436" s="16">
        <v>2</v>
      </c>
      <c r="H1436" s="17">
        <v>2.361111111111111E-2</v>
      </c>
      <c r="I1436" s="18" t="s">
        <v>1150</v>
      </c>
      <c r="J1436" s="19">
        <f t="shared" si="66"/>
        <v>24</v>
      </c>
      <c r="K1436" s="19">
        <f t="shared" si="67"/>
        <v>62</v>
      </c>
      <c r="L1436" s="20">
        <f t="shared" si="68"/>
        <v>0.38709677419354838</v>
      </c>
      <c r="M1436" s="19">
        <f>TablaCocina[[#This Row],[COSTO UNITARIO]]*TablaCocina[[#This Row],[CANTIDAD ORDENADA]]</f>
        <v>38</v>
      </c>
    </row>
    <row r="1437" spans="1:13" x14ac:dyDescent="0.2">
      <c r="A1437" s="13">
        <v>584</v>
      </c>
      <c r="B1437" s="13">
        <v>9</v>
      </c>
      <c r="C1437" s="14" t="s">
        <v>36</v>
      </c>
      <c r="D1437" s="14" t="s">
        <v>1167</v>
      </c>
      <c r="E1437" s="15">
        <v>16</v>
      </c>
      <c r="F1437" s="15">
        <v>28</v>
      </c>
      <c r="G1437" s="16">
        <v>2</v>
      </c>
      <c r="H1437" s="17">
        <v>1.5972222222222224E-2</v>
      </c>
      <c r="I1437" s="18" t="s">
        <v>1150</v>
      </c>
      <c r="J1437" s="19">
        <f t="shared" si="66"/>
        <v>24</v>
      </c>
      <c r="K1437" s="19">
        <f t="shared" si="67"/>
        <v>56</v>
      </c>
      <c r="L1437" s="20">
        <f t="shared" si="68"/>
        <v>0.42857142857142855</v>
      </c>
      <c r="M1437" s="19">
        <f>TablaCocina[[#This Row],[COSTO UNITARIO]]*TablaCocina[[#This Row],[CANTIDAD ORDENADA]]</f>
        <v>32</v>
      </c>
    </row>
    <row r="1438" spans="1:13" x14ac:dyDescent="0.2">
      <c r="A1438" s="13">
        <v>585</v>
      </c>
      <c r="B1438" s="13">
        <v>3</v>
      </c>
      <c r="C1438" s="14" t="s">
        <v>241</v>
      </c>
      <c r="D1438" s="14" t="s">
        <v>1170</v>
      </c>
      <c r="E1438" s="15">
        <v>19</v>
      </c>
      <c r="F1438" s="15">
        <v>32</v>
      </c>
      <c r="G1438" s="16">
        <v>1</v>
      </c>
      <c r="H1438" s="17">
        <v>2.4305555555555556E-2</v>
      </c>
      <c r="I1438" s="18" t="s">
        <v>1151</v>
      </c>
      <c r="J1438" s="19">
        <f t="shared" si="66"/>
        <v>13</v>
      </c>
      <c r="K1438" s="19">
        <f t="shared" si="67"/>
        <v>32</v>
      </c>
      <c r="L1438" s="20">
        <f t="shared" si="68"/>
        <v>0.40625</v>
      </c>
      <c r="M1438" s="19">
        <f>TablaCocina[[#This Row],[COSTO UNITARIO]]*TablaCocina[[#This Row],[CANTIDAD ORDENADA]]</f>
        <v>19</v>
      </c>
    </row>
    <row r="1439" spans="1:13" x14ac:dyDescent="0.2">
      <c r="A1439" s="13">
        <v>585</v>
      </c>
      <c r="B1439" s="13">
        <v>3</v>
      </c>
      <c r="C1439" s="14" t="s">
        <v>20</v>
      </c>
      <c r="D1439" s="14" t="s">
        <v>1169</v>
      </c>
      <c r="E1439" s="15">
        <v>21</v>
      </c>
      <c r="F1439" s="15">
        <v>35</v>
      </c>
      <c r="G1439" s="16">
        <v>1</v>
      </c>
      <c r="H1439" s="17">
        <v>5.5555555555555558E-3</v>
      </c>
      <c r="I1439" s="18" t="s">
        <v>1151</v>
      </c>
      <c r="J1439" s="19">
        <f t="shared" si="66"/>
        <v>14</v>
      </c>
      <c r="K1439" s="19">
        <f t="shared" si="67"/>
        <v>35</v>
      </c>
      <c r="L1439" s="20">
        <f t="shared" si="68"/>
        <v>0.4</v>
      </c>
      <c r="M1439" s="19">
        <f>TablaCocina[[#This Row],[COSTO UNITARIO]]*TablaCocina[[#This Row],[CANTIDAD ORDENADA]]</f>
        <v>21</v>
      </c>
    </row>
    <row r="1440" spans="1:13" x14ac:dyDescent="0.2">
      <c r="A1440" s="13">
        <v>585</v>
      </c>
      <c r="B1440" s="13">
        <v>3</v>
      </c>
      <c r="C1440" s="14" t="s">
        <v>73</v>
      </c>
      <c r="D1440" s="14" t="s">
        <v>1176</v>
      </c>
      <c r="E1440" s="15">
        <v>10</v>
      </c>
      <c r="F1440" s="15">
        <v>18</v>
      </c>
      <c r="G1440" s="16">
        <v>2</v>
      </c>
      <c r="H1440" s="17">
        <v>1.5277777777777777E-2</v>
      </c>
      <c r="I1440" s="18" t="s">
        <v>1150</v>
      </c>
      <c r="J1440" s="19">
        <f t="shared" si="66"/>
        <v>16</v>
      </c>
      <c r="K1440" s="19">
        <f t="shared" si="67"/>
        <v>36</v>
      </c>
      <c r="L1440" s="20">
        <f t="shared" si="68"/>
        <v>0.44444444444444442</v>
      </c>
      <c r="M1440" s="19">
        <f>TablaCocina[[#This Row],[COSTO UNITARIO]]*TablaCocina[[#This Row],[CANTIDAD ORDENADA]]</f>
        <v>20</v>
      </c>
    </row>
    <row r="1441" spans="1:13" x14ac:dyDescent="0.2">
      <c r="A1441" s="13">
        <v>585</v>
      </c>
      <c r="B1441" s="13">
        <v>3</v>
      </c>
      <c r="C1441" s="14" t="s">
        <v>116</v>
      </c>
      <c r="D1441" s="14" t="s">
        <v>1178</v>
      </c>
      <c r="E1441" s="15">
        <v>15</v>
      </c>
      <c r="F1441" s="15">
        <v>25</v>
      </c>
      <c r="G1441" s="16">
        <v>1</v>
      </c>
      <c r="H1441" s="17">
        <v>2.0833333333333332E-2</v>
      </c>
      <c r="I1441" s="18" t="s">
        <v>1151</v>
      </c>
      <c r="J1441" s="19">
        <f t="shared" si="66"/>
        <v>10</v>
      </c>
      <c r="K1441" s="19">
        <f t="shared" si="67"/>
        <v>25</v>
      </c>
      <c r="L1441" s="20">
        <f t="shared" si="68"/>
        <v>0.4</v>
      </c>
      <c r="M1441" s="19">
        <f>TablaCocina[[#This Row],[COSTO UNITARIO]]*TablaCocina[[#This Row],[CANTIDAD ORDENADA]]</f>
        <v>15</v>
      </c>
    </row>
    <row r="1442" spans="1:13" x14ac:dyDescent="0.2">
      <c r="A1442" s="13">
        <v>586</v>
      </c>
      <c r="B1442" s="13">
        <v>17</v>
      </c>
      <c r="C1442" s="14" t="s">
        <v>255</v>
      </c>
      <c r="D1442" s="14" t="s">
        <v>1166</v>
      </c>
      <c r="E1442" s="15">
        <v>20</v>
      </c>
      <c r="F1442" s="15">
        <v>33</v>
      </c>
      <c r="G1442" s="16">
        <v>3</v>
      </c>
      <c r="H1442" s="17">
        <v>3.2638888888888891E-2</v>
      </c>
      <c r="I1442" s="18" t="s">
        <v>1151</v>
      </c>
      <c r="J1442" s="19">
        <f t="shared" si="66"/>
        <v>39</v>
      </c>
      <c r="K1442" s="19">
        <f t="shared" si="67"/>
        <v>99</v>
      </c>
      <c r="L1442" s="20">
        <f t="shared" si="68"/>
        <v>0.39393939393939392</v>
      </c>
      <c r="M1442" s="19">
        <f>TablaCocina[[#This Row],[COSTO UNITARIO]]*TablaCocina[[#This Row],[CANTIDAD ORDENADA]]</f>
        <v>60</v>
      </c>
    </row>
    <row r="1443" spans="1:13" x14ac:dyDescent="0.2">
      <c r="A1443" s="13">
        <v>586</v>
      </c>
      <c r="B1443" s="13">
        <v>17</v>
      </c>
      <c r="C1443" s="14" t="s">
        <v>152</v>
      </c>
      <c r="D1443" s="14" t="s">
        <v>1159</v>
      </c>
      <c r="E1443" s="15">
        <v>14</v>
      </c>
      <c r="F1443" s="15">
        <v>24</v>
      </c>
      <c r="G1443" s="16">
        <v>3</v>
      </c>
      <c r="H1443" s="17">
        <v>3.125E-2</v>
      </c>
      <c r="I1443" s="18" t="s">
        <v>1150</v>
      </c>
      <c r="J1443" s="19">
        <f t="shared" si="66"/>
        <v>30</v>
      </c>
      <c r="K1443" s="19">
        <f t="shared" si="67"/>
        <v>72</v>
      </c>
      <c r="L1443" s="20">
        <f t="shared" si="68"/>
        <v>0.41666666666666669</v>
      </c>
      <c r="M1443" s="19">
        <f>TablaCocina[[#This Row],[COSTO UNITARIO]]*TablaCocina[[#This Row],[CANTIDAD ORDENADA]]</f>
        <v>42</v>
      </c>
    </row>
    <row r="1444" spans="1:13" x14ac:dyDescent="0.2">
      <c r="A1444" s="13">
        <v>587</v>
      </c>
      <c r="B1444" s="13">
        <v>7</v>
      </c>
      <c r="C1444" s="14" t="s">
        <v>152</v>
      </c>
      <c r="D1444" s="14" t="s">
        <v>1159</v>
      </c>
      <c r="E1444" s="15">
        <v>14</v>
      </c>
      <c r="F1444" s="15">
        <v>24</v>
      </c>
      <c r="G1444" s="16">
        <v>2</v>
      </c>
      <c r="H1444" s="17">
        <v>2.9861111111111113E-2</v>
      </c>
      <c r="I1444" s="18" t="s">
        <v>1151</v>
      </c>
      <c r="J1444" s="19">
        <f t="shared" si="66"/>
        <v>20</v>
      </c>
      <c r="K1444" s="19">
        <f t="shared" si="67"/>
        <v>48</v>
      </c>
      <c r="L1444" s="20">
        <f t="shared" si="68"/>
        <v>0.41666666666666669</v>
      </c>
      <c r="M1444" s="19">
        <f>TablaCocina[[#This Row],[COSTO UNITARIO]]*TablaCocina[[#This Row],[CANTIDAD ORDENADA]]</f>
        <v>28</v>
      </c>
    </row>
    <row r="1445" spans="1:13" x14ac:dyDescent="0.2">
      <c r="A1445" s="13">
        <v>588</v>
      </c>
      <c r="B1445" s="13">
        <v>15</v>
      </c>
      <c r="C1445" s="14" t="s">
        <v>149</v>
      </c>
      <c r="D1445" s="14" t="s">
        <v>1177</v>
      </c>
      <c r="E1445" s="15">
        <v>15</v>
      </c>
      <c r="F1445" s="15">
        <v>26</v>
      </c>
      <c r="G1445" s="16">
        <v>1</v>
      </c>
      <c r="H1445" s="17">
        <v>1.7361111111111112E-2</v>
      </c>
      <c r="I1445" s="18" t="s">
        <v>1151</v>
      </c>
      <c r="J1445" s="19">
        <f t="shared" si="66"/>
        <v>11</v>
      </c>
      <c r="K1445" s="19">
        <f t="shared" si="67"/>
        <v>26</v>
      </c>
      <c r="L1445" s="20">
        <f t="shared" si="68"/>
        <v>0.42307692307692307</v>
      </c>
      <c r="M1445" s="19">
        <f>TablaCocina[[#This Row],[COSTO UNITARIO]]*TablaCocina[[#This Row],[CANTIDAD ORDENADA]]</f>
        <v>15</v>
      </c>
    </row>
    <row r="1446" spans="1:13" x14ac:dyDescent="0.2">
      <c r="A1446" s="13">
        <v>588</v>
      </c>
      <c r="B1446" s="13">
        <v>15</v>
      </c>
      <c r="C1446" s="14" t="s">
        <v>116</v>
      </c>
      <c r="D1446" s="14" t="s">
        <v>1178</v>
      </c>
      <c r="E1446" s="15">
        <v>15</v>
      </c>
      <c r="F1446" s="15">
        <v>25</v>
      </c>
      <c r="G1446" s="16">
        <v>3</v>
      </c>
      <c r="H1446" s="17">
        <v>8.3333333333333332E-3</v>
      </c>
      <c r="I1446" s="18" t="s">
        <v>1151</v>
      </c>
      <c r="J1446" s="19">
        <f t="shared" si="66"/>
        <v>30</v>
      </c>
      <c r="K1446" s="19">
        <f t="shared" si="67"/>
        <v>75</v>
      </c>
      <c r="L1446" s="20">
        <f t="shared" si="68"/>
        <v>0.4</v>
      </c>
      <c r="M1446" s="19">
        <f>TablaCocina[[#This Row],[COSTO UNITARIO]]*TablaCocina[[#This Row],[CANTIDAD ORDENADA]]</f>
        <v>45</v>
      </c>
    </row>
    <row r="1447" spans="1:13" x14ac:dyDescent="0.2">
      <c r="A1447" s="13">
        <v>589</v>
      </c>
      <c r="B1447" s="13">
        <v>10</v>
      </c>
      <c r="C1447" s="14" t="s">
        <v>194</v>
      </c>
      <c r="D1447" s="14" t="s">
        <v>1174</v>
      </c>
      <c r="E1447" s="15">
        <v>14</v>
      </c>
      <c r="F1447" s="15">
        <v>23</v>
      </c>
      <c r="G1447" s="16">
        <v>1</v>
      </c>
      <c r="H1447" s="17">
        <v>3.125E-2</v>
      </c>
      <c r="I1447" s="18" t="s">
        <v>1150</v>
      </c>
      <c r="J1447" s="19">
        <f t="shared" si="66"/>
        <v>9</v>
      </c>
      <c r="K1447" s="19">
        <f t="shared" si="67"/>
        <v>23</v>
      </c>
      <c r="L1447" s="20">
        <f t="shared" si="68"/>
        <v>0.39130434782608697</v>
      </c>
      <c r="M1447" s="19">
        <f>TablaCocina[[#This Row],[COSTO UNITARIO]]*TablaCocina[[#This Row],[CANTIDAD ORDENADA]]</f>
        <v>14</v>
      </c>
    </row>
    <row r="1448" spans="1:13" x14ac:dyDescent="0.2">
      <c r="A1448" s="13">
        <v>589</v>
      </c>
      <c r="B1448" s="13">
        <v>10</v>
      </c>
      <c r="C1448" s="14" t="s">
        <v>49</v>
      </c>
      <c r="D1448" s="14" t="s">
        <v>1172</v>
      </c>
      <c r="E1448" s="15">
        <v>20</v>
      </c>
      <c r="F1448" s="15">
        <v>34</v>
      </c>
      <c r="G1448" s="16">
        <v>3</v>
      </c>
      <c r="H1448" s="17">
        <v>4.0972222222222222E-2</v>
      </c>
      <c r="I1448" s="18" t="s">
        <v>1150</v>
      </c>
      <c r="J1448" s="19">
        <f t="shared" si="66"/>
        <v>42</v>
      </c>
      <c r="K1448" s="19">
        <f t="shared" si="67"/>
        <v>102</v>
      </c>
      <c r="L1448" s="20">
        <f t="shared" si="68"/>
        <v>0.41176470588235292</v>
      </c>
      <c r="M1448" s="19">
        <f>TablaCocina[[#This Row],[COSTO UNITARIO]]*TablaCocina[[#This Row],[CANTIDAD ORDENADA]]</f>
        <v>60</v>
      </c>
    </row>
    <row r="1449" spans="1:13" x14ac:dyDescent="0.2">
      <c r="A1449" s="13">
        <v>589</v>
      </c>
      <c r="B1449" s="13">
        <v>10</v>
      </c>
      <c r="C1449" s="14" t="s">
        <v>64</v>
      </c>
      <c r="D1449" s="14" t="s">
        <v>1175</v>
      </c>
      <c r="E1449" s="15">
        <v>13</v>
      </c>
      <c r="F1449" s="15">
        <v>21</v>
      </c>
      <c r="G1449" s="16">
        <v>3</v>
      </c>
      <c r="H1449" s="17">
        <v>4.8611111111111112E-3</v>
      </c>
      <c r="I1449" s="18" t="s">
        <v>1150</v>
      </c>
      <c r="J1449" s="19">
        <f t="shared" si="66"/>
        <v>24</v>
      </c>
      <c r="K1449" s="19">
        <f t="shared" si="67"/>
        <v>63</v>
      </c>
      <c r="L1449" s="20">
        <f t="shared" si="68"/>
        <v>0.38095238095238093</v>
      </c>
      <c r="M1449" s="19">
        <f>TablaCocina[[#This Row],[COSTO UNITARIO]]*TablaCocina[[#This Row],[CANTIDAD ORDENADA]]</f>
        <v>39</v>
      </c>
    </row>
    <row r="1450" spans="1:13" x14ac:dyDescent="0.2">
      <c r="A1450" s="13">
        <v>589</v>
      </c>
      <c r="B1450" s="13">
        <v>10</v>
      </c>
      <c r="C1450" s="14" t="s">
        <v>241</v>
      </c>
      <c r="D1450" s="14" t="s">
        <v>1170</v>
      </c>
      <c r="E1450" s="15">
        <v>19</v>
      </c>
      <c r="F1450" s="15">
        <v>32</v>
      </c>
      <c r="G1450" s="16">
        <v>3</v>
      </c>
      <c r="H1450" s="17">
        <v>6.2499999999999995E-3</v>
      </c>
      <c r="I1450" s="18" t="s">
        <v>1150</v>
      </c>
      <c r="J1450" s="19">
        <f t="shared" si="66"/>
        <v>39</v>
      </c>
      <c r="K1450" s="19">
        <f t="shared" si="67"/>
        <v>96</v>
      </c>
      <c r="L1450" s="20">
        <f t="shared" si="68"/>
        <v>0.40625</v>
      </c>
      <c r="M1450" s="19">
        <f>TablaCocina[[#This Row],[COSTO UNITARIO]]*TablaCocina[[#This Row],[CANTIDAD ORDENADA]]</f>
        <v>57</v>
      </c>
    </row>
    <row r="1451" spans="1:13" x14ac:dyDescent="0.2">
      <c r="A1451" s="13">
        <v>590</v>
      </c>
      <c r="B1451" s="13">
        <v>3</v>
      </c>
      <c r="C1451" s="14" t="s">
        <v>49</v>
      </c>
      <c r="D1451" s="14" t="s">
        <v>1172</v>
      </c>
      <c r="E1451" s="15">
        <v>20</v>
      </c>
      <c r="F1451" s="15">
        <v>34</v>
      </c>
      <c r="G1451" s="16">
        <v>3</v>
      </c>
      <c r="H1451" s="17">
        <v>2.9861111111111113E-2</v>
      </c>
      <c r="I1451" s="18" t="s">
        <v>1151</v>
      </c>
      <c r="J1451" s="19">
        <f t="shared" si="66"/>
        <v>42</v>
      </c>
      <c r="K1451" s="19">
        <f t="shared" si="67"/>
        <v>102</v>
      </c>
      <c r="L1451" s="20">
        <f t="shared" si="68"/>
        <v>0.41176470588235292</v>
      </c>
      <c r="M1451" s="19">
        <f>TablaCocina[[#This Row],[COSTO UNITARIO]]*TablaCocina[[#This Row],[CANTIDAD ORDENADA]]</f>
        <v>60</v>
      </c>
    </row>
    <row r="1452" spans="1:13" x14ac:dyDescent="0.2">
      <c r="A1452" s="13">
        <v>590</v>
      </c>
      <c r="B1452" s="13">
        <v>3</v>
      </c>
      <c r="C1452" s="14" t="s">
        <v>140</v>
      </c>
      <c r="D1452" s="14" t="s">
        <v>1173</v>
      </c>
      <c r="E1452" s="15">
        <v>12</v>
      </c>
      <c r="F1452" s="15">
        <v>20</v>
      </c>
      <c r="G1452" s="16">
        <v>1</v>
      </c>
      <c r="H1452" s="17">
        <v>1.4583333333333332E-2</v>
      </c>
      <c r="I1452" s="18" t="s">
        <v>1151</v>
      </c>
      <c r="J1452" s="19">
        <f t="shared" si="66"/>
        <v>8</v>
      </c>
      <c r="K1452" s="19">
        <f t="shared" si="67"/>
        <v>20</v>
      </c>
      <c r="L1452" s="20">
        <f t="shared" si="68"/>
        <v>0.4</v>
      </c>
      <c r="M1452" s="19">
        <f>TablaCocina[[#This Row],[COSTO UNITARIO]]*TablaCocina[[#This Row],[CANTIDAD ORDENADA]]</f>
        <v>12</v>
      </c>
    </row>
    <row r="1453" spans="1:13" x14ac:dyDescent="0.2">
      <c r="A1453" s="13">
        <v>591</v>
      </c>
      <c r="B1453" s="13">
        <v>11</v>
      </c>
      <c r="C1453" s="14" t="s">
        <v>42</v>
      </c>
      <c r="D1453" s="14" t="s">
        <v>1163</v>
      </c>
      <c r="E1453" s="15">
        <v>25</v>
      </c>
      <c r="F1453" s="15">
        <v>40</v>
      </c>
      <c r="G1453" s="16">
        <v>3</v>
      </c>
      <c r="H1453" s="17">
        <v>3.5416666666666666E-2</v>
      </c>
      <c r="I1453" s="18" t="s">
        <v>1150</v>
      </c>
      <c r="J1453" s="19">
        <f t="shared" si="66"/>
        <v>45</v>
      </c>
      <c r="K1453" s="19">
        <f t="shared" si="67"/>
        <v>120</v>
      </c>
      <c r="L1453" s="20">
        <f t="shared" si="68"/>
        <v>0.375</v>
      </c>
      <c r="M1453" s="19">
        <f>TablaCocina[[#This Row],[COSTO UNITARIO]]*TablaCocina[[#This Row],[CANTIDAD ORDENADA]]</f>
        <v>75</v>
      </c>
    </row>
    <row r="1454" spans="1:13" x14ac:dyDescent="0.2">
      <c r="A1454" s="13">
        <v>592</v>
      </c>
      <c r="B1454" s="13">
        <v>5</v>
      </c>
      <c r="C1454" s="14" t="s">
        <v>197</v>
      </c>
      <c r="D1454" s="14" t="s">
        <v>1171</v>
      </c>
      <c r="E1454" s="15">
        <v>13</v>
      </c>
      <c r="F1454" s="15">
        <v>22</v>
      </c>
      <c r="G1454" s="16">
        <v>2</v>
      </c>
      <c r="H1454" s="17">
        <v>4.0972222222222222E-2</v>
      </c>
      <c r="I1454" s="18" t="s">
        <v>1150</v>
      </c>
      <c r="J1454" s="19">
        <f t="shared" si="66"/>
        <v>18</v>
      </c>
      <c r="K1454" s="19">
        <f t="shared" si="67"/>
        <v>44</v>
      </c>
      <c r="L1454" s="20">
        <f t="shared" si="68"/>
        <v>0.40909090909090912</v>
      </c>
      <c r="M1454" s="19">
        <f>TablaCocina[[#This Row],[COSTO UNITARIO]]*TablaCocina[[#This Row],[CANTIDAD ORDENADA]]</f>
        <v>26</v>
      </c>
    </row>
    <row r="1455" spans="1:13" x14ac:dyDescent="0.2">
      <c r="A1455" s="13">
        <v>592</v>
      </c>
      <c r="B1455" s="13">
        <v>5</v>
      </c>
      <c r="C1455" s="14" t="s">
        <v>116</v>
      </c>
      <c r="D1455" s="14" t="s">
        <v>1178</v>
      </c>
      <c r="E1455" s="15">
        <v>15</v>
      </c>
      <c r="F1455" s="15">
        <v>25</v>
      </c>
      <c r="G1455" s="16">
        <v>2</v>
      </c>
      <c r="H1455" s="17">
        <v>2.9166666666666664E-2</v>
      </c>
      <c r="I1455" s="18" t="s">
        <v>1150</v>
      </c>
      <c r="J1455" s="19">
        <f t="shared" si="66"/>
        <v>20</v>
      </c>
      <c r="K1455" s="19">
        <f t="shared" si="67"/>
        <v>50</v>
      </c>
      <c r="L1455" s="20">
        <f t="shared" si="68"/>
        <v>0.4</v>
      </c>
      <c r="M1455" s="19">
        <f>TablaCocina[[#This Row],[COSTO UNITARIO]]*TablaCocina[[#This Row],[CANTIDAD ORDENADA]]</f>
        <v>30</v>
      </c>
    </row>
    <row r="1456" spans="1:13" x14ac:dyDescent="0.2">
      <c r="A1456" s="13">
        <v>593</v>
      </c>
      <c r="B1456" s="13">
        <v>17</v>
      </c>
      <c r="C1456" s="14" t="s">
        <v>42</v>
      </c>
      <c r="D1456" s="14" t="s">
        <v>1163</v>
      </c>
      <c r="E1456" s="15">
        <v>25</v>
      </c>
      <c r="F1456" s="15">
        <v>40</v>
      </c>
      <c r="G1456" s="16">
        <v>1</v>
      </c>
      <c r="H1456" s="17">
        <v>2.0833333333333332E-2</v>
      </c>
      <c r="I1456" s="18" t="s">
        <v>1150</v>
      </c>
      <c r="J1456" s="19">
        <f t="shared" si="66"/>
        <v>15</v>
      </c>
      <c r="K1456" s="19">
        <f t="shared" si="67"/>
        <v>40</v>
      </c>
      <c r="L1456" s="20">
        <f t="shared" si="68"/>
        <v>0.375</v>
      </c>
      <c r="M1456" s="19">
        <f>TablaCocina[[#This Row],[COSTO UNITARIO]]*TablaCocina[[#This Row],[CANTIDAD ORDENADA]]</f>
        <v>25</v>
      </c>
    </row>
    <row r="1457" spans="1:13" x14ac:dyDescent="0.2">
      <c r="A1457" s="13">
        <v>593</v>
      </c>
      <c r="B1457" s="13">
        <v>17</v>
      </c>
      <c r="C1457" s="14" t="s">
        <v>110</v>
      </c>
      <c r="D1457" s="14" t="s">
        <v>1161</v>
      </c>
      <c r="E1457" s="15">
        <v>19</v>
      </c>
      <c r="F1457" s="15">
        <v>31</v>
      </c>
      <c r="G1457" s="16">
        <v>1</v>
      </c>
      <c r="H1457" s="17">
        <v>5.5555555555555558E-3</v>
      </c>
      <c r="I1457" s="18" t="s">
        <v>1150</v>
      </c>
      <c r="J1457" s="19">
        <f t="shared" si="66"/>
        <v>12</v>
      </c>
      <c r="K1457" s="19">
        <f t="shared" si="67"/>
        <v>31</v>
      </c>
      <c r="L1457" s="20">
        <f t="shared" si="68"/>
        <v>0.38709677419354838</v>
      </c>
      <c r="M1457" s="19">
        <f>TablaCocina[[#This Row],[COSTO UNITARIO]]*TablaCocina[[#This Row],[CANTIDAD ORDENADA]]</f>
        <v>19</v>
      </c>
    </row>
    <row r="1458" spans="1:13" x14ac:dyDescent="0.2">
      <c r="A1458" s="13">
        <v>593</v>
      </c>
      <c r="B1458" s="13">
        <v>17</v>
      </c>
      <c r="C1458" s="14" t="s">
        <v>255</v>
      </c>
      <c r="D1458" s="14" t="s">
        <v>1166</v>
      </c>
      <c r="E1458" s="15">
        <v>20</v>
      </c>
      <c r="F1458" s="15">
        <v>33</v>
      </c>
      <c r="G1458" s="16">
        <v>2</v>
      </c>
      <c r="H1458" s="17">
        <v>3.472222222222222E-3</v>
      </c>
      <c r="I1458" s="18" t="s">
        <v>1151</v>
      </c>
      <c r="J1458" s="19">
        <f t="shared" si="66"/>
        <v>26</v>
      </c>
      <c r="K1458" s="19">
        <f t="shared" si="67"/>
        <v>66</v>
      </c>
      <c r="L1458" s="20">
        <f t="shared" si="68"/>
        <v>0.39393939393939392</v>
      </c>
      <c r="M1458" s="19">
        <f>TablaCocina[[#This Row],[COSTO UNITARIO]]*TablaCocina[[#This Row],[CANTIDAD ORDENADA]]</f>
        <v>40</v>
      </c>
    </row>
    <row r="1459" spans="1:13" x14ac:dyDescent="0.2">
      <c r="A1459" s="13">
        <v>593</v>
      </c>
      <c r="B1459" s="13">
        <v>17</v>
      </c>
      <c r="C1459" s="14" t="s">
        <v>67</v>
      </c>
      <c r="D1459" s="14" t="s">
        <v>1164</v>
      </c>
      <c r="E1459" s="15">
        <v>22</v>
      </c>
      <c r="F1459" s="15">
        <v>36</v>
      </c>
      <c r="G1459" s="16">
        <v>2</v>
      </c>
      <c r="H1459" s="17">
        <v>3.472222222222222E-3</v>
      </c>
      <c r="I1459" s="18" t="s">
        <v>1150</v>
      </c>
      <c r="J1459" s="19">
        <f t="shared" si="66"/>
        <v>28</v>
      </c>
      <c r="K1459" s="19">
        <f t="shared" si="67"/>
        <v>72</v>
      </c>
      <c r="L1459" s="20">
        <f t="shared" si="68"/>
        <v>0.3888888888888889</v>
      </c>
      <c r="M1459" s="19">
        <f>TablaCocina[[#This Row],[COSTO UNITARIO]]*TablaCocina[[#This Row],[CANTIDAD ORDENADA]]</f>
        <v>44</v>
      </c>
    </row>
    <row r="1460" spans="1:13" x14ac:dyDescent="0.2">
      <c r="A1460" s="13">
        <v>594</v>
      </c>
      <c r="B1460" s="13">
        <v>17</v>
      </c>
      <c r="C1460" s="14" t="s">
        <v>255</v>
      </c>
      <c r="D1460" s="14" t="s">
        <v>1166</v>
      </c>
      <c r="E1460" s="15">
        <v>20</v>
      </c>
      <c r="F1460" s="15">
        <v>33</v>
      </c>
      <c r="G1460" s="16">
        <v>1</v>
      </c>
      <c r="H1460" s="17">
        <v>3.472222222222222E-3</v>
      </c>
      <c r="I1460" s="18" t="s">
        <v>1150</v>
      </c>
      <c r="J1460" s="19">
        <f t="shared" si="66"/>
        <v>13</v>
      </c>
      <c r="K1460" s="19">
        <f t="shared" si="67"/>
        <v>33</v>
      </c>
      <c r="L1460" s="20">
        <f t="shared" si="68"/>
        <v>0.39393939393939392</v>
      </c>
      <c r="M1460" s="19">
        <f>TablaCocina[[#This Row],[COSTO UNITARIO]]*TablaCocina[[#This Row],[CANTIDAD ORDENADA]]</f>
        <v>20</v>
      </c>
    </row>
    <row r="1461" spans="1:13" x14ac:dyDescent="0.2">
      <c r="A1461" s="13">
        <v>594</v>
      </c>
      <c r="B1461" s="13">
        <v>17</v>
      </c>
      <c r="C1461" s="14" t="s">
        <v>197</v>
      </c>
      <c r="D1461" s="14" t="s">
        <v>1171</v>
      </c>
      <c r="E1461" s="15">
        <v>13</v>
      </c>
      <c r="F1461" s="15">
        <v>22</v>
      </c>
      <c r="G1461" s="16">
        <v>3</v>
      </c>
      <c r="H1461" s="17">
        <v>3.0555555555555555E-2</v>
      </c>
      <c r="I1461" s="18" t="s">
        <v>1150</v>
      </c>
      <c r="J1461" s="19">
        <f t="shared" si="66"/>
        <v>27</v>
      </c>
      <c r="K1461" s="19">
        <f t="shared" si="67"/>
        <v>66</v>
      </c>
      <c r="L1461" s="20">
        <f t="shared" si="68"/>
        <v>0.40909090909090912</v>
      </c>
      <c r="M1461" s="19">
        <f>TablaCocina[[#This Row],[COSTO UNITARIO]]*TablaCocina[[#This Row],[CANTIDAD ORDENADA]]</f>
        <v>39</v>
      </c>
    </row>
    <row r="1462" spans="1:13" x14ac:dyDescent="0.2">
      <c r="A1462" s="13">
        <v>594</v>
      </c>
      <c r="B1462" s="13">
        <v>17</v>
      </c>
      <c r="C1462" s="14" t="s">
        <v>140</v>
      </c>
      <c r="D1462" s="14" t="s">
        <v>1173</v>
      </c>
      <c r="E1462" s="15">
        <v>12</v>
      </c>
      <c r="F1462" s="15">
        <v>20</v>
      </c>
      <c r="G1462" s="16">
        <v>2</v>
      </c>
      <c r="H1462" s="17">
        <v>3.4027777777777775E-2</v>
      </c>
      <c r="I1462" s="18" t="s">
        <v>1150</v>
      </c>
      <c r="J1462" s="19">
        <f t="shared" si="66"/>
        <v>16</v>
      </c>
      <c r="K1462" s="19">
        <f t="shared" si="67"/>
        <v>40</v>
      </c>
      <c r="L1462" s="20">
        <f t="shared" si="68"/>
        <v>0.4</v>
      </c>
      <c r="M1462" s="19">
        <f>TablaCocina[[#This Row],[COSTO UNITARIO]]*TablaCocina[[#This Row],[CANTIDAD ORDENADA]]</f>
        <v>24</v>
      </c>
    </row>
    <row r="1463" spans="1:13" x14ac:dyDescent="0.2">
      <c r="A1463" s="13">
        <v>595</v>
      </c>
      <c r="B1463" s="13">
        <v>9</v>
      </c>
      <c r="C1463" s="14" t="s">
        <v>64</v>
      </c>
      <c r="D1463" s="14" t="s">
        <v>1175</v>
      </c>
      <c r="E1463" s="15">
        <v>13</v>
      </c>
      <c r="F1463" s="15">
        <v>21</v>
      </c>
      <c r="G1463" s="16">
        <v>2</v>
      </c>
      <c r="H1463" s="17">
        <v>3.472222222222222E-3</v>
      </c>
      <c r="I1463" s="18" t="s">
        <v>1150</v>
      </c>
      <c r="J1463" s="19">
        <f t="shared" si="66"/>
        <v>16</v>
      </c>
      <c r="K1463" s="19">
        <f t="shared" si="67"/>
        <v>42</v>
      </c>
      <c r="L1463" s="20">
        <f t="shared" si="68"/>
        <v>0.38095238095238093</v>
      </c>
      <c r="M1463" s="19">
        <f>TablaCocina[[#This Row],[COSTO UNITARIO]]*TablaCocina[[#This Row],[CANTIDAD ORDENADA]]</f>
        <v>26</v>
      </c>
    </row>
    <row r="1464" spans="1:13" x14ac:dyDescent="0.2">
      <c r="A1464" s="13">
        <v>595</v>
      </c>
      <c r="B1464" s="13">
        <v>9</v>
      </c>
      <c r="C1464" s="14" t="s">
        <v>62</v>
      </c>
      <c r="D1464" s="14" t="s">
        <v>1160</v>
      </c>
      <c r="E1464" s="15">
        <v>18</v>
      </c>
      <c r="F1464" s="15">
        <v>30</v>
      </c>
      <c r="G1464" s="16">
        <v>1</v>
      </c>
      <c r="H1464" s="17">
        <v>3.0555555555555555E-2</v>
      </c>
      <c r="I1464" s="18" t="s">
        <v>1151</v>
      </c>
      <c r="J1464" s="19">
        <f t="shared" si="66"/>
        <v>12</v>
      </c>
      <c r="K1464" s="19">
        <f t="shared" si="67"/>
        <v>30</v>
      </c>
      <c r="L1464" s="20">
        <f t="shared" si="68"/>
        <v>0.4</v>
      </c>
      <c r="M1464" s="19">
        <f>TablaCocina[[#This Row],[COSTO UNITARIO]]*TablaCocina[[#This Row],[CANTIDAD ORDENADA]]</f>
        <v>18</v>
      </c>
    </row>
    <row r="1465" spans="1:13" x14ac:dyDescent="0.2">
      <c r="A1465" s="13">
        <v>596</v>
      </c>
      <c r="B1465" s="13">
        <v>18</v>
      </c>
      <c r="C1465" s="14" t="s">
        <v>194</v>
      </c>
      <c r="D1465" s="14" t="s">
        <v>1174</v>
      </c>
      <c r="E1465" s="15">
        <v>14</v>
      </c>
      <c r="F1465" s="15">
        <v>23</v>
      </c>
      <c r="G1465" s="16">
        <v>2</v>
      </c>
      <c r="H1465" s="17">
        <v>3.2638888888888891E-2</v>
      </c>
      <c r="I1465" s="18" t="s">
        <v>1151</v>
      </c>
      <c r="J1465" s="19">
        <f t="shared" si="66"/>
        <v>18</v>
      </c>
      <c r="K1465" s="19">
        <f t="shared" si="67"/>
        <v>46</v>
      </c>
      <c r="L1465" s="20">
        <f t="shared" si="68"/>
        <v>0.39130434782608697</v>
      </c>
      <c r="M1465" s="19">
        <f>TablaCocina[[#This Row],[COSTO UNITARIO]]*TablaCocina[[#This Row],[CANTIDAD ORDENADA]]</f>
        <v>28</v>
      </c>
    </row>
    <row r="1466" spans="1:13" x14ac:dyDescent="0.2">
      <c r="A1466" s="13">
        <v>596</v>
      </c>
      <c r="B1466" s="13">
        <v>18</v>
      </c>
      <c r="C1466" s="14" t="s">
        <v>152</v>
      </c>
      <c r="D1466" s="14" t="s">
        <v>1159</v>
      </c>
      <c r="E1466" s="15">
        <v>14</v>
      </c>
      <c r="F1466" s="15">
        <v>24</v>
      </c>
      <c r="G1466" s="16">
        <v>2</v>
      </c>
      <c r="H1466" s="17">
        <v>3.4722222222222224E-2</v>
      </c>
      <c r="I1466" s="18" t="s">
        <v>1151</v>
      </c>
      <c r="J1466" s="19">
        <f t="shared" si="66"/>
        <v>20</v>
      </c>
      <c r="K1466" s="19">
        <f t="shared" si="67"/>
        <v>48</v>
      </c>
      <c r="L1466" s="20">
        <f t="shared" si="68"/>
        <v>0.41666666666666669</v>
      </c>
      <c r="M1466" s="19">
        <f>TablaCocina[[#This Row],[COSTO UNITARIO]]*TablaCocina[[#This Row],[CANTIDAD ORDENADA]]</f>
        <v>28</v>
      </c>
    </row>
    <row r="1467" spans="1:13" x14ac:dyDescent="0.2">
      <c r="A1467" s="13">
        <v>596</v>
      </c>
      <c r="B1467" s="13">
        <v>18</v>
      </c>
      <c r="C1467" s="14" t="s">
        <v>241</v>
      </c>
      <c r="D1467" s="14" t="s">
        <v>1170</v>
      </c>
      <c r="E1467" s="15">
        <v>19</v>
      </c>
      <c r="F1467" s="15">
        <v>32</v>
      </c>
      <c r="G1467" s="16">
        <v>3</v>
      </c>
      <c r="H1467" s="17">
        <v>2.9166666666666664E-2</v>
      </c>
      <c r="I1467" s="18" t="s">
        <v>1151</v>
      </c>
      <c r="J1467" s="19">
        <f t="shared" si="66"/>
        <v>39</v>
      </c>
      <c r="K1467" s="19">
        <f t="shared" si="67"/>
        <v>96</v>
      </c>
      <c r="L1467" s="20">
        <f t="shared" si="68"/>
        <v>0.40625</v>
      </c>
      <c r="M1467" s="19">
        <f>TablaCocina[[#This Row],[COSTO UNITARIO]]*TablaCocina[[#This Row],[CANTIDAD ORDENADA]]</f>
        <v>57</v>
      </c>
    </row>
    <row r="1468" spans="1:13" x14ac:dyDescent="0.2">
      <c r="A1468" s="13">
        <v>596</v>
      </c>
      <c r="B1468" s="13">
        <v>18</v>
      </c>
      <c r="C1468" s="14" t="s">
        <v>116</v>
      </c>
      <c r="D1468" s="14" t="s">
        <v>1178</v>
      </c>
      <c r="E1468" s="15">
        <v>15</v>
      </c>
      <c r="F1468" s="15">
        <v>25</v>
      </c>
      <c r="G1468" s="16">
        <v>2</v>
      </c>
      <c r="H1468" s="17">
        <v>1.3194444444444444E-2</v>
      </c>
      <c r="I1468" s="18" t="s">
        <v>1150</v>
      </c>
      <c r="J1468" s="19">
        <f t="shared" si="66"/>
        <v>20</v>
      </c>
      <c r="K1468" s="19">
        <f t="shared" si="67"/>
        <v>50</v>
      </c>
      <c r="L1468" s="20">
        <f t="shared" si="68"/>
        <v>0.4</v>
      </c>
      <c r="M1468" s="19">
        <f>TablaCocina[[#This Row],[COSTO UNITARIO]]*TablaCocina[[#This Row],[CANTIDAD ORDENADA]]</f>
        <v>30</v>
      </c>
    </row>
    <row r="1469" spans="1:13" x14ac:dyDescent="0.2">
      <c r="A1469" s="13">
        <v>597</v>
      </c>
      <c r="B1469" s="13">
        <v>16</v>
      </c>
      <c r="C1469" s="14" t="s">
        <v>36</v>
      </c>
      <c r="D1469" s="14" t="s">
        <v>1167</v>
      </c>
      <c r="E1469" s="15">
        <v>16</v>
      </c>
      <c r="F1469" s="15">
        <v>28</v>
      </c>
      <c r="G1469" s="16">
        <v>1</v>
      </c>
      <c r="H1469" s="17">
        <v>2.7083333333333334E-2</v>
      </c>
      <c r="I1469" s="18" t="s">
        <v>1151</v>
      </c>
      <c r="J1469" s="19">
        <f t="shared" si="66"/>
        <v>12</v>
      </c>
      <c r="K1469" s="19">
        <f t="shared" si="67"/>
        <v>28</v>
      </c>
      <c r="L1469" s="20">
        <f t="shared" si="68"/>
        <v>0.42857142857142855</v>
      </c>
      <c r="M1469" s="19">
        <f>TablaCocina[[#This Row],[COSTO UNITARIO]]*TablaCocina[[#This Row],[CANTIDAD ORDENADA]]</f>
        <v>16</v>
      </c>
    </row>
    <row r="1470" spans="1:13" x14ac:dyDescent="0.2">
      <c r="A1470" s="13">
        <v>597</v>
      </c>
      <c r="B1470" s="13">
        <v>16</v>
      </c>
      <c r="C1470" s="14" t="s">
        <v>73</v>
      </c>
      <c r="D1470" s="14" t="s">
        <v>1176</v>
      </c>
      <c r="E1470" s="15">
        <v>10</v>
      </c>
      <c r="F1470" s="15">
        <v>18</v>
      </c>
      <c r="G1470" s="16">
        <v>1</v>
      </c>
      <c r="H1470" s="17">
        <v>3.8194444444444441E-2</v>
      </c>
      <c r="I1470" s="18" t="s">
        <v>1151</v>
      </c>
      <c r="J1470" s="19">
        <f t="shared" si="66"/>
        <v>8</v>
      </c>
      <c r="K1470" s="19">
        <f t="shared" si="67"/>
        <v>18</v>
      </c>
      <c r="L1470" s="20">
        <f t="shared" si="68"/>
        <v>0.44444444444444442</v>
      </c>
      <c r="M1470" s="19">
        <f>TablaCocina[[#This Row],[COSTO UNITARIO]]*TablaCocina[[#This Row],[CANTIDAD ORDENADA]]</f>
        <v>10</v>
      </c>
    </row>
    <row r="1471" spans="1:13" x14ac:dyDescent="0.2">
      <c r="A1471" s="13">
        <v>597</v>
      </c>
      <c r="B1471" s="13">
        <v>16</v>
      </c>
      <c r="C1471" s="14" t="s">
        <v>42</v>
      </c>
      <c r="D1471" s="14" t="s">
        <v>1163</v>
      </c>
      <c r="E1471" s="15">
        <v>25</v>
      </c>
      <c r="F1471" s="15">
        <v>40</v>
      </c>
      <c r="G1471" s="16">
        <v>2</v>
      </c>
      <c r="H1471" s="17">
        <v>2.7083333333333334E-2</v>
      </c>
      <c r="I1471" s="18" t="s">
        <v>1151</v>
      </c>
      <c r="J1471" s="19">
        <f t="shared" si="66"/>
        <v>30</v>
      </c>
      <c r="K1471" s="19">
        <f t="shared" si="67"/>
        <v>80</v>
      </c>
      <c r="L1471" s="20">
        <f t="shared" si="68"/>
        <v>0.375</v>
      </c>
      <c r="M1471" s="19">
        <f>TablaCocina[[#This Row],[COSTO UNITARIO]]*TablaCocina[[#This Row],[CANTIDAD ORDENADA]]</f>
        <v>50</v>
      </c>
    </row>
    <row r="1472" spans="1:13" x14ac:dyDescent="0.2">
      <c r="A1472" s="13">
        <v>597</v>
      </c>
      <c r="B1472" s="13">
        <v>16</v>
      </c>
      <c r="C1472" s="14" t="s">
        <v>152</v>
      </c>
      <c r="D1472" s="14" t="s">
        <v>1159</v>
      </c>
      <c r="E1472" s="15">
        <v>14</v>
      </c>
      <c r="F1472" s="15">
        <v>24</v>
      </c>
      <c r="G1472" s="16">
        <v>1</v>
      </c>
      <c r="H1472" s="17">
        <v>5.5555555555555558E-3</v>
      </c>
      <c r="I1472" s="18" t="s">
        <v>1151</v>
      </c>
      <c r="J1472" s="19">
        <f t="shared" si="66"/>
        <v>10</v>
      </c>
      <c r="K1472" s="19">
        <f t="shared" si="67"/>
        <v>24</v>
      </c>
      <c r="L1472" s="20">
        <f t="shared" si="68"/>
        <v>0.41666666666666669</v>
      </c>
      <c r="M1472" s="19">
        <f>TablaCocina[[#This Row],[COSTO UNITARIO]]*TablaCocina[[#This Row],[CANTIDAD ORDENADA]]</f>
        <v>14</v>
      </c>
    </row>
    <row r="1473" spans="1:13" x14ac:dyDescent="0.2">
      <c r="A1473" s="13">
        <v>598</v>
      </c>
      <c r="B1473" s="13">
        <v>9</v>
      </c>
      <c r="C1473" s="14" t="s">
        <v>149</v>
      </c>
      <c r="D1473" s="14" t="s">
        <v>1177</v>
      </c>
      <c r="E1473" s="15">
        <v>15</v>
      </c>
      <c r="F1473" s="15">
        <v>26</v>
      </c>
      <c r="G1473" s="16">
        <v>2</v>
      </c>
      <c r="H1473" s="17">
        <v>3.0555555555555555E-2</v>
      </c>
      <c r="I1473" s="18" t="s">
        <v>1150</v>
      </c>
      <c r="J1473" s="19">
        <f t="shared" si="66"/>
        <v>22</v>
      </c>
      <c r="K1473" s="19">
        <f t="shared" si="67"/>
        <v>52</v>
      </c>
      <c r="L1473" s="20">
        <f t="shared" si="68"/>
        <v>0.42307692307692307</v>
      </c>
      <c r="M1473" s="19">
        <f>TablaCocina[[#This Row],[COSTO UNITARIO]]*TablaCocina[[#This Row],[CANTIDAD ORDENADA]]</f>
        <v>30</v>
      </c>
    </row>
    <row r="1474" spans="1:13" x14ac:dyDescent="0.2">
      <c r="A1474" s="13">
        <v>598</v>
      </c>
      <c r="B1474" s="13">
        <v>9</v>
      </c>
      <c r="C1474" s="14" t="s">
        <v>241</v>
      </c>
      <c r="D1474" s="14" t="s">
        <v>1170</v>
      </c>
      <c r="E1474" s="15">
        <v>19</v>
      </c>
      <c r="F1474" s="15">
        <v>32</v>
      </c>
      <c r="G1474" s="16">
        <v>2</v>
      </c>
      <c r="H1474" s="17">
        <v>1.5277777777777777E-2</v>
      </c>
      <c r="I1474" s="18" t="s">
        <v>1150</v>
      </c>
      <c r="J1474" s="19">
        <f t="shared" si="66"/>
        <v>26</v>
      </c>
      <c r="K1474" s="19">
        <f t="shared" si="67"/>
        <v>64</v>
      </c>
      <c r="L1474" s="20">
        <f t="shared" si="68"/>
        <v>0.40625</v>
      </c>
      <c r="M1474" s="19">
        <f>TablaCocina[[#This Row],[COSTO UNITARIO]]*TablaCocina[[#This Row],[CANTIDAD ORDENADA]]</f>
        <v>38</v>
      </c>
    </row>
    <row r="1475" spans="1:13" x14ac:dyDescent="0.2">
      <c r="A1475" s="13">
        <v>598</v>
      </c>
      <c r="B1475" s="13">
        <v>9</v>
      </c>
      <c r="C1475" s="14" t="s">
        <v>110</v>
      </c>
      <c r="D1475" s="14" t="s">
        <v>1161</v>
      </c>
      <c r="E1475" s="15">
        <v>19</v>
      </c>
      <c r="F1475" s="15">
        <v>31</v>
      </c>
      <c r="G1475" s="16">
        <v>3</v>
      </c>
      <c r="H1475" s="17">
        <v>1.0416666666666666E-2</v>
      </c>
      <c r="I1475" s="18" t="s">
        <v>1150</v>
      </c>
      <c r="J1475" s="19">
        <f t="shared" ref="J1475:J1538" si="69">(F1475-E1475)*G1475</f>
        <v>36</v>
      </c>
      <c r="K1475" s="19">
        <f t="shared" ref="K1475:K1538" si="70">F1475*G1475</f>
        <v>93</v>
      </c>
      <c r="L1475" s="20">
        <f t="shared" ref="L1475:L1538" si="71">J1475/K1475</f>
        <v>0.38709677419354838</v>
      </c>
      <c r="M1475" s="19">
        <f>TablaCocina[[#This Row],[COSTO UNITARIO]]*TablaCocina[[#This Row],[CANTIDAD ORDENADA]]</f>
        <v>57</v>
      </c>
    </row>
    <row r="1476" spans="1:13" x14ac:dyDescent="0.2">
      <c r="A1476" s="13">
        <v>599</v>
      </c>
      <c r="B1476" s="13">
        <v>11</v>
      </c>
      <c r="C1476" s="14" t="s">
        <v>49</v>
      </c>
      <c r="D1476" s="14" t="s">
        <v>1172</v>
      </c>
      <c r="E1476" s="15">
        <v>20</v>
      </c>
      <c r="F1476" s="15">
        <v>34</v>
      </c>
      <c r="G1476" s="16">
        <v>2</v>
      </c>
      <c r="H1476" s="17">
        <v>3.472222222222222E-3</v>
      </c>
      <c r="I1476" s="18" t="s">
        <v>1150</v>
      </c>
      <c r="J1476" s="19">
        <f t="shared" si="69"/>
        <v>28</v>
      </c>
      <c r="K1476" s="19">
        <f t="shared" si="70"/>
        <v>68</v>
      </c>
      <c r="L1476" s="20">
        <f t="shared" si="71"/>
        <v>0.41176470588235292</v>
      </c>
      <c r="M1476" s="19">
        <f>TablaCocina[[#This Row],[COSTO UNITARIO]]*TablaCocina[[#This Row],[CANTIDAD ORDENADA]]</f>
        <v>40</v>
      </c>
    </row>
    <row r="1477" spans="1:13" x14ac:dyDescent="0.2">
      <c r="A1477" s="13">
        <v>599</v>
      </c>
      <c r="B1477" s="13">
        <v>11</v>
      </c>
      <c r="C1477" s="14" t="s">
        <v>110</v>
      </c>
      <c r="D1477" s="14" t="s">
        <v>1161</v>
      </c>
      <c r="E1477" s="15">
        <v>19</v>
      </c>
      <c r="F1477" s="15">
        <v>31</v>
      </c>
      <c r="G1477" s="16">
        <v>1</v>
      </c>
      <c r="H1477" s="17">
        <v>3.4027777777777775E-2</v>
      </c>
      <c r="I1477" s="18" t="s">
        <v>1150</v>
      </c>
      <c r="J1477" s="19">
        <f t="shared" si="69"/>
        <v>12</v>
      </c>
      <c r="K1477" s="19">
        <f t="shared" si="70"/>
        <v>31</v>
      </c>
      <c r="L1477" s="20">
        <f t="shared" si="71"/>
        <v>0.38709677419354838</v>
      </c>
      <c r="M1477" s="19">
        <f>TablaCocina[[#This Row],[COSTO UNITARIO]]*TablaCocina[[#This Row],[CANTIDAD ORDENADA]]</f>
        <v>19</v>
      </c>
    </row>
    <row r="1478" spans="1:13" x14ac:dyDescent="0.2">
      <c r="A1478" s="13">
        <v>599</v>
      </c>
      <c r="B1478" s="13">
        <v>11</v>
      </c>
      <c r="C1478" s="14" t="s">
        <v>20</v>
      </c>
      <c r="D1478" s="14" t="s">
        <v>1169</v>
      </c>
      <c r="E1478" s="15">
        <v>21</v>
      </c>
      <c r="F1478" s="15">
        <v>35</v>
      </c>
      <c r="G1478" s="16">
        <v>2</v>
      </c>
      <c r="H1478" s="17">
        <v>3.7499999999999999E-2</v>
      </c>
      <c r="I1478" s="18" t="s">
        <v>1150</v>
      </c>
      <c r="J1478" s="19">
        <f t="shared" si="69"/>
        <v>28</v>
      </c>
      <c r="K1478" s="19">
        <f t="shared" si="70"/>
        <v>70</v>
      </c>
      <c r="L1478" s="20">
        <f t="shared" si="71"/>
        <v>0.4</v>
      </c>
      <c r="M1478" s="19">
        <f>TablaCocina[[#This Row],[COSTO UNITARIO]]*TablaCocina[[#This Row],[CANTIDAD ORDENADA]]</f>
        <v>42</v>
      </c>
    </row>
    <row r="1479" spans="1:13" x14ac:dyDescent="0.2">
      <c r="A1479" s="13">
        <v>600</v>
      </c>
      <c r="B1479" s="13">
        <v>14</v>
      </c>
      <c r="C1479" s="14" t="s">
        <v>36</v>
      </c>
      <c r="D1479" s="14" t="s">
        <v>1167</v>
      </c>
      <c r="E1479" s="15">
        <v>16</v>
      </c>
      <c r="F1479" s="15">
        <v>28</v>
      </c>
      <c r="G1479" s="16">
        <v>3</v>
      </c>
      <c r="H1479" s="17">
        <v>1.5277777777777777E-2</v>
      </c>
      <c r="I1479" s="18" t="s">
        <v>1151</v>
      </c>
      <c r="J1479" s="19">
        <f t="shared" si="69"/>
        <v>36</v>
      </c>
      <c r="K1479" s="19">
        <f t="shared" si="70"/>
        <v>84</v>
      </c>
      <c r="L1479" s="20">
        <f t="shared" si="71"/>
        <v>0.42857142857142855</v>
      </c>
      <c r="M1479" s="19">
        <f>TablaCocina[[#This Row],[COSTO UNITARIO]]*TablaCocina[[#This Row],[CANTIDAD ORDENADA]]</f>
        <v>48</v>
      </c>
    </row>
    <row r="1480" spans="1:13" x14ac:dyDescent="0.2">
      <c r="A1480" s="13">
        <v>600</v>
      </c>
      <c r="B1480" s="13">
        <v>14</v>
      </c>
      <c r="C1480" s="14" t="s">
        <v>62</v>
      </c>
      <c r="D1480" s="14" t="s">
        <v>1160</v>
      </c>
      <c r="E1480" s="15">
        <v>18</v>
      </c>
      <c r="F1480" s="15">
        <v>30</v>
      </c>
      <c r="G1480" s="16">
        <v>2</v>
      </c>
      <c r="H1480" s="17">
        <v>2.9861111111111113E-2</v>
      </c>
      <c r="I1480" s="18" t="s">
        <v>1150</v>
      </c>
      <c r="J1480" s="19">
        <f t="shared" si="69"/>
        <v>24</v>
      </c>
      <c r="K1480" s="19">
        <f t="shared" si="70"/>
        <v>60</v>
      </c>
      <c r="L1480" s="20">
        <f t="shared" si="71"/>
        <v>0.4</v>
      </c>
      <c r="M1480" s="19">
        <f>TablaCocina[[#This Row],[COSTO UNITARIO]]*TablaCocina[[#This Row],[CANTIDAD ORDENADA]]</f>
        <v>36</v>
      </c>
    </row>
    <row r="1481" spans="1:13" x14ac:dyDescent="0.2">
      <c r="A1481" s="13">
        <v>601</v>
      </c>
      <c r="B1481" s="13">
        <v>13</v>
      </c>
      <c r="C1481" s="14" t="s">
        <v>42</v>
      </c>
      <c r="D1481" s="14" t="s">
        <v>1163</v>
      </c>
      <c r="E1481" s="15">
        <v>25</v>
      </c>
      <c r="F1481" s="15">
        <v>40</v>
      </c>
      <c r="G1481" s="16">
        <v>2</v>
      </c>
      <c r="H1481" s="17">
        <v>7.6388888888888886E-3</v>
      </c>
      <c r="I1481" s="18" t="s">
        <v>1151</v>
      </c>
      <c r="J1481" s="19">
        <f t="shared" si="69"/>
        <v>30</v>
      </c>
      <c r="K1481" s="19">
        <f t="shared" si="70"/>
        <v>80</v>
      </c>
      <c r="L1481" s="20">
        <f t="shared" si="71"/>
        <v>0.375</v>
      </c>
      <c r="M1481" s="19">
        <f>TablaCocina[[#This Row],[COSTO UNITARIO]]*TablaCocina[[#This Row],[CANTIDAD ORDENADA]]</f>
        <v>50</v>
      </c>
    </row>
    <row r="1482" spans="1:13" x14ac:dyDescent="0.2">
      <c r="A1482" s="13">
        <v>601</v>
      </c>
      <c r="B1482" s="13">
        <v>13</v>
      </c>
      <c r="C1482" s="14" t="s">
        <v>36</v>
      </c>
      <c r="D1482" s="14" t="s">
        <v>1167</v>
      </c>
      <c r="E1482" s="15">
        <v>16</v>
      </c>
      <c r="F1482" s="15">
        <v>28</v>
      </c>
      <c r="G1482" s="16">
        <v>3</v>
      </c>
      <c r="H1482" s="17">
        <v>1.9444444444444445E-2</v>
      </c>
      <c r="I1482" s="18" t="s">
        <v>1150</v>
      </c>
      <c r="J1482" s="19">
        <f t="shared" si="69"/>
        <v>36</v>
      </c>
      <c r="K1482" s="19">
        <f t="shared" si="70"/>
        <v>84</v>
      </c>
      <c r="L1482" s="20">
        <f t="shared" si="71"/>
        <v>0.42857142857142855</v>
      </c>
      <c r="M1482" s="19">
        <f>TablaCocina[[#This Row],[COSTO UNITARIO]]*TablaCocina[[#This Row],[CANTIDAD ORDENADA]]</f>
        <v>48</v>
      </c>
    </row>
    <row r="1483" spans="1:13" x14ac:dyDescent="0.2">
      <c r="A1483" s="13">
        <v>601</v>
      </c>
      <c r="B1483" s="13">
        <v>13</v>
      </c>
      <c r="C1483" s="14" t="s">
        <v>194</v>
      </c>
      <c r="D1483" s="14" t="s">
        <v>1174</v>
      </c>
      <c r="E1483" s="15">
        <v>14</v>
      </c>
      <c r="F1483" s="15">
        <v>23</v>
      </c>
      <c r="G1483" s="16">
        <v>1</v>
      </c>
      <c r="H1483" s="17">
        <v>3.0555555555555555E-2</v>
      </c>
      <c r="I1483" s="18" t="s">
        <v>1151</v>
      </c>
      <c r="J1483" s="19">
        <f t="shared" si="69"/>
        <v>9</v>
      </c>
      <c r="K1483" s="19">
        <f t="shared" si="70"/>
        <v>23</v>
      </c>
      <c r="L1483" s="20">
        <f t="shared" si="71"/>
        <v>0.39130434782608697</v>
      </c>
      <c r="M1483" s="19">
        <f>TablaCocina[[#This Row],[COSTO UNITARIO]]*TablaCocina[[#This Row],[CANTIDAD ORDENADA]]</f>
        <v>14</v>
      </c>
    </row>
    <row r="1484" spans="1:13" x14ac:dyDescent="0.2">
      <c r="A1484" s="13">
        <v>601</v>
      </c>
      <c r="B1484" s="13">
        <v>13</v>
      </c>
      <c r="C1484" s="14" t="s">
        <v>20</v>
      </c>
      <c r="D1484" s="14" t="s">
        <v>1169</v>
      </c>
      <c r="E1484" s="15">
        <v>21</v>
      </c>
      <c r="F1484" s="15">
        <v>35</v>
      </c>
      <c r="G1484" s="16">
        <v>3</v>
      </c>
      <c r="H1484" s="17">
        <v>2.2222222222222223E-2</v>
      </c>
      <c r="I1484" s="18" t="s">
        <v>1150</v>
      </c>
      <c r="J1484" s="19">
        <f t="shared" si="69"/>
        <v>42</v>
      </c>
      <c r="K1484" s="19">
        <f t="shared" si="70"/>
        <v>105</v>
      </c>
      <c r="L1484" s="20">
        <f t="shared" si="71"/>
        <v>0.4</v>
      </c>
      <c r="M1484" s="19">
        <f>TablaCocina[[#This Row],[COSTO UNITARIO]]*TablaCocina[[#This Row],[CANTIDAD ORDENADA]]</f>
        <v>63</v>
      </c>
    </row>
    <row r="1485" spans="1:13" x14ac:dyDescent="0.2">
      <c r="A1485" s="13">
        <v>602</v>
      </c>
      <c r="B1485" s="13">
        <v>12</v>
      </c>
      <c r="C1485" s="14" t="s">
        <v>20</v>
      </c>
      <c r="D1485" s="14" t="s">
        <v>1169</v>
      </c>
      <c r="E1485" s="15">
        <v>21</v>
      </c>
      <c r="F1485" s="15">
        <v>35</v>
      </c>
      <c r="G1485" s="16">
        <v>2</v>
      </c>
      <c r="H1485" s="17">
        <v>3.888888888888889E-2</v>
      </c>
      <c r="I1485" s="18" t="s">
        <v>1150</v>
      </c>
      <c r="J1485" s="19">
        <f t="shared" si="69"/>
        <v>28</v>
      </c>
      <c r="K1485" s="19">
        <f t="shared" si="70"/>
        <v>70</v>
      </c>
      <c r="L1485" s="20">
        <f t="shared" si="71"/>
        <v>0.4</v>
      </c>
      <c r="M1485" s="19">
        <f>TablaCocina[[#This Row],[COSTO UNITARIO]]*TablaCocina[[#This Row],[CANTIDAD ORDENADA]]</f>
        <v>42</v>
      </c>
    </row>
    <row r="1486" spans="1:13" x14ac:dyDescent="0.2">
      <c r="A1486" s="13">
        <v>602</v>
      </c>
      <c r="B1486" s="13">
        <v>12</v>
      </c>
      <c r="C1486" s="14" t="s">
        <v>197</v>
      </c>
      <c r="D1486" s="14" t="s">
        <v>1171</v>
      </c>
      <c r="E1486" s="15">
        <v>13</v>
      </c>
      <c r="F1486" s="15">
        <v>22</v>
      </c>
      <c r="G1486" s="16">
        <v>3</v>
      </c>
      <c r="H1486" s="17">
        <v>4.027777777777778E-2</v>
      </c>
      <c r="I1486" s="18" t="s">
        <v>1150</v>
      </c>
      <c r="J1486" s="19">
        <f t="shared" si="69"/>
        <v>27</v>
      </c>
      <c r="K1486" s="19">
        <f t="shared" si="70"/>
        <v>66</v>
      </c>
      <c r="L1486" s="20">
        <f t="shared" si="71"/>
        <v>0.40909090909090912</v>
      </c>
      <c r="M1486" s="19">
        <f>TablaCocina[[#This Row],[COSTO UNITARIO]]*TablaCocina[[#This Row],[CANTIDAD ORDENADA]]</f>
        <v>39</v>
      </c>
    </row>
    <row r="1487" spans="1:13" x14ac:dyDescent="0.2">
      <c r="A1487" s="13">
        <v>602</v>
      </c>
      <c r="B1487" s="13">
        <v>12</v>
      </c>
      <c r="C1487" s="14" t="s">
        <v>62</v>
      </c>
      <c r="D1487" s="14" t="s">
        <v>1160</v>
      </c>
      <c r="E1487" s="15">
        <v>18</v>
      </c>
      <c r="F1487" s="15">
        <v>30</v>
      </c>
      <c r="G1487" s="16">
        <v>3</v>
      </c>
      <c r="H1487" s="17">
        <v>8.3333333333333332E-3</v>
      </c>
      <c r="I1487" s="18" t="s">
        <v>1150</v>
      </c>
      <c r="J1487" s="19">
        <f t="shared" si="69"/>
        <v>36</v>
      </c>
      <c r="K1487" s="19">
        <f t="shared" si="70"/>
        <v>90</v>
      </c>
      <c r="L1487" s="20">
        <f t="shared" si="71"/>
        <v>0.4</v>
      </c>
      <c r="M1487" s="19">
        <f>TablaCocina[[#This Row],[COSTO UNITARIO]]*TablaCocina[[#This Row],[CANTIDAD ORDENADA]]</f>
        <v>54</v>
      </c>
    </row>
    <row r="1488" spans="1:13" x14ac:dyDescent="0.2">
      <c r="A1488" s="13">
        <v>602</v>
      </c>
      <c r="B1488" s="13">
        <v>12</v>
      </c>
      <c r="C1488" s="14" t="s">
        <v>42</v>
      </c>
      <c r="D1488" s="14" t="s">
        <v>1163</v>
      </c>
      <c r="E1488" s="15">
        <v>25</v>
      </c>
      <c r="F1488" s="15">
        <v>40</v>
      </c>
      <c r="G1488" s="16">
        <v>1</v>
      </c>
      <c r="H1488" s="17">
        <v>2.4999999999999998E-2</v>
      </c>
      <c r="I1488" s="18" t="s">
        <v>1151</v>
      </c>
      <c r="J1488" s="19">
        <f t="shared" si="69"/>
        <v>15</v>
      </c>
      <c r="K1488" s="19">
        <f t="shared" si="70"/>
        <v>40</v>
      </c>
      <c r="L1488" s="20">
        <f t="shared" si="71"/>
        <v>0.375</v>
      </c>
      <c r="M1488" s="19">
        <f>TablaCocina[[#This Row],[COSTO UNITARIO]]*TablaCocina[[#This Row],[CANTIDAD ORDENADA]]</f>
        <v>25</v>
      </c>
    </row>
    <row r="1489" spans="1:13" x14ac:dyDescent="0.2">
      <c r="A1489" s="13">
        <v>603</v>
      </c>
      <c r="B1489" s="13">
        <v>19</v>
      </c>
      <c r="C1489" s="14" t="s">
        <v>110</v>
      </c>
      <c r="D1489" s="14" t="s">
        <v>1161</v>
      </c>
      <c r="E1489" s="15">
        <v>19</v>
      </c>
      <c r="F1489" s="15">
        <v>31</v>
      </c>
      <c r="G1489" s="16">
        <v>2</v>
      </c>
      <c r="H1489" s="17">
        <v>1.1805555555555555E-2</v>
      </c>
      <c r="I1489" s="18" t="s">
        <v>1150</v>
      </c>
      <c r="J1489" s="19">
        <f t="shared" si="69"/>
        <v>24</v>
      </c>
      <c r="K1489" s="19">
        <f t="shared" si="70"/>
        <v>62</v>
      </c>
      <c r="L1489" s="20">
        <f t="shared" si="71"/>
        <v>0.38709677419354838</v>
      </c>
      <c r="M1489" s="19">
        <f>TablaCocina[[#This Row],[COSTO UNITARIO]]*TablaCocina[[#This Row],[CANTIDAD ORDENADA]]</f>
        <v>38</v>
      </c>
    </row>
    <row r="1490" spans="1:13" x14ac:dyDescent="0.2">
      <c r="A1490" s="13">
        <v>604</v>
      </c>
      <c r="B1490" s="13">
        <v>14</v>
      </c>
      <c r="C1490" s="14" t="s">
        <v>20</v>
      </c>
      <c r="D1490" s="14" t="s">
        <v>1169</v>
      </c>
      <c r="E1490" s="15">
        <v>21</v>
      </c>
      <c r="F1490" s="15">
        <v>35</v>
      </c>
      <c r="G1490" s="16">
        <v>3</v>
      </c>
      <c r="H1490" s="17">
        <v>2.9166666666666664E-2</v>
      </c>
      <c r="I1490" s="18" t="s">
        <v>1150</v>
      </c>
      <c r="J1490" s="19">
        <f t="shared" si="69"/>
        <v>42</v>
      </c>
      <c r="K1490" s="19">
        <f t="shared" si="70"/>
        <v>105</v>
      </c>
      <c r="L1490" s="20">
        <f t="shared" si="71"/>
        <v>0.4</v>
      </c>
      <c r="M1490" s="19">
        <f>TablaCocina[[#This Row],[COSTO UNITARIO]]*TablaCocina[[#This Row],[CANTIDAD ORDENADA]]</f>
        <v>63</v>
      </c>
    </row>
    <row r="1491" spans="1:13" x14ac:dyDescent="0.2">
      <c r="A1491" s="13">
        <v>605</v>
      </c>
      <c r="B1491" s="13">
        <v>19</v>
      </c>
      <c r="C1491" s="14" t="s">
        <v>140</v>
      </c>
      <c r="D1491" s="14" t="s">
        <v>1173</v>
      </c>
      <c r="E1491" s="15">
        <v>12</v>
      </c>
      <c r="F1491" s="15">
        <v>20</v>
      </c>
      <c r="G1491" s="16">
        <v>1</v>
      </c>
      <c r="H1491" s="17">
        <v>3.2638888888888891E-2</v>
      </c>
      <c r="I1491" s="18" t="s">
        <v>1150</v>
      </c>
      <c r="J1491" s="19">
        <f t="shared" si="69"/>
        <v>8</v>
      </c>
      <c r="K1491" s="19">
        <f t="shared" si="70"/>
        <v>20</v>
      </c>
      <c r="L1491" s="20">
        <f t="shared" si="71"/>
        <v>0.4</v>
      </c>
      <c r="M1491" s="19">
        <f>TablaCocina[[#This Row],[COSTO UNITARIO]]*TablaCocina[[#This Row],[CANTIDAD ORDENADA]]</f>
        <v>12</v>
      </c>
    </row>
    <row r="1492" spans="1:13" x14ac:dyDescent="0.2">
      <c r="A1492" s="13">
        <v>605</v>
      </c>
      <c r="B1492" s="13">
        <v>19</v>
      </c>
      <c r="C1492" s="14" t="s">
        <v>42</v>
      </c>
      <c r="D1492" s="14" t="s">
        <v>1163</v>
      </c>
      <c r="E1492" s="15">
        <v>25</v>
      </c>
      <c r="F1492" s="15">
        <v>40</v>
      </c>
      <c r="G1492" s="16">
        <v>1</v>
      </c>
      <c r="H1492" s="17">
        <v>1.6666666666666666E-2</v>
      </c>
      <c r="I1492" s="18" t="s">
        <v>1151</v>
      </c>
      <c r="J1492" s="19">
        <f t="shared" si="69"/>
        <v>15</v>
      </c>
      <c r="K1492" s="19">
        <f t="shared" si="70"/>
        <v>40</v>
      </c>
      <c r="L1492" s="20">
        <f t="shared" si="71"/>
        <v>0.375</v>
      </c>
      <c r="M1492" s="19">
        <f>TablaCocina[[#This Row],[COSTO UNITARIO]]*TablaCocina[[#This Row],[CANTIDAD ORDENADA]]</f>
        <v>25</v>
      </c>
    </row>
    <row r="1493" spans="1:13" x14ac:dyDescent="0.2">
      <c r="A1493" s="13">
        <v>605</v>
      </c>
      <c r="B1493" s="13">
        <v>19</v>
      </c>
      <c r="C1493" s="14" t="s">
        <v>20</v>
      </c>
      <c r="D1493" s="14" t="s">
        <v>1169</v>
      </c>
      <c r="E1493" s="15">
        <v>21</v>
      </c>
      <c r="F1493" s="15">
        <v>35</v>
      </c>
      <c r="G1493" s="16">
        <v>2</v>
      </c>
      <c r="H1493" s="17">
        <v>3.8194444444444441E-2</v>
      </c>
      <c r="I1493" s="18" t="s">
        <v>1151</v>
      </c>
      <c r="J1493" s="19">
        <f t="shared" si="69"/>
        <v>28</v>
      </c>
      <c r="K1493" s="19">
        <f t="shared" si="70"/>
        <v>70</v>
      </c>
      <c r="L1493" s="20">
        <f t="shared" si="71"/>
        <v>0.4</v>
      </c>
      <c r="M1493" s="19">
        <f>TablaCocina[[#This Row],[COSTO UNITARIO]]*TablaCocina[[#This Row],[CANTIDAD ORDENADA]]</f>
        <v>42</v>
      </c>
    </row>
    <row r="1494" spans="1:13" x14ac:dyDescent="0.2">
      <c r="A1494" s="13">
        <v>605</v>
      </c>
      <c r="B1494" s="13">
        <v>19</v>
      </c>
      <c r="C1494" s="14" t="s">
        <v>62</v>
      </c>
      <c r="D1494" s="14" t="s">
        <v>1160</v>
      </c>
      <c r="E1494" s="15">
        <v>18</v>
      </c>
      <c r="F1494" s="15">
        <v>30</v>
      </c>
      <c r="G1494" s="16">
        <v>3</v>
      </c>
      <c r="H1494" s="17">
        <v>3.4722222222222224E-2</v>
      </c>
      <c r="I1494" s="18" t="s">
        <v>1151</v>
      </c>
      <c r="J1494" s="19">
        <f t="shared" si="69"/>
        <v>36</v>
      </c>
      <c r="K1494" s="19">
        <f t="shared" si="70"/>
        <v>90</v>
      </c>
      <c r="L1494" s="20">
        <f t="shared" si="71"/>
        <v>0.4</v>
      </c>
      <c r="M1494" s="19">
        <f>TablaCocina[[#This Row],[COSTO UNITARIO]]*TablaCocina[[#This Row],[CANTIDAD ORDENADA]]</f>
        <v>54</v>
      </c>
    </row>
    <row r="1495" spans="1:13" x14ac:dyDescent="0.2">
      <c r="A1495" s="13">
        <v>606</v>
      </c>
      <c r="B1495" s="13">
        <v>1</v>
      </c>
      <c r="C1495" s="14" t="s">
        <v>116</v>
      </c>
      <c r="D1495" s="14" t="s">
        <v>1178</v>
      </c>
      <c r="E1495" s="15">
        <v>15</v>
      </c>
      <c r="F1495" s="15">
        <v>25</v>
      </c>
      <c r="G1495" s="16">
        <v>2</v>
      </c>
      <c r="H1495" s="17">
        <v>3.2638888888888891E-2</v>
      </c>
      <c r="I1495" s="18" t="s">
        <v>1150</v>
      </c>
      <c r="J1495" s="19">
        <f t="shared" si="69"/>
        <v>20</v>
      </c>
      <c r="K1495" s="19">
        <f t="shared" si="70"/>
        <v>50</v>
      </c>
      <c r="L1495" s="20">
        <f t="shared" si="71"/>
        <v>0.4</v>
      </c>
      <c r="M1495" s="19">
        <f>TablaCocina[[#This Row],[COSTO UNITARIO]]*TablaCocina[[#This Row],[CANTIDAD ORDENADA]]</f>
        <v>30</v>
      </c>
    </row>
    <row r="1496" spans="1:13" x14ac:dyDescent="0.2">
      <c r="A1496" s="13">
        <v>606</v>
      </c>
      <c r="B1496" s="13">
        <v>1</v>
      </c>
      <c r="C1496" s="14" t="s">
        <v>100</v>
      </c>
      <c r="D1496" s="14" t="s">
        <v>1162</v>
      </c>
      <c r="E1496" s="15">
        <v>16</v>
      </c>
      <c r="F1496" s="15">
        <v>27</v>
      </c>
      <c r="G1496" s="16">
        <v>3</v>
      </c>
      <c r="H1496" s="17">
        <v>3.3333333333333333E-2</v>
      </c>
      <c r="I1496" s="18" t="s">
        <v>1151</v>
      </c>
      <c r="J1496" s="19">
        <f t="shared" si="69"/>
        <v>33</v>
      </c>
      <c r="K1496" s="19">
        <f t="shared" si="70"/>
        <v>81</v>
      </c>
      <c r="L1496" s="20">
        <f t="shared" si="71"/>
        <v>0.40740740740740738</v>
      </c>
      <c r="M1496" s="19">
        <f>TablaCocina[[#This Row],[COSTO UNITARIO]]*TablaCocina[[#This Row],[CANTIDAD ORDENADA]]</f>
        <v>48</v>
      </c>
    </row>
    <row r="1497" spans="1:13" x14ac:dyDescent="0.2">
      <c r="A1497" s="13">
        <v>606</v>
      </c>
      <c r="B1497" s="13">
        <v>1</v>
      </c>
      <c r="C1497" s="14" t="s">
        <v>149</v>
      </c>
      <c r="D1497" s="14" t="s">
        <v>1177</v>
      </c>
      <c r="E1497" s="15">
        <v>15</v>
      </c>
      <c r="F1497" s="15">
        <v>26</v>
      </c>
      <c r="G1497" s="16">
        <v>2</v>
      </c>
      <c r="H1497" s="17">
        <v>3.4722222222222224E-2</v>
      </c>
      <c r="I1497" s="18" t="s">
        <v>1151</v>
      </c>
      <c r="J1497" s="19">
        <f t="shared" si="69"/>
        <v>22</v>
      </c>
      <c r="K1497" s="19">
        <f t="shared" si="70"/>
        <v>52</v>
      </c>
      <c r="L1497" s="20">
        <f t="shared" si="71"/>
        <v>0.42307692307692307</v>
      </c>
      <c r="M1497" s="19">
        <f>TablaCocina[[#This Row],[COSTO UNITARIO]]*TablaCocina[[#This Row],[CANTIDAD ORDENADA]]</f>
        <v>30</v>
      </c>
    </row>
    <row r="1498" spans="1:13" x14ac:dyDescent="0.2">
      <c r="A1498" s="13">
        <v>607</v>
      </c>
      <c r="B1498" s="13">
        <v>10</v>
      </c>
      <c r="C1498" s="14" t="s">
        <v>42</v>
      </c>
      <c r="D1498" s="14" t="s">
        <v>1163</v>
      </c>
      <c r="E1498" s="15">
        <v>25</v>
      </c>
      <c r="F1498" s="15">
        <v>40</v>
      </c>
      <c r="G1498" s="16">
        <v>1</v>
      </c>
      <c r="H1498" s="17">
        <v>1.7361111111111112E-2</v>
      </c>
      <c r="I1498" s="18" t="s">
        <v>1150</v>
      </c>
      <c r="J1498" s="19">
        <f t="shared" si="69"/>
        <v>15</v>
      </c>
      <c r="K1498" s="19">
        <f t="shared" si="70"/>
        <v>40</v>
      </c>
      <c r="L1498" s="20">
        <f t="shared" si="71"/>
        <v>0.375</v>
      </c>
      <c r="M1498" s="19">
        <f>TablaCocina[[#This Row],[COSTO UNITARIO]]*TablaCocina[[#This Row],[CANTIDAD ORDENADA]]</f>
        <v>25</v>
      </c>
    </row>
    <row r="1499" spans="1:13" x14ac:dyDescent="0.2">
      <c r="A1499" s="13">
        <v>607</v>
      </c>
      <c r="B1499" s="13">
        <v>10</v>
      </c>
      <c r="C1499" s="14" t="s">
        <v>36</v>
      </c>
      <c r="D1499" s="14" t="s">
        <v>1167</v>
      </c>
      <c r="E1499" s="15">
        <v>16</v>
      </c>
      <c r="F1499" s="15">
        <v>28</v>
      </c>
      <c r="G1499" s="16">
        <v>1</v>
      </c>
      <c r="H1499" s="17">
        <v>3.0555555555555555E-2</v>
      </c>
      <c r="I1499" s="18" t="s">
        <v>1150</v>
      </c>
      <c r="J1499" s="19">
        <f t="shared" si="69"/>
        <v>12</v>
      </c>
      <c r="K1499" s="19">
        <f t="shared" si="70"/>
        <v>28</v>
      </c>
      <c r="L1499" s="20">
        <f t="shared" si="71"/>
        <v>0.42857142857142855</v>
      </c>
      <c r="M1499" s="19">
        <f>TablaCocina[[#This Row],[COSTO UNITARIO]]*TablaCocina[[#This Row],[CANTIDAD ORDENADA]]</f>
        <v>16</v>
      </c>
    </row>
    <row r="1500" spans="1:13" x14ac:dyDescent="0.2">
      <c r="A1500" s="13">
        <v>608</v>
      </c>
      <c r="B1500" s="13">
        <v>7</v>
      </c>
      <c r="C1500" s="14" t="s">
        <v>32</v>
      </c>
      <c r="D1500" s="14" t="s">
        <v>1165</v>
      </c>
      <c r="E1500" s="15">
        <v>17</v>
      </c>
      <c r="F1500" s="15">
        <v>29</v>
      </c>
      <c r="G1500" s="16">
        <v>1</v>
      </c>
      <c r="H1500" s="17">
        <v>3.125E-2</v>
      </c>
      <c r="I1500" s="18" t="s">
        <v>1150</v>
      </c>
      <c r="J1500" s="19">
        <f t="shared" si="69"/>
        <v>12</v>
      </c>
      <c r="K1500" s="19">
        <f t="shared" si="70"/>
        <v>29</v>
      </c>
      <c r="L1500" s="20">
        <f t="shared" si="71"/>
        <v>0.41379310344827586</v>
      </c>
      <c r="M1500" s="19">
        <f>TablaCocina[[#This Row],[COSTO UNITARIO]]*TablaCocina[[#This Row],[CANTIDAD ORDENADA]]</f>
        <v>17</v>
      </c>
    </row>
    <row r="1501" spans="1:13" x14ac:dyDescent="0.2">
      <c r="A1501" s="13">
        <v>609</v>
      </c>
      <c r="B1501" s="13">
        <v>1</v>
      </c>
      <c r="C1501" s="14" t="s">
        <v>241</v>
      </c>
      <c r="D1501" s="14" t="s">
        <v>1170</v>
      </c>
      <c r="E1501" s="15">
        <v>19</v>
      </c>
      <c r="F1501" s="15">
        <v>32</v>
      </c>
      <c r="G1501" s="16">
        <v>1</v>
      </c>
      <c r="H1501" s="17">
        <v>1.8749999999999999E-2</v>
      </c>
      <c r="I1501" s="18" t="s">
        <v>1151</v>
      </c>
      <c r="J1501" s="19">
        <f t="shared" si="69"/>
        <v>13</v>
      </c>
      <c r="K1501" s="19">
        <f t="shared" si="70"/>
        <v>32</v>
      </c>
      <c r="L1501" s="20">
        <f t="shared" si="71"/>
        <v>0.40625</v>
      </c>
      <c r="M1501" s="19">
        <f>TablaCocina[[#This Row],[COSTO UNITARIO]]*TablaCocina[[#This Row],[CANTIDAD ORDENADA]]</f>
        <v>19</v>
      </c>
    </row>
    <row r="1502" spans="1:13" x14ac:dyDescent="0.2">
      <c r="A1502" s="13">
        <v>610</v>
      </c>
      <c r="B1502" s="13">
        <v>19</v>
      </c>
      <c r="C1502" s="14" t="s">
        <v>149</v>
      </c>
      <c r="D1502" s="14" t="s">
        <v>1177</v>
      </c>
      <c r="E1502" s="15">
        <v>15</v>
      </c>
      <c r="F1502" s="15">
        <v>26</v>
      </c>
      <c r="G1502" s="16">
        <v>1</v>
      </c>
      <c r="H1502" s="17">
        <v>2.7083333333333334E-2</v>
      </c>
      <c r="I1502" s="18" t="s">
        <v>1151</v>
      </c>
      <c r="J1502" s="19">
        <f t="shared" si="69"/>
        <v>11</v>
      </c>
      <c r="K1502" s="19">
        <f t="shared" si="70"/>
        <v>26</v>
      </c>
      <c r="L1502" s="20">
        <f t="shared" si="71"/>
        <v>0.42307692307692307</v>
      </c>
      <c r="M1502" s="19">
        <f>TablaCocina[[#This Row],[COSTO UNITARIO]]*TablaCocina[[#This Row],[CANTIDAD ORDENADA]]</f>
        <v>15</v>
      </c>
    </row>
    <row r="1503" spans="1:13" x14ac:dyDescent="0.2">
      <c r="A1503" s="13">
        <v>610</v>
      </c>
      <c r="B1503" s="13">
        <v>19</v>
      </c>
      <c r="C1503" s="14" t="s">
        <v>73</v>
      </c>
      <c r="D1503" s="14" t="s">
        <v>1176</v>
      </c>
      <c r="E1503" s="15">
        <v>10</v>
      </c>
      <c r="F1503" s="15">
        <v>18</v>
      </c>
      <c r="G1503" s="16">
        <v>1</v>
      </c>
      <c r="H1503" s="17">
        <v>5.5555555555555558E-3</v>
      </c>
      <c r="I1503" s="18" t="s">
        <v>1150</v>
      </c>
      <c r="J1503" s="19">
        <f t="shared" si="69"/>
        <v>8</v>
      </c>
      <c r="K1503" s="19">
        <f t="shared" si="70"/>
        <v>18</v>
      </c>
      <c r="L1503" s="20">
        <f t="shared" si="71"/>
        <v>0.44444444444444442</v>
      </c>
      <c r="M1503" s="19">
        <f>TablaCocina[[#This Row],[COSTO UNITARIO]]*TablaCocina[[#This Row],[CANTIDAD ORDENADA]]</f>
        <v>10</v>
      </c>
    </row>
    <row r="1504" spans="1:13" x14ac:dyDescent="0.2">
      <c r="A1504" s="13">
        <v>611</v>
      </c>
      <c r="B1504" s="13">
        <v>13</v>
      </c>
      <c r="C1504" s="14" t="s">
        <v>64</v>
      </c>
      <c r="D1504" s="14" t="s">
        <v>1175</v>
      </c>
      <c r="E1504" s="15">
        <v>13</v>
      </c>
      <c r="F1504" s="15">
        <v>21</v>
      </c>
      <c r="G1504" s="16">
        <v>2</v>
      </c>
      <c r="H1504" s="17">
        <v>3.6805555555555557E-2</v>
      </c>
      <c r="I1504" s="18" t="s">
        <v>1151</v>
      </c>
      <c r="J1504" s="19">
        <f t="shared" si="69"/>
        <v>16</v>
      </c>
      <c r="K1504" s="19">
        <f t="shared" si="70"/>
        <v>42</v>
      </c>
      <c r="L1504" s="20">
        <f t="shared" si="71"/>
        <v>0.38095238095238093</v>
      </c>
      <c r="M1504" s="19">
        <f>TablaCocina[[#This Row],[COSTO UNITARIO]]*TablaCocina[[#This Row],[CANTIDAD ORDENADA]]</f>
        <v>26</v>
      </c>
    </row>
    <row r="1505" spans="1:13" x14ac:dyDescent="0.2">
      <c r="A1505" s="13">
        <v>611</v>
      </c>
      <c r="B1505" s="13">
        <v>13</v>
      </c>
      <c r="C1505" s="14" t="s">
        <v>67</v>
      </c>
      <c r="D1505" s="14" t="s">
        <v>1164</v>
      </c>
      <c r="E1505" s="15">
        <v>22</v>
      </c>
      <c r="F1505" s="15">
        <v>36</v>
      </c>
      <c r="G1505" s="16">
        <v>1</v>
      </c>
      <c r="H1505" s="17">
        <v>2.0833333333333332E-2</v>
      </c>
      <c r="I1505" s="18" t="s">
        <v>1151</v>
      </c>
      <c r="J1505" s="19">
        <f t="shared" si="69"/>
        <v>14</v>
      </c>
      <c r="K1505" s="19">
        <f t="shared" si="70"/>
        <v>36</v>
      </c>
      <c r="L1505" s="20">
        <f t="shared" si="71"/>
        <v>0.3888888888888889</v>
      </c>
      <c r="M1505" s="19">
        <f>TablaCocina[[#This Row],[COSTO UNITARIO]]*TablaCocina[[#This Row],[CANTIDAD ORDENADA]]</f>
        <v>22</v>
      </c>
    </row>
    <row r="1506" spans="1:13" x14ac:dyDescent="0.2">
      <c r="A1506" s="13">
        <v>612</v>
      </c>
      <c r="B1506" s="13">
        <v>11</v>
      </c>
      <c r="C1506" s="14" t="s">
        <v>100</v>
      </c>
      <c r="D1506" s="14" t="s">
        <v>1162</v>
      </c>
      <c r="E1506" s="15">
        <v>16</v>
      </c>
      <c r="F1506" s="15">
        <v>27</v>
      </c>
      <c r="G1506" s="16">
        <v>1</v>
      </c>
      <c r="H1506" s="17">
        <v>1.8055555555555557E-2</v>
      </c>
      <c r="I1506" s="18" t="s">
        <v>1150</v>
      </c>
      <c r="J1506" s="19">
        <f t="shared" si="69"/>
        <v>11</v>
      </c>
      <c r="K1506" s="19">
        <f t="shared" si="70"/>
        <v>27</v>
      </c>
      <c r="L1506" s="20">
        <f t="shared" si="71"/>
        <v>0.40740740740740738</v>
      </c>
      <c r="M1506" s="19">
        <f>TablaCocina[[#This Row],[COSTO UNITARIO]]*TablaCocina[[#This Row],[CANTIDAD ORDENADA]]</f>
        <v>16</v>
      </c>
    </row>
    <row r="1507" spans="1:13" x14ac:dyDescent="0.2">
      <c r="A1507" s="13">
        <v>612</v>
      </c>
      <c r="B1507" s="13">
        <v>11</v>
      </c>
      <c r="C1507" s="14" t="s">
        <v>67</v>
      </c>
      <c r="D1507" s="14" t="s">
        <v>1164</v>
      </c>
      <c r="E1507" s="15">
        <v>22</v>
      </c>
      <c r="F1507" s="15">
        <v>36</v>
      </c>
      <c r="G1507" s="16">
        <v>3</v>
      </c>
      <c r="H1507" s="17">
        <v>2.5694444444444447E-2</v>
      </c>
      <c r="I1507" s="18" t="s">
        <v>1150</v>
      </c>
      <c r="J1507" s="19">
        <f t="shared" si="69"/>
        <v>42</v>
      </c>
      <c r="K1507" s="19">
        <f t="shared" si="70"/>
        <v>108</v>
      </c>
      <c r="L1507" s="20">
        <f t="shared" si="71"/>
        <v>0.3888888888888889</v>
      </c>
      <c r="M1507" s="19">
        <f>TablaCocina[[#This Row],[COSTO UNITARIO]]*TablaCocina[[#This Row],[CANTIDAD ORDENADA]]</f>
        <v>66</v>
      </c>
    </row>
    <row r="1508" spans="1:13" x14ac:dyDescent="0.2">
      <c r="A1508" s="13">
        <v>612</v>
      </c>
      <c r="B1508" s="13">
        <v>11</v>
      </c>
      <c r="C1508" s="14" t="s">
        <v>36</v>
      </c>
      <c r="D1508" s="14" t="s">
        <v>1167</v>
      </c>
      <c r="E1508" s="15">
        <v>16</v>
      </c>
      <c r="F1508" s="15">
        <v>28</v>
      </c>
      <c r="G1508" s="16">
        <v>2</v>
      </c>
      <c r="H1508" s="17">
        <v>1.0416666666666666E-2</v>
      </c>
      <c r="I1508" s="18" t="s">
        <v>1150</v>
      </c>
      <c r="J1508" s="19">
        <f t="shared" si="69"/>
        <v>24</v>
      </c>
      <c r="K1508" s="19">
        <f t="shared" si="70"/>
        <v>56</v>
      </c>
      <c r="L1508" s="20">
        <f t="shared" si="71"/>
        <v>0.42857142857142855</v>
      </c>
      <c r="M1508" s="19">
        <f>TablaCocina[[#This Row],[COSTO UNITARIO]]*TablaCocina[[#This Row],[CANTIDAD ORDENADA]]</f>
        <v>32</v>
      </c>
    </row>
    <row r="1509" spans="1:13" x14ac:dyDescent="0.2">
      <c r="A1509" s="13">
        <v>612</v>
      </c>
      <c r="B1509" s="13">
        <v>11</v>
      </c>
      <c r="C1509" s="14" t="s">
        <v>140</v>
      </c>
      <c r="D1509" s="14" t="s">
        <v>1173</v>
      </c>
      <c r="E1509" s="15">
        <v>12</v>
      </c>
      <c r="F1509" s="15">
        <v>20</v>
      </c>
      <c r="G1509" s="16">
        <v>2</v>
      </c>
      <c r="H1509" s="17">
        <v>3.5416666666666666E-2</v>
      </c>
      <c r="I1509" s="18" t="s">
        <v>1150</v>
      </c>
      <c r="J1509" s="19">
        <f t="shared" si="69"/>
        <v>16</v>
      </c>
      <c r="K1509" s="19">
        <f t="shared" si="70"/>
        <v>40</v>
      </c>
      <c r="L1509" s="20">
        <f t="shared" si="71"/>
        <v>0.4</v>
      </c>
      <c r="M1509" s="19">
        <f>TablaCocina[[#This Row],[COSTO UNITARIO]]*TablaCocina[[#This Row],[CANTIDAD ORDENADA]]</f>
        <v>24</v>
      </c>
    </row>
    <row r="1510" spans="1:13" x14ac:dyDescent="0.2">
      <c r="A1510" s="13">
        <v>613</v>
      </c>
      <c r="B1510" s="13">
        <v>1</v>
      </c>
      <c r="C1510" s="14" t="s">
        <v>106</v>
      </c>
      <c r="D1510" s="14" t="s">
        <v>1168</v>
      </c>
      <c r="E1510" s="15">
        <v>11</v>
      </c>
      <c r="F1510" s="15">
        <v>19</v>
      </c>
      <c r="G1510" s="16">
        <v>3</v>
      </c>
      <c r="H1510" s="17">
        <v>2.8472222222222222E-2</v>
      </c>
      <c r="I1510" s="18" t="s">
        <v>1151</v>
      </c>
      <c r="J1510" s="19">
        <f t="shared" si="69"/>
        <v>24</v>
      </c>
      <c r="K1510" s="19">
        <f t="shared" si="70"/>
        <v>57</v>
      </c>
      <c r="L1510" s="20">
        <f t="shared" si="71"/>
        <v>0.42105263157894735</v>
      </c>
      <c r="M1510" s="19">
        <f>TablaCocina[[#This Row],[COSTO UNITARIO]]*TablaCocina[[#This Row],[CANTIDAD ORDENADA]]</f>
        <v>33</v>
      </c>
    </row>
    <row r="1511" spans="1:13" x14ac:dyDescent="0.2">
      <c r="A1511" s="13">
        <v>613</v>
      </c>
      <c r="B1511" s="13">
        <v>1</v>
      </c>
      <c r="C1511" s="14" t="s">
        <v>194</v>
      </c>
      <c r="D1511" s="14" t="s">
        <v>1174</v>
      </c>
      <c r="E1511" s="15">
        <v>14</v>
      </c>
      <c r="F1511" s="15">
        <v>23</v>
      </c>
      <c r="G1511" s="16">
        <v>3</v>
      </c>
      <c r="H1511" s="17">
        <v>1.5972222222222224E-2</v>
      </c>
      <c r="I1511" s="18" t="s">
        <v>1151</v>
      </c>
      <c r="J1511" s="19">
        <f t="shared" si="69"/>
        <v>27</v>
      </c>
      <c r="K1511" s="19">
        <f t="shared" si="70"/>
        <v>69</v>
      </c>
      <c r="L1511" s="20">
        <f t="shared" si="71"/>
        <v>0.39130434782608697</v>
      </c>
      <c r="M1511" s="19">
        <f>TablaCocina[[#This Row],[COSTO UNITARIO]]*TablaCocina[[#This Row],[CANTIDAD ORDENADA]]</f>
        <v>42</v>
      </c>
    </row>
    <row r="1512" spans="1:13" x14ac:dyDescent="0.2">
      <c r="A1512" s="13">
        <v>613</v>
      </c>
      <c r="B1512" s="13">
        <v>1</v>
      </c>
      <c r="C1512" s="14" t="s">
        <v>73</v>
      </c>
      <c r="D1512" s="14" t="s">
        <v>1176</v>
      </c>
      <c r="E1512" s="15">
        <v>10</v>
      </c>
      <c r="F1512" s="15">
        <v>18</v>
      </c>
      <c r="G1512" s="16">
        <v>3</v>
      </c>
      <c r="H1512" s="17">
        <v>2.1527777777777781E-2</v>
      </c>
      <c r="I1512" s="18" t="s">
        <v>1151</v>
      </c>
      <c r="J1512" s="19">
        <f t="shared" si="69"/>
        <v>24</v>
      </c>
      <c r="K1512" s="19">
        <f t="shared" si="70"/>
        <v>54</v>
      </c>
      <c r="L1512" s="20">
        <f t="shared" si="71"/>
        <v>0.44444444444444442</v>
      </c>
      <c r="M1512" s="19">
        <f>TablaCocina[[#This Row],[COSTO UNITARIO]]*TablaCocina[[#This Row],[CANTIDAD ORDENADA]]</f>
        <v>30</v>
      </c>
    </row>
    <row r="1513" spans="1:13" x14ac:dyDescent="0.2">
      <c r="A1513" s="13">
        <v>613</v>
      </c>
      <c r="B1513" s="13">
        <v>1</v>
      </c>
      <c r="C1513" s="14" t="s">
        <v>20</v>
      </c>
      <c r="D1513" s="14" t="s">
        <v>1169</v>
      </c>
      <c r="E1513" s="15">
        <v>21</v>
      </c>
      <c r="F1513" s="15">
        <v>35</v>
      </c>
      <c r="G1513" s="16">
        <v>3</v>
      </c>
      <c r="H1513" s="17">
        <v>3.9583333333333331E-2</v>
      </c>
      <c r="I1513" s="18" t="s">
        <v>1151</v>
      </c>
      <c r="J1513" s="19">
        <f t="shared" si="69"/>
        <v>42</v>
      </c>
      <c r="K1513" s="19">
        <f t="shared" si="70"/>
        <v>105</v>
      </c>
      <c r="L1513" s="20">
        <f t="shared" si="71"/>
        <v>0.4</v>
      </c>
      <c r="M1513" s="19">
        <f>TablaCocina[[#This Row],[COSTO UNITARIO]]*TablaCocina[[#This Row],[CANTIDAD ORDENADA]]</f>
        <v>63</v>
      </c>
    </row>
    <row r="1514" spans="1:13" x14ac:dyDescent="0.2">
      <c r="A1514" s="13">
        <v>614</v>
      </c>
      <c r="B1514" s="13">
        <v>19</v>
      </c>
      <c r="C1514" s="14" t="s">
        <v>152</v>
      </c>
      <c r="D1514" s="14" t="s">
        <v>1159</v>
      </c>
      <c r="E1514" s="15">
        <v>14</v>
      </c>
      <c r="F1514" s="15">
        <v>24</v>
      </c>
      <c r="G1514" s="16">
        <v>3</v>
      </c>
      <c r="H1514" s="17">
        <v>3.4722222222222224E-2</v>
      </c>
      <c r="I1514" s="18" t="s">
        <v>1150</v>
      </c>
      <c r="J1514" s="19">
        <f t="shared" si="69"/>
        <v>30</v>
      </c>
      <c r="K1514" s="19">
        <f t="shared" si="70"/>
        <v>72</v>
      </c>
      <c r="L1514" s="20">
        <f t="shared" si="71"/>
        <v>0.41666666666666669</v>
      </c>
      <c r="M1514" s="19">
        <f>TablaCocina[[#This Row],[COSTO UNITARIO]]*TablaCocina[[#This Row],[CANTIDAD ORDENADA]]</f>
        <v>42</v>
      </c>
    </row>
    <row r="1515" spans="1:13" x14ac:dyDescent="0.2">
      <c r="A1515" s="13">
        <v>615</v>
      </c>
      <c r="B1515" s="13">
        <v>7</v>
      </c>
      <c r="C1515" s="14" t="s">
        <v>110</v>
      </c>
      <c r="D1515" s="14" t="s">
        <v>1161</v>
      </c>
      <c r="E1515" s="15">
        <v>19</v>
      </c>
      <c r="F1515" s="15">
        <v>31</v>
      </c>
      <c r="G1515" s="16">
        <v>3</v>
      </c>
      <c r="H1515" s="17">
        <v>3.4722222222222224E-2</v>
      </c>
      <c r="I1515" s="18" t="s">
        <v>1150</v>
      </c>
      <c r="J1515" s="19">
        <f t="shared" si="69"/>
        <v>36</v>
      </c>
      <c r="K1515" s="19">
        <f t="shared" si="70"/>
        <v>93</v>
      </c>
      <c r="L1515" s="20">
        <f t="shared" si="71"/>
        <v>0.38709677419354838</v>
      </c>
      <c r="M1515" s="19">
        <f>TablaCocina[[#This Row],[COSTO UNITARIO]]*TablaCocina[[#This Row],[CANTIDAD ORDENADA]]</f>
        <v>57</v>
      </c>
    </row>
    <row r="1516" spans="1:13" x14ac:dyDescent="0.2">
      <c r="A1516" s="13">
        <v>615</v>
      </c>
      <c r="B1516" s="13">
        <v>7</v>
      </c>
      <c r="C1516" s="14" t="s">
        <v>194</v>
      </c>
      <c r="D1516" s="14" t="s">
        <v>1174</v>
      </c>
      <c r="E1516" s="15">
        <v>14</v>
      </c>
      <c r="F1516" s="15">
        <v>23</v>
      </c>
      <c r="G1516" s="16">
        <v>3</v>
      </c>
      <c r="H1516" s="17">
        <v>2.9861111111111113E-2</v>
      </c>
      <c r="I1516" s="18" t="s">
        <v>1150</v>
      </c>
      <c r="J1516" s="19">
        <f t="shared" si="69"/>
        <v>27</v>
      </c>
      <c r="K1516" s="19">
        <f t="shared" si="70"/>
        <v>69</v>
      </c>
      <c r="L1516" s="20">
        <f t="shared" si="71"/>
        <v>0.39130434782608697</v>
      </c>
      <c r="M1516" s="19">
        <f>TablaCocina[[#This Row],[COSTO UNITARIO]]*TablaCocina[[#This Row],[CANTIDAD ORDENADA]]</f>
        <v>42</v>
      </c>
    </row>
    <row r="1517" spans="1:13" x14ac:dyDescent="0.2">
      <c r="A1517" s="13">
        <v>615</v>
      </c>
      <c r="B1517" s="13">
        <v>7</v>
      </c>
      <c r="C1517" s="14" t="s">
        <v>116</v>
      </c>
      <c r="D1517" s="14" t="s">
        <v>1178</v>
      </c>
      <c r="E1517" s="15">
        <v>15</v>
      </c>
      <c r="F1517" s="15">
        <v>25</v>
      </c>
      <c r="G1517" s="16">
        <v>3</v>
      </c>
      <c r="H1517" s="17">
        <v>2.8472222222222222E-2</v>
      </c>
      <c r="I1517" s="18" t="s">
        <v>1150</v>
      </c>
      <c r="J1517" s="19">
        <f t="shared" si="69"/>
        <v>30</v>
      </c>
      <c r="K1517" s="19">
        <f t="shared" si="70"/>
        <v>75</v>
      </c>
      <c r="L1517" s="20">
        <f t="shared" si="71"/>
        <v>0.4</v>
      </c>
      <c r="M1517" s="19">
        <f>TablaCocina[[#This Row],[COSTO UNITARIO]]*TablaCocina[[#This Row],[CANTIDAD ORDENADA]]</f>
        <v>45</v>
      </c>
    </row>
    <row r="1518" spans="1:13" x14ac:dyDescent="0.2">
      <c r="A1518" s="13">
        <v>615</v>
      </c>
      <c r="B1518" s="13">
        <v>7</v>
      </c>
      <c r="C1518" s="14" t="s">
        <v>241</v>
      </c>
      <c r="D1518" s="14" t="s">
        <v>1170</v>
      </c>
      <c r="E1518" s="15">
        <v>19</v>
      </c>
      <c r="F1518" s="15">
        <v>32</v>
      </c>
      <c r="G1518" s="16">
        <v>3</v>
      </c>
      <c r="H1518" s="17">
        <v>1.5277777777777777E-2</v>
      </c>
      <c r="I1518" s="18" t="s">
        <v>1151</v>
      </c>
      <c r="J1518" s="19">
        <f t="shared" si="69"/>
        <v>39</v>
      </c>
      <c r="K1518" s="19">
        <f t="shared" si="70"/>
        <v>96</v>
      </c>
      <c r="L1518" s="20">
        <f t="shared" si="71"/>
        <v>0.40625</v>
      </c>
      <c r="M1518" s="19">
        <f>TablaCocina[[#This Row],[COSTO UNITARIO]]*TablaCocina[[#This Row],[CANTIDAD ORDENADA]]</f>
        <v>57</v>
      </c>
    </row>
    <row r="1519" spans="1:13" x14ac:dyDescent="0.2">
      <c r="A1519" s="13">
        <v>616</v>
      </c>
      <c r="B1519" s="13">
        <v>4</v>
      </c>
      <c r="C1519" s="14" t="s">
        <v>152</v>
      </c>
      <c r="D1519" s="14" t="s">
        <v>1159</v>
      </c>
      <c r="E1519" s="15">
        <v>14</v>
      </c>
      <c r="F1519" s="15">
        <v>24</v>
      </c>
      <c r="G1519" s="16">
        <v>3</v>
      </c>
      <c r="H1519" s="17">
        <v>2.2916666666666669E-2</v>
      </c>
      <c r="I1519" s="18" t="s">
        <v>1150</v>
      </c>
      <c r="J1519" s="19">
        <f t="shared" si="69"/>
        <v>30</v>
      </c>
      <c r="K1519" s="19">
        <f t="shared" si="70"/>
        <v>72</v>
      </c>
      <c r="L1519" s="20">
        <f t="shared" si="71"/>
        <v>0.41666666666666669</v>
      </c>
      <c r="M1519" s="19">
        <f>TablaCocina[[#This Row],[COSTO UNITARIO]]*TablaCocina[[#This Row],[CANTIDAD ORDENADA]]</f>
        <v>42</v>
      </c>
    </row>
    <row r="1520" spans="1:13" x14ac:dyDescent="0.2">
      <c r="A1520" s="13">
        <v>616</v>
      </c>
      <c r="B1520" s="13">
        <v>4</v>
      </c>
      <c r="C1520" s="14" t="s">
        <v>62</v>
      </c>
      <c r="D1520" s="14" t="s">
        <v>1160</v>
      </c>
      <c r="E1520" s="15">
        <v>18</v>
      </c>
      <c r="F1520" s="15">
        <v>30</v>
      </c>
      <c r="G1520" s="16">
        <v>2</v>
      </c>
      <c r="H1520" s="17">
        <v>9.7222222222222224E-3</v>
      </c>
      <c r="I1520" s="18" t="s">
        <v>1151</v>
      </c>
      <c r="J1520" s="19">
        <f t="shared" si="69"/>
        <v>24</v>
      </c>
      <c r="K1520" s="19">
        <f t="shared" si="70"/>
        <v>60</v>
      </c>
      <c r="L1520" s="20">
        <f t="shared" si="71"/>
        <v>0.4</v>
      </c>
      <c r="M1520" s="19">
        <f>TablaCocina[[#This Row],[COSTO UNITARIO]]*TablaCocina[[#This Row],[CANTIDAD ORDENADA]]</f>
        <v>36</v>
      </c>
    </row>
    <row r="1521" spans="1:13" x14ac:dyDescent="0.2">
      <c r="A1521" s="13">
        <v>617</v>
      </c>
      <c r="B1521" s="13">
        <v>13</v>
      </c>
      <c r="C1521" s="14" t="s">
        <v>149</v>
      </c>
      <c r="D1521" s="14" t="s">
        <v>1177</v>
      </c>
      <c r="E1521" s="15">
        <v>15</v>
      </c>
      <c r="F1521" s="15">
        <v>26</v>
      </c>
      <c r="G1521" s="16">
        <v>2</v>
      </c>
      <c r="H1521" s="17">
        <v>1.2499999999999999E-2</v>
      </c>
      <c r="I1521" s="18" t="s">
        <v>1151</v>
      </c>
      <c r="J1521" s="19">
        <f t="shared" si="69"/>
        <v>22</v>
      </c>
      <c r="K1521" s="19">
        <f t="shared" si="70"/>
        <v>52</v>
      </c>
      <c r="L1521" s="20">
        <f t="shared" si="71"/>
        <v>0.42307692307692307</v>
      </c>
      <c r="M1521" s="19">
        <f>TablaCocina[[#This Row],[COSTO UNITARIO]]*TablaCocina[[#This Row],[CANTIDAD ORDENADA]]</f>
        <v>30</v>
      </c>
    </row>
    <row r="1522" spans="1:13" x14ac:dyDescent="0.2">
      <c r="A1522" s="13">
        <v>617</v>
      </c>
      <c r="B1522" s="13">
        <v>13</v>
      </c>
      <c r="C1522" s="14" t="s">
        <v>62</v>
      </c>
      <c r="D1522" s="14" t="s">
        <v>1160</v>
      </c>
      <c r="E1522" s="15">
        <v>18</v>
      </c>
      <c r="F1522" s="15">
        <v>30</v>
      </c>
      <c r="G1522" s="16">
        <v>3</v>
      </c>
      <c r="H1522" s="17">
        <v>2.2916666666666669E-2</v>
      </c>
      <c r="I1522" s="18" t="s">
        <v>1151</v>
      </c>
      <c r="J1522" s="19">
        <f t="shared" si="69"/>
        <v>36</v>
      </c>
      <c r="K1522" s="19">
        <f t="shared" si="70"/>
        <v>90</v>
      </c>
      <c r="L1522" s="20">
        <f t="shared" si="71"/>
        <v>0.4</v>
      </c>
      <c r="M1522" s="19">
        <f>TablaCocina[[#This Row],[COSTO UNITARIO]]*TablaCocina[[#This Row],[CANTIDAD ORDENADA]]</f>
        <v>54</v>
      </c>
    </row>
    <row r="1523" spans="1:13" x14ac:dyDescent="0.2">
      <c r="A1523" s="13">
        <v>618</v>
      </c>
      <c r="B1523" s="13">
        <v>3</v>
      </c>
      <c r="C1523" s="14" t="s">
        <v>241</v>
      </c>
      <c r="D1523" s="14" t="s">
        <v>1170</v>
      </c>
      <c r="E1523" s="15">
        <v>19</v>
      </c>
      <c r="F1523" s="15">
        <v>32</v>
      </c>
      <c r="G1523" s="16">
        <v>2</v>
      </c>
      <c r="H1523" s="17">
        <v>4.1666666666666666E-3</v>
      </c>
      <c r="I1523" s="18" t="s">
        <v>1151</v>
      </c>
      <c r="J1523" s="19">
        <f t="shared" si="69"/>
        <v>26</v>
      </c>
      <c r="K1523" s="19">
        <f t="shared" si="70"/>
        <v>64</v>
      </c>
      <c r="L1523" s="20">
        <f t="shared" si="71"/>
        <v>0.40625</v>
      </c>
      <c r="M1523" s="19">
        <f>TablaCocina[[#This Row],[COSTO UNITARIO]]*TablaCocina[[#This Row],[CANTIDAD ORDENADA]]</f>
        <v>38</v>
      </c>
    </row>
    <row r="1524" spans="1:13" x14ac:dyDescent="0.2">
      <c r="A1524" s="13">
        <v>618</v>
      </c>
      <c r="B1524" s="13">
        <v>3</v>
      </c>
      <c r="C1524" s="14" t="s">
        <v>110</v>
      </c>
      <c r="D1524" s="14" t="s">
        <v>1161</v>
      </c>
      <c r="E1524" s="15">
        <v>19</v>
      </c>
      <c r="F1524" s="15">
        <v>31</v>
      </c>
      <c r="G1524" s="16">
        <v>3</v>
      </c>
      <c r="H1524" s="17">
        <v>2.4305555555555556E-2</v>
      </c>
      <c r="I1524" s="18" t="s">
        <v>1150</v>
      </c>
      <c r="J1524" s="19">
        <f t="shared" si="69"/>
        <v>36</v>
      </c>
      <c r="K1524" s="19">
        <f t="shared" si="70"/>
        <v>93</v>
      </c>
      <c r="L1524" s="20">
        <f t="shared" si="71"/>
        <v>0.38709677419354838</v>
      </c>
      <c r="M1524" s="19">
        <f>TablaCocina[[#This Row],[COSTO UNITARIO]]*TablaCocina[[#This Row],[CANTIDAD ORDENADA]]</f>
        <v>57</v>
      </c>
    </row>
    <row r="1525" spans="1:13" x14ac:dyDescent="0.2">
      <c r="A1525" s="13">
        <v>618</v>
      </c>
      <c r="B1525" s="13">
        <v>3</v>
      </c>
      <c r="C1525" s="14" t="s">
        <v>73</v>
      </c>
      <c r="D1525" s="14" t="s">
        <v>1176</v>
      </c>
      <c r="E1525" s="15">
        <v>10</v>
      </c>
      <c r="F1525" s="15">
        <v>18</v>
      </c>
      <c r="G1525" s="16">
        <v>3</v>
      </c>
      <c r="H1525" s="17">
        <v>1.6666666666666666E-2</v>
      </c>
      <c r="I1525" s="18" t="s">
        <v>1150</v>
      </c>
      <c r="J1525" s="19">
        <f t="shared" si="69"/>
        <v>24</v>
      </c>
      <c r="K1525" s="19">
        <f t="shared" si="70"/>
        <v>54</v>
      </c>
      <c r="L1525" s="20">
        <f t="shared" si="71"/>
        <v>0.44444444444444442</v>
      </c>
      <c r="M1525" s="19">
        <f>TablaCocina[[#This Row],[COSTO UNITARIO]]*TablaCocina[[#This Row],[CANTIDAD ORDENADA]]</f>
        <v>30</v>
      </c>
    </row>
    <row r="1526" spans="1:13" x14ac:dyDescent="0.2">
      <c r="A1526" s="13">
        <v>618</v>
      </c>
      <c r="B1526" s="13">
        <v>3</v>
      </c>
      <c r="C1526" s="14" t="s">
        <v>67</v>
      </c>
      <c r="D1526" s="14" t="s">
        <v>1164</v>
      </c>
      <c r="E1526" s="15">
        <v>22</v>
      </c>
      <c r="F1526" s="15">
        <v>36</v>
      </c>
      <c r="G1526" s="16">
        <v>3</v>
      </c>
      <c r="H1526" s="17">
        <v>3.6805555555555557E-2</v>
      </c>
      <c r="I1526" s="18" t="s">
        <v>1150</v>
      </c>
      <c r="J1526" s="19">
        <f t="shared" si="69"/>
        <v>42</v>
      </c>
      <c r="K1526" s="19">
        <f t="shared" si="70"/>
        <v>108</v>
      </c>
      <c r="L1526" s="20">
        <f t="shared" si="71"/>
        <v>0.3888888888888889</v>
      </c>
      <c r="M1526" s="19">
        <f>TablaCocina[[#This Row],[COSTO UNITARIO]]*TablaCocina[[#This Row],[CANTIDAD ORDENADA]]</f>
        <v>66</v>
      </c>
    </row>
    <row r="1527" spans="1:13" x14ac:dyDescent="0.2">
      <c r="A1527" s="13">
        <v>619</v>
      </c>
      <c r="B1527" s="13">
        <v>6</v>
      </c>
      <c r="C1527" s="14" t="s">
        <v>100</v>
      </c>
      <c r="D1527" s="14" t="s">
        <v>1162</v>
      </c>
      <c r="E1527" s="15">
        <v>16</v>
      </c>
      <c r="F1527" s="15">
        <v>27</v>
      </c>
      <c r="G1527" s="16">
        <v>2</v>
      </c>
      <c r="H1527" s="17">
        <v>2.7777777777777776E-2</v>
      </c>
      <c r="I1527" s="18" t="s">
        <v>1150</v>
      </c>
      <c r="J1527" s="19">
        <f t="shared" si="69"/>
        <v>22</v>
      </c>
      <c r="K1527" s="19">
        <f t="shared" si="70"/>
        <v>54</v>
      </c>
      <c r="L1527" s="20">
        <f t="shared" si="71"/>
        <v>0.40740740740740738</v>
      </c>
      <c r="M1527" s="19">
        <f>TablaCocina[[#This Row],[COSTO UNITARIO]]*TablaCocina[[#This Row],[CANTIDAD ORDENADA]]</f>
        <v>32</v>
      </c>
    </row>
    <row r="1528" spans="1:13" x14ac:dyDescent="0.2">
      <c r="A1528" s="13">
        <v>619</v>
      </c>
      <c r="B1528" s="13">
        <v>6</v>
      </c>
      <c r="C1528" s="14" t="s">
        <v>149</v>
      </c>
      <c r="D1528" s="14" t="s">
        <v>1177</v>
      </c>
      <c r="E1528" s="15">
        <v>15</v>
      </c>
      <c r="F1528" s="15">
        <v>26</v>
      </c>
      <c r="G1528" s="16">
        <v>3</v>
      </c>
      <c r="H1528" s="17">
        <v>3.888888888888889E-2</v>
      </c>
      <c r="I1528" s="18" t="s">
        <v>1151</v>
      </c>
      <c r="J1528" s="19">
        <f t="shared" si="69"/>
        <v>33</v>
      </c>
      <c r="K1528" s="19">
        <f t="shared" si="70"/>
        <v>78</v>
      </c>
      <c r="L1528" s="20">
        <f t="shared" si="71"/>
        <v>0.42307692307692307</v>
      </c>
      <c r="M1528" s="19">
        <f>TablaCocina[[#This Row],[COSTO UNITARIO]]*TablaCocina[[#This Row],[CANTIDAD ORDENADA]]</f>
        <v>45</v>
      </c>
    </row>
    <row r="1529" spans="1:13" x14ac:dyDescent="0.2">
      <c r="A1529" s="13">
        <v>620</v>
      </c>
      <c r="B1529" s="13">
        <v>16</v>
      </c>
      <c r="C1529" s="14" t="s">
        <v>106</v>
      </c>
      <c r="D1529" s="14" t="s">
        <v>1168</v>
      </c>
      <c r="E1529" s="15">
        <v>11</v>
      </c>
      <c r="F1529" s="15">
        <v>19</v>
      </c>
      <c r="G1529" s="16">
        <v>3</v>
      </c>
      <c r="H1529" s="17">
        <v>2.7777777777777776E-2</v>
      </c>
      <c r="I1529" s="18" t="s">
        <v>1151</v>
      </c>
      <c r="J1529" s="19">
        <f t="shared" si="69"/>
        <v>24</v>
      </c>
      <c r="K1529" s="19">
        <f t="shared" si="70"/>
        <v>57</v>
      </c>
      <c r="L1529" s="20">
        <f t="shared" si="71"/>
        <v>0.42105263157894735</v>
      </c>
      <c r="M1529" s="19">
        <f>TablaCocina[[#This Row],[COSTO UNITARIO]]*TablaCocina[[#This Row],[CANTIDAD ORDENADA]]</f>
        <v>33</v>
      </c>
    </row>
    <row r="1530" spans="1:13" x14ac:dyDescent="0.2">
      <c r="A1530" s="13">
        <v>621</v>
      </c>
      <c r="B1530" s="13">
        <v>5</v>
      </c>
      <c r="C1530" s="14" t="s">
        <v>20</v>
      </c>
      <c r="D1530" s="14" t="s">
        <v>1169</v>
      </c>
      <c r="E1530" s="15">
        <v>21</v>
      </c>
      <c r="F1530" s="15">
        <v>35</v>
      </c>
      <c r="G1530" s="16">
        <v>3</v>
      </c>
      <c r="H1530" s="17">
        <v>5.5555555555555558E-3</v>
      </c>
      <c r="I1530" s="18" t="s">
        <v>1151</v>
      </c>
      <c r="J1530" s="19">
        <f t="shared" si="69"/>
        <v>42</v>
      </c>
      <c r="K1530" s="19">
        <f t="shared" si="70"/>
        <v>105</v>
      </c>
      <c r="L1530" s="20">
        <f t="shared" si="71"/>
        <v>0.4</v>
      </c>
      <c r="M1530" s="19">
        <f>TablaCocina[[#This Row],[COSTO UNITARIO]]*TablaCocina[[#This Row],[CANTIDAD ORDENADA]]</f>
        <v>63</v>
      </c>
    </row>
    <row r="1531" spans="1:13" x14ac:dyDescent="0.2">
      <c r="A1531" s="13">
        <v>622</v>
      </c>
      <c r="B1531" s="13">
        <v>7</v>
      </c>
      <c r="C1531" s="14" t="s">
        <v>110</v>
      </c>
      <c r="D1531" s="14" t="s">
        <v>1161</v>
      </c>
      <c r="E1531" s="15">
        <v>19</v>
      </c>
      <c r="F1531" s="15">
        <v>31</v>
      </c>
      <c r="G1531" s="16">
        <v>3</v>
      </c>
      <c r="H1531" s="17">
        <v>3.6805555555555557E-2</v>
      </c>
      <c r="I1531" s="18" t="s">
        <v>1150</v>
      </c>
      <c r="J1531" s="19">
        <f t="shared" si="69"/>
        <v>36</v>
      </c>
      <c r="K1531" s="19">
        <f t="shared" si="70"/>
        <v>93</v>
      </c>
      <c r="L1531" s="20">
        <f t="shared" si="71"/>
        <v>0.38709677419354838</v>
      </c>
      <c r="M1531" s="19">
        <f>TablaCocina[[#This Row],[COSTO UNITARIO]]*TablaCocina[[#This Row],[CANTIDAD ORDENADA]]</f>
        <v>57</v>
      </c>
    </row>
    <row r="1532" spans="1:13" x14ac:dyDescent="0.2">
      <c r="A1532" s="13">
        <v>622</v>
      </c>
      <c r="B1532" s="13">
        <v>7</v>
      </c>
      <c r="C1532" s="14" t="s">
        <v>36</v>
      </c>
      <c r="D1532" s="14" t="s">
        <v>1167</v>
      </c>
      <c r="E1532" s="15">
        <v>16</v>
      </c>
      <c r="F1532" s="15">
        <v>28</v>
      </c>
      <c r="G1532" s="16">
        <v>1</v>
      </c>
      <c r="H1532" s="17">
        <v>1.7361111111111112E-2</v>
      </c>
      <c r="I1532" s="18" t="s">
        <v>1150</v>
      </c>
      <c r="J1532" s="19">
        <f t="shared" si="69"/>
        <v>12</v>
      </c>
      <c r="K1532" s="19">
        <f t="shared" si="70"/>
        <v>28</v>
      </c>
      <c r="L1532" s="20">
        <f t="shared" si="71"/>
        <v>0.42857142857142855</v>
      </c>
      <c r="M1532" s="19">
        <f>TablaCocina[[#This Row],[COSTO UNITARIO]]*TablaCocina[[#This Row],[CANTIDAD ORDENADA]]</f>
        <v>16</v>
      </c>
    </row>
    <row r="1533" spans="1:13" x14ac:dyDescent="0.2">
      <c r="A1533" s="13">
        <v>623</v>
      </c>
      <c r="B1533" s="13">
        <v>13</v>
      </c>
      <c r="C1533" s="14" t="s">
        <v>197</v>
      </c>
      <c r="D1533" s="14" t="s">
        <v>1171</v>
      </c>
      <c r="E1533" s="15">
        <v>13</v>
      </c>
      <c r="F1533" s="15">
        <v>22</v>
      </c>
      <c r="G1533" s="16">
        <v>2</v>
      </c>
      <c r="H1533" s="17">
        <v>1.5972222222222224E-2</v>
      </c>
      <c r="I1533" s="18" t="s">
        <v>1150</v>
      </c>
      <c r="J1533" s="19">
        <f t="shared" si="69"/>
        <v>18</v>
      </c>
      <c r="K1533" s="19">
        <f t="shared" si="70"/>
        <v>44</v>
      </c>
      <c r="L1533" s="20">
        <f t="shared" si="71"/>
        <v>0.40909090909090912</v>
      </c>
      <c r="M1533" s="19">
        <f>TablaCocina[[#This Row],[COSTO UNITARIO]]*TablaCocina[[#This Row],[CANTIDAD ORDENADA]]</f>
        <v>26</v>
      </c>
    </row>
    <row r="1534" spans="1:13" x14ac:dyDescent="0.2">
      <c r="A1534" s="13">
        <v>623</v>
      </c>
      <c r="B1534" s="13">
        <v>13</v>
      </c>
      <c r="C1534" s="14" t="s">
        <v>20</v>
      </c>
      <c r="D1534" s="14" t="s">
        <v>1169</v>
      </c>
      <c r="E1534" s="15">
        <v>21</v>
      </c>
      <c r="F1534" s="15">
        <v>35</v>
      </c>
      <c r="G1534" s="16">
        <v>2</v>
      </c>
      <c r="H1534" s="17">
        <v>4.0972222222222222E-2</v>
      </c>
      <c r="I1534" s="18" t="s">
        <v>1150</v>
      </c>
      <c r="J1534" s="19">
        <f t="shared" si="69"/>
        <v>28</v>
      </c>
      <c r="K1534" s="19">
        <f t="shared" si="70"/>
        <v>70</v>
      </c>
      <c r="L1534" s="20">
        <f t="shared" si="71"/>
        <v>0.4</v>
      </c>
      <c r="M1534" s="19">
        <f>TablaCocina[[#This Row],[COSTO UNITARIO]]*TablaCocina[[#This Row],[CANTIDAD ORDENADA]]</f>
        <v>42</v>
      </c>
    </row>
    <row r="1535" spans="1:13" x14ac:dyDescent="0.2">
      <c r="A1535" s="13">
        <v>623</v>
      </c>
      <c r="B1535" s="13">
        <v>13</v>
      </c>
      <c r="C1535" s="14" t="s">
        <v>116</v>
      </c>
      <c r="D1535" s="14" t="s">
        <v>1178</v>
      </c>
      <c r="E1535" s="15">
        <v>15</v>
      </c>
      <c r="F1535" s="15">
        <v>25</v>
      </c>
      <c r="G1535" s="16">
        <v>1</v>
      </c>
      <c r="H1535" s="17">
        <v>1.3888888888888888E-2</v>
      </c>
      <c r="I1535" s="18" t="s">
        <v>1150</v>
      </c>
      <c r="J1535" s="19">
        <f t="shared" si="69"/>
        <v>10</v>
      </c>
      <c r="K1535" s="19">
        <f t="shared" si="70"/>
        <v>25</v>
      </c>
      <c r="L1535" s="20">
        <f t="shared" si="71"/>
        <v>0.4</v>
      </c>
      <c r="M1535" s="19">
        <f>TablaCocina[[#This Row],[COSTO UNITARIO]]*TablaCocina[[#This Row],[CANTIDAD ORDENADA]]</f>
        <v>15</v>
      </c>
    </row>
    <row r="1536" spans="1:13" x14ac:dyDescent="0.2">
      <c r="A1536" s="13">
        <v>623</v>
      </c>
      <c r="B1536" s="13">
        <v>13</v>
      </c>
      <c r="C1536" s="14" t="s">
        <v>241</v>
      </c>
      <c r="D1536" s="14" t="s">
        <v>1170</v>
      </c>
      <c r="E1536" s="15">
        <v>19</v>
      </c>
      <c r="F1536" s="15">
        <v>32</v>
      </c>
      <c r="G1536" s="16">
        <v>3</v>
      </c>
      <c r="H1536" s="17">
        <v>2.9861111111111113E-2</v>
      </c>
      <c r="I1536" s="18" t="s">
        <v>1151</v>
      </c>
      <c r="J1536" s="19">
        <f t="shared" si="69"/>
        <v>39</v>
      </c>
      <c r="K1536" s="19">
        <f t="shared" si="70"/>
        <v>96</v>
      </c>
      <c r="L1536" s="20">
        <f t="shared" si="71"/>
        <v>0.40625</v>
      </c>
      <c r="M1536" s="19">
        <f>TablaCocina[[#This Row],[COSTO UNITARIO]]*TablaCocina[[#This Row],[CANTIDAD ORDENADA]]</f>
        <v>57</v>
      </c>
    </row>
    <row r="1537" spans="1:13" x14ac:dyDescent="0.2">
      <c r="A1537" s="13">
        <v>624</v>
      </c>
      <c r="B1537" s="13">
        <v>1</v>
      </c>
      <c r="C1537" s="14" t="s">
        <v>67</v>
      </c>
      <c r="D1537" s="14" t="s">
        <v>1164</v>
      </c>
      <c r="E1537" s="15">
        <v>22</v>
      </c>
      <c r="F1537" s="15">
        <v>36</v>
      </c>
      <c r="G1537" s="16">
        <v>1</v>
      </c>
      <c r="H1537" s="17">
        <v>1.3194444444444444E-2</v>
      </c>
      <c r="I1537" s="18" t="s">
        <v>1151</v>
      </c>
      <c r="J1537" s="19">
        <f t="shared" si="69"/>
        <v>14</v>
      </c>
      <c r="K1537" s="19">
        <f t="shared" si="70"/>
        <v>36</v>
      </c>
      <c r="L1537" s="20">
        <f t="shared" si="71"/>
        <v>0.3888888888888889</v>
      </c>
      <c r="M1537" s="19">
        <f>TablaCocina[[#This Row],[COSTO UNITARIO]]*TablaCocina[[#This Row],[CANTIDAD ORDENADA]]</f>
        <v>22</v>
      </c>
    </row>
    <row r="1538" spans="1:13" x14ac:dyDescent="0.2">
      <c r="A1538" s="13">
        <v>624</v>
      </c>
      <c r="B1538" s="13">
        <v>1</v>
      </c>
      <c r="C1538" s="14" t="s">
        <v>152</v>
      </c>
      <c r="D1538" s="14" t="s">
        <v>1159</v>
      </c>
      <c r="E1538" s="15">
        <v>14</v>
      </c>
      <c r="F1538" s="15">
        <v>24</v>
      </c>
      <c r="G1538" s="16">
        <v>1</v>
      </c>
      <c r="H1538" s="17">
        <v>3.125E-2</v>
      </c>
      <c r="I1538" s="18" t="s">
        <v>1150</v>
      </c>
      <c r="J1538" s="19">
        <f t="shared" si="69"/>
        <v>10</v>
      </c>
      <c r="K1538" s="19">
        <f t="shared" si="70"/>
        <v>24</v>
      </c>
      <c r="L1538" s="20">
        <f t="shared" si="71"/>
        <v>0.41666666666666669</v>
      </c>
      <c r="M1538" s="19">
        <f>TablaCocina[[#This Row],[COSTO UNITARIO]]*TablaCocina[[#This Row],[CANTIDAD ORDENADA]]</f>
        <v>14</v>
      </c>
    </row>
    <row r="1539" spans="1:13" x14ac:dyDescent="0.2">
      <c r="A1539" s="13">
        <v>624</v>
      </c>
      <c r="B1539" s="13">
        <v>1</v>
      </c>
      <c r="C1539" s="14" t="s">
        <v>64</v>
      </c>
      <c r="D1539" s="14" t="s">
        <v>1175</v>
      </c>
      <c r="E1539" s="15">
        <v>13</v>
      </c>
      <c r="F1539" s="15">
        <v>21</v>
      </c>
      <c r="G1539" s="16">
        <v>2</v>
      </c>
      <c r="H1539" s="17">
        <v>1.0416666666666666E-2</v>
      </c>
      <c r="I1539" s="18" t="s">
        <v>1151</v>
      </c>
      <c r="J1539" s="19">
        <f t="shared" ref="J1539:J1602" si="72">(F1539-E1539)*G1539</f>
        <v>16</v>
      </c>
      <c r="K1539" s="19">
        <f t="shared" ref="K1539:K1602" si="73">F1539*G1539</f>
        <v>42</v>
      </c>
      <c r="L1539" s="20">
        <f t="shared" ref="L1539:L1602" si="74">J1539/K1539</f>
        <v>0.38095238095238093</v>
      </c>
      <c r="M1539" s="19">
        <f>TablaCocina[[#This Row],[COSTO UNITARIO]]*TablaCocina[[#This Row],[CANTIDAD ORDENADA]]</f>
        <v>26</v>
      </c>
    </row>
    <row r="1540" spans="1:13" x14ac:dyDescent="0.2">
      <c r="A1540" s="13">
        <v>625</v>
      </c>
      <c r="B1540" s="13">
        <v>5</v>
      </c>
      <c r="C1540" s="14" t="s">
        <v>73</v>
      </c>
      <c r="D1540" s="14" t="s">
        <v>1176</v>
      </c>
      <c r="E1540" s="15">
        <v>10</v>
      </c>
      <c r="F1540" s="15">
        <v>18</v>
      </c>
      <c r="G1540" s="16">
        <v>2</v>
      </c>
      <c r="H1540" s="17">
        <v>8.3333333333333332E-3</v>
      </c>
      <c r="I1540" s="18" t="s">
        <v>1150</v>
      </c>
      <c r="J1540" s="19">
        <f t="shared" si="72"/>
        <v>16</v>
      </c>
      <c r="K1540" s="19">
        <f t="shared" si="73"/>
        <v>36</v>
      </c>
      <c r="L1540" s="20">
        <f t="shared" si="74"/>
        <v>0.44444444444444442</v>
      </c>
      <c r="M1540" s="19">
        <f>TablaCocina[[#This Row],[COSTO UNITARIO]]*TablaCocina[[#This Row],[CANTIDAD ORDENADA]]</f>
        <v>20</v>
      </c>
    </row>
    <row r="1541" spans="1:13" x14ac:dyDescent="0.2">
      <c r="A1541" s="13">
        <v>625</v>
      </c>
      <c r="B1541" s="13">
        <v>5</v>
      </c>
      <c r="C1541" s="14" t="s">
        <v>42</v>
      </c>
      <c r="D1541" s="14" t="s">
        <v>1163</v>
      </c>
      <c r="E1541" s="15">
        <v>25</v>
      </c>
      <c r="F1541" s="15">
        <v>40</v>
      </c>
      <c r="G1541" s="16">
        <v>1</v>
      </c>
      <c r="H1541" s="17">
        <v>3.1944444444444449E-2</v>
      </c>
      <c r="I1541" s="18" t="s">
        <v>1151</v>
      </c>
      <c r="J1541" s="19">
        <f t="shared" si="72"/>
        <v>15</v>
      </c>
      <c r="K1541" s="19">
        <f t="shared" si="73"/>
        <v>40</v>
      </c>
      <c r="L1541" s="20">
        <f t="shared" si="74"/>
        <v>0.375</v>
      </c>
      <c r="M1541" s="19">
        <f>TablaCocina[[#This Row],[COSTO UNITARIO]]*TablaCocina[[#This Row],[CANTIDAD ORDENADA]]</f>
        <v>25</v>
      </c>
    </row>
    <row r="1542" spans="1:13" x14ac:dyDescent="0.2">
      <c r="A1542" s="13">
        <v>625</v>
      </c>
      <c r="B1542" s="13">
        <v>5</v>
      </c>
      <c r="C1542" s="14" t="s">
        <v>64</v>
      </c>
      <c r="D1542" s="14" t="s">
        <v>1175</v>
      </c>
      <c r="E1542" s="15">
        <v>13</v>
      </c>
      <c r="F1542" s="15">
        <v>21</v>
      </c>
      <c r="G1542" s="16">
        <v>3</v>
      </c>
      <c r="H1542" s="17">
        <v>2.7083333333333334E-2</v>
      </c>
      <c r="I1542" s="18" t="s">
        <v>1150</v>
      </c>
      <c r="J1542" s="19">
        <f t="shared" si="72"/>
        <v>24</v>
      </c>
      <c r="K1542" s="19">
        <f t="shared" si="73"/>
        <v>63</v>
      </c>
      <c r="L1542" s="20">
        <f t="shared" si="74"/>
        <v>0.38095238095238093</v>
      </c>
      <c r="M1542" s="19">
        <f>TablaCocina[[#This Row],[COSTO UNITARIO]]*TablaCocina[[#This Row],[CANTIDAD ORDENADA]]</f>
        <v>39</v>
      </c>
    </row>
    <row r="1543" spans="1:13" x14ac:dyDescent="0.2">
      <c r="A1543" s="13">
        <v>626</v>
      </c>
      <c r="B1543" s="13">
        <v>14</v>
      </c>
      <c r="C1543" s="14" t="s">
        <v>62</v>
      </c>
      <c r="D1543" s="14" t="s">
        <v>1160</v>
      </c>
      <c r="E1543" s="15">
        <v>18</v>
      </c>
      <c r="F1543" s="15">
        <v>30</v>
      </c>
      <c r="G1543" s="16">
        <v>2</v>
      </c>
      <c r="H1543" s="17">
        <v>7.6388888888888886E-3</v>
      </c>
      <c r="I1543" s="18" t="s">
        <v>1150</v>
      </c>
      <c r="J1543" s="19">
        <f t="shared" si="72"/>
        <v>24</v>
      </c>
      <c r="K1543" s="19">
        <f t="shared" si="73"/>
        <v>60</v>
      </c>
      <c r="L1543" s="20">
        <f t="shared" si="74"/>
        <v>0.4</v>
      </c>
      <c r="M1543" s="19">
        <f>TablaCocina[[#This Row],[COSTO UNITARIO]]*TablaCocina[[#This Row],[CANTIDAD ORDENADA]]</f>
        <v>36</v>
      </c>
    </row>
    <row r="1544" spans="1:13" x14ac:dyDescent="0.2">
      <c r="A1544" s="13">
        <v>626</v>
      </c>
      <c r="B1544" s="13">
        <v>14</v>
      </c>
      <c r="C1544" s="14" t="s">
        <v>152</v>
      </c>
      <c r="D1544" s="14" t="s">
        <v>1159</v>
      </c>
      <c r="E1544" s="15">
        <v>14</v>
      </c>
      <c r="F1544" s="15">
        <v>24</v>
      </c>
      <c r="G1544" s="16">
        <v>2</v>
      </c>
      <c r="H1544" s="17">
        <v>2.4999999999999998E-2</v>
      </c>
      <c r="I1544" s="18" t="s">
        <v>1151</v>
      </c>
      <c r="J1544" s="19">
        <f t="shared" si="72"/>
        <v>20</v>
      </c>
      <c r="K1544" s="19">
        <f t="shared" si="73"/>
        <v>48</v>
      </c>
      <c r="L1544" s="20">
        <f t="shared" si="74"/>
        <v>0.41666666666666669</v>
      </c>
      <c r="M1544" s="19">
        <f>TablaCocina[[#This Row],[COSTO UNITARIO]]*TablaCocina[[#This Row],[CANTIDAD ORDENADA]]</f>
        <v>28</v>
      </c>
    </row>
    <row r="1545" spans="1:13" x14ac:dyDescent="0.2">
      <c r="A1545" s="13">
        <v>626</v>
      </c>
      <c r="B1545" s="13">
        <v>14</v>
      </c>
      <c r="C1545" s="14" t="s">
        <v>32</v>
      </c>
      <c r="D1545" s="14" t="s">
        <v>1165</v>
      </c>
      <c r="E1545" s="15">
        <v>17</v>
      </c>
      <c r="F1545" s="15">
        <v>29</v>
      </c>
      <c r="G1545" s="16">
        <v>1</v>
      </c>
      <c r="H1545" s="17">
        <v>7.6388888888888886E-3</v>
      </c>
      <c r="I1545" s="18" t="s">
        <v>1151</v>
      </c>
      <c r="J1545" s="19">
        <f t="shared" si="72"/>
        <v>12</v>
      </c>
      <c r="K1545" s="19">
        <f t="shared" si="73"/>
        <v>29</v>
      </c>
      <c r="L1545" s="20">
        <f t="shared" si="74"/>
        <v>0.41379310344827586</v>
      </c>
      <c r="M1545" s="19">
        <f>TablaCocina[[#This Row],[COSTO UNITARIO]]*TablaCocina[[#This Row],[CANTIDAD ORDENADA]]</f>
        <v>17</v>
      </c>
    </row>
    <row r="1546" spans="1:13" x14ac:dyDescent="0.2">
      <c r="A1546" s="13">
        <v>627</v>
      </c>
      <c r="B1546" s="13">
        <v>4</v>
      </c>
      <c r="C1546" s="14" t="s">
        <v>64</v>
      </c>
      <c r="D1546" s="14" t="s">
        <v>1175</v>
      </c>
      <c r="E1546" s="15">
        <v>13</v>
      </c>
      <c r="F1546" s="15">
        <v>21</v>
      </c>
      <c r="G1546" s="16">
        <v>1</v>
      </c>
      <c r="H1546" s="17">
        <v>2.5694444444444447E-2</v>
      </c>
      <c r="I1546" s="18" t="s">
        <v>1150</v>
      </c>
      <c r="J1546" s="19">
        <f t="shared" si="72"/>
        <v>8</v>
      </c>
      <c r="K1546" s="19">
        <f t="shared" si="73"/>
        <v>21</v>
      </c>
      <c r="L1546" s="20">
        <f t="shared" si="74"/>
        <v>0.38095238095238093</v>
      </c>
      <c r="M1546" s="19">
        <f>TablaCocina[[#This Row],[COSTO UNITARIO]]*TablaCocina[[#This Row],[CANTIDAD ORDENADA]]</f>
        <v>13</v>
      </c>
    </row>
    <row r="1547" spans="1:13" x14ac:dyDescent="0.2">
      <c r="A1547" s="13">
        <v>628</v>
      </c>
      <c r="B1547" s="13">
        <v>2</v>
      </c>
      <c r="C1547" s="14" t="s">
        <v>152</v>
      </c>
      <c r="D1547" s="14" t="s">
        <v>1159</v>
      </c>
      <c r="E1547" s="15">
        <v>14</v>
      </c>
      <c r="F1547" s="15">
        <v>24</v>
      </c>
      <c r="G1547" s="16">
        <v>2</v>
      </c>
      <c r="H1547" s="17">
        <v>6.9444444444444441E-3</v>
      </c>
      <c r="I1547" s="18" t="s">
        <v>1150</v>
      </c>
      <c r="J1547" s="19">
        <f t="shared" si="72"/>
        <v>20</v>
      </c>
      <c r="K1547" s="19">
        <f t="shared" si="73"/>
        <v>48</v>
      </c>
      <c r="L1547" s="20">
        <f t="shared" si="74"/>
        <v>0.41666666666666669</v>
      </c>
      <c r="M1547" s="19">
        <f>TablaCocina[[#This Row],[COSTO UNITARIO]]*TablaCocina[[#This Row],[CANTIDAD ORDENADA]]</f>
        <v>28</v>
      </c>
    </row>
    <row r="1548" spans="1:13" x14ac:dyDescent="0.2">
      <c r="A1548" s="13">
        <v>628</v>
      </c>
      <c r="B1548" s="13">
        <v>2</v>
      </c>
      <c r="C1548" s="14" t="s">
        <v>42</v>
      </c>
      <c r="D1548" s="14" t="s">
        <v>1163</v>
      </c>
      <c r="E1548" s="15">
        <v>25</v>
      </c>
      <c r="F1548" s="15">
        <v>40</v>
      </c>
      <c r="G1548" s="16">
        <v>3</v>
      </c>
      <c r="H1548" s="17">
        <v>2.2916666666666669E-2</v>
      </c>
      <c r="I1548" s="18" t="s">
        <v>1151</v>
      </c>
      <c r="J1548" s="19">
        <f t="shared" si="72"/>
        <v>45</v>
      </c>
      <c r="K1548" s="19">
        <f t="shared" si="73"/>
        <v>120</v>
      </c>
      <c r="L1548" s="20">
        <f t="shared" si="74"/>
        <v>0.375</v>
      </c>
      <c r="M1548" s="19">
        <f>TablaCocina[[#This Row],[COSTO UNITARIO]]*TablaCocina[[#This Row],[CANTIDAD ORDENADA]]</f>
        <v>75</v>
      </c>
    </row>
    <row r="1549" spans="1:13" x14ac:dyDescent="0.2">
      <c r="A1549" s="13">
        <v>629</v>
      </c>
      <c r="B1549" s="13">
        <v>17</v>
      </c>
      <c r="C1549" s="14" t="s">
        <v>49</v>
      </c>
      <c r="D1549" s="14" t="s">
        <v>1172</v>
      </c>
      <c r="E1549" s="15">
        <v>20</v>
      </c>
      <c r="F1549" s="15">
        <v>34</v>
      </c>
      <c r="G1549" s="16">
        <v>1</v>
      </c>
      <c r="H1549" s="17">
        <v>1.5277777777777777E-2</v>
      </c>
      <c r="I1549" s="18" t="s">
        <v>1151</v>
      </c>
      <c r="J1549" s="19">
        <f t="shared" si="72"/>
        <v>14</v>
      </c>
      <c r="K1549" s="19">
        <f t="shared" si="73"/>
        <v>34</v>
      </c>
      <c r="L1549" s="20">
        <f t="shared" si="74"/>
        <v>0.41176470588235292</v>
      </c>
      <c r="M1549" s="19">
        <f>TablaCocina[[#This Row],[COSTO UNITARIO]]*TablaCocina[[#This Row],[CANTIDAD ORDENADA]]</f>
        <v>20</v>
      </c>
    </row>
    <row r="1550" spans="1:13" x14ac:dyDescent="0.2">
      <c r="A1550" s="13">
        <v>629</v>
      </c>
      <c r="B1550" s="13">
        <v>17</v>
      </c>
      <c r="C1550" s="14" t="s">
        <v>140</v>
      </c>
      <c r="D1550" s="14" t="s">
        <v>1173</v>
      </c>
      <c r="E1550" s="15">
        <v>12</v>
      </c>
      <c r="F1550" s="15">
        <v>20</v>
      </c>
      <c r="G1550" s="16">
        <v>3</v>
      </c>
      <c r="H1550" s="17">
        <v>1.3194444444444444E-2</v>
      </c>
      <c r="I1550" s="18" t="s">
        <v>1150</v>
      </c>
      <c r="J1550" s="19">
        <f t="shared" si="72"/>
        <v>24</v>
      </c>
      <c r="K1550" s="19">
        <f t="shared" si="73"/>
        <v>60</v>
      </c>
      <c r="L1550" s="20">
        <f t="shared" si="74"/>
        <v>0.4</v>
      </c>
      <c r="M1550" s="19">
        <f>TablaCocina[[#This Row],[COSTO UNITARIO]]*TablaCocina[[#This Row],[CANTIDAD ORDENADA]]</f>
        <v>36</v>
      </c>
    </row>
    <row r="1551" spans="1:13" x14ac:dyDescent="0.2">
      <c r="A1551" s="13">
        <v>629</v>
      </c>
      <c r="B1551" s="13">
        <v>17</v>
      </c>
      <c r="C1551" s="14" t="s">
        <v>73</v>
      </c>
      <c r="D1551" s="14" t="s">
        <v>1176</v>
      </c>
      <c r="E1551" s="15">
        <v>10</v>
      </c>
      <c r="F1551" s="15">
        <v>18</v>
      </c>
      <c r="G1551" s="16">
        <v>2</v>
      </c>
      <c r="H1551" s="17">
        <v>2.9861111111111113E-2</v>
      </c>
      <c r="I1551" s="18" t="s">
        <v>1151</v>
      </c>
      <c r="J1551" s="19">
        <f t="shared" si="72"/>
        <v>16</v>
      </c>
      <c r="K1551" s="19">
        <f t="shared" si="73"/>
        <v>36</v>
      </c>
      <c r="L1551" s="20">
        <f t="shared" si="74"/>
        <v>0.44444444444444442</v>
      </c>
      <c r="M1551" s="19">
        <f>TablaCocina[[#This Row],[COSTO UNITARIO]]*TablaCocina[[#This Row],[CANTIDAD ORDENADA]]</f>
        <v>20</v>
      </c>
    </row>
    <row r="1552" spans="1:13" x14ac:dyDescent="0.2">
      <c r="A1552" s="13">
        <v>630</v>
      </c>
      <c r="B1552" s="13">
        <v>2</v>
      </c>
      <c r="C1552" s="14" t="s">
        <v>110</v>
      </c>
      <c r="D1552" s="14" t="s">
        <v>1161</v>
      </c>
      <c r="E1552" s="15">
        <v>19</v>
      </c>
      <c r="F1552" s="15">
        <v>31</v>
      </c>
      <c r="G1552" s="16">
        <v>2</v>
      </c>
      <c r="H1552" s="17">
        <v>1.3194444444444444E-2</v>
      </c>
      <c r="I1552" s="18" t="s">
        <v>1150</v>
      </c>
      <c r="J1552" s="19">
        <f t="shared" si="72"/>
        <v>24</v>
      </c>
      <c r="K1552" s="19">
        <f t="shared" si="73"/>
        <v>62</v>
      </c>
      <c r="L1552" s="20">
        <f t="shared" si="74"/>
        <v>0.38709677419354838</v>
      </c>
      <c r="M1552" s="19">
        <f>TablaCocina[[#This Row],[COSTO UNITARIO]]*TablaCocina[[#This Row],[CANTIDAD ORDENADA]]</f>
        <v>38</v>
      </c>
    </row>
    <row r="1553" spans="1:13" x14ac:dyDescent="0.2">
      <c r="A1553" s="13">
        <v>630</v>
      </c>
      <c r="B1553" s="13">
        <v>2</v>
      </c>
      <c r="C1553" s="14" t="s">
        <v>42</v>
      </c>
      <c r="D1553" s="14" t="s">
        <v>1163</v>
      </c>
      <c r="E1553" s="15">
        <v>25</v>
      </c>
      <c r="F1553" s="15">
        <v>40</v>
      </c>
      <c r="G1553" s="16">
        <v>3</v>
      </c>
      <c r="H1553" s="17">
        <v>3.888888888888889E-2</v>
      </c>
      <c r="I1553" s="18" t="s">
        <v>1150</v>
      </c>
      <c r="J1553" s="19">
        <f t="shared" si="72"/>
        <v>45</v>
      </c>
      <c r="K1553" s="19">
        <f t="shared" si="73"/>
        <v>120</v>
      </c>
      <c r="L1553" s="20">
        <f t="shared" si="74"/>
        <v>0.375</v>
      </c>
      <c r="M1553" s="19">
        <f>TablaCocina[[#This Row],[COSTO UNITARIO]]*TablaCocina[[#This Row],[CANTIDAD ORDENADA]]</f>
        <v>75</v>
      </c>
    </row>
    <row r="1554" spans="1:13" x14ac:dyDescent="0.2">
      <c r="A1554" s="13">
        <v>631</v>
      </c>
      <c r="B1554" s="13">
        <v>6</v>
      </c>
      <c r="C1554" s="14" t="s">
        <v>197</v>
      </c>
      <c r="D1554" s="14" t="s">
        <v>1171</v>
      </c>
      <c r="E1554" s="15">
        <v>13</v>
      </c>
      <c r="F1554" s="15">
        <v>22</v>
      </c>
      <c r="G1554" s="16">
        <v>3</v>
      </c>
      <c r="H1554" s="17">
        <v>3.1944444444444449E-2</v>
      </c>
      <c r="I1554" s="18" t="s">
        <v>1150</v>
      </c>
      <c r="J1554" s="19">
        <f t="shared" si="72"/>
        <v>27</v>
      </c>
      <c r="K1554" s="19">
        <f t="shared" si="73"/>
        <v>66</v>
      </c>
      <c r="L1554" s="20">
        <f t="shared" si="74"/>
        <v>0.40909090909090912</v>
      </c>
      <c r="M1554" s="19">
        <f>TablaCocina[[#This Row],[COSTO UNITARIO]]*TablaCocina[[#This Row],[CANTIDAD ORDENADA]]</f>
        <v>39</v>
      </c>
    </row>
    <row r="1555" spans="1:13" x14ac:dyDescent="0.2">
      <c r="A1555" s="13">
        <v>632</v>
      </c>
      <c r="B1555" s="13">
        <v>16</v>
      </c>
      <c r="C1555" s="14" t="s">
        <v>241</v>
      </c>
      <c r="D1555" s="14" t="s">
        <v>1170</v>
      </c>
      <c r="E1555" s="15">
        <v>19</v>
      </c>
      <c r="F1555" s="15">
        <v>32</v>
      </c>
      <c r="G1555" s="16">
        <v>3</v>
      </c>
      <c r="H1555" s="17">
        <v>2.8472222222222222E-2</v>
      </c>
      <c r="I1555" s="18" t="s">
        <v>1151</v>
      </c>
      <c r="J1555" s="19">
        <f t="shared" si="72"/>
        <v>39</v>
      </c>
      <c r="K1555" s="19">
        <f t="shared" si="73"/>
        <v>96</v>
      </c>
      <c r="L1555" s="20">
        <f t="shared" si="74"/>
        <v>0.40625</v>
      </c>
      <c r="M1555" s="19">
        <f>TablaCocina[[#This Row],[COSTO UNITARIO]]*TablaCocina[[#This Row],[CANTIDAD ORDENADA]]</f>
        <v>57</v>
      </c>
    </row>
    <row r="1556" spans="1:13" x14ac:dyDescent="0.2">
      <c r="A1556" s="13">
        <v>632</v>
      </c>
      <c r="B1556" s="13">
        <v>16</v>
      </c>
      <c r="C1556" s="14" t="s">
        <v>255</v>
      </c>
      <c r="D1556" s="14" t="s">
        <v>1166</v>
      </c>
      <c r="E1556" s="15">
        <v>20</v>
      </c>
      <c r="F1556" s="15">
        <v>33</v>
      </c>
      <c r="G1556" s="16">
        <v>1</v>
      </c>
      <c r="H1556" s="17">
        <v>3.2638888888888891E-2</v>
      </c>
      <c r="I1556" s="18" t="s">
        <v>1150</v>
      </c>
      <c r="J1556" s="19">
        <f t="shared" si="72"/>
        <v>13</v>
      </c>
      <c r="K1556" s="19">
        <f t="shared" si="73"/>
        <v>33</v>
      </c>
      <c r="L1556" s="20">
        <f t="shared" si="74"/>
        <v>0.39393939393939392</v>
      </c>
      <c r="M1556" s="19">
        <f>TablaCocina[[#This Row],[COSTO UNITARIO]]*TablaCocina[[#This Row],[CANTIDAD ORDENADA]]</f>
        <v>20</v>
      </c>
    </row>
    <row r="1557" spans="1:13" x14ac:dyDescent="0.2">
      <c r="A1557" s="13">
        <v>633</v>
      </c>
      <c r="B1557" s="13">
        <v>16</v>
      </c>
      <c r="C1557" s="14" t="s">
        <v>62</v>
      </c>
      <c r="D1557" s="14" t="s">
        <v>1160</v>
      </c>
      <c r="E1557" s="15">
        <v>18</v>
      </c>
      <c r="F1557" s="15">
        <v>30</v>
      </c>
      <c r="G1557" s="16">
        <v>3</v>
      </c>
      <c r="H1557" s="17">
        <v>6.9444444444444441E-3</v>
      </c>
      <c r="I1557" s="18" t="s">
        <v>1150</v>
      </c>
      <c r="J1557" s="19">
        <f t="shared" si="72"/>
        <v>36</v>
      </c>
      <c r="K1557" s="19">
        <f t="shared" si="73"/>
        <v>90</v>
      </c>
      <c r="L1557" s="20">
        <f t="shared" si="74"/>
        <v>0.4</v>
      </c>
      <c r="M1557" s="19">
        <f>TablaCocina[[#This Row],[COSTO UNITARIO]]*TablaCocina[[#This Row],[CANTIDAD ORDENADA]]</f>
        <v>54</v>
      </c>
    </row>
    <row r="1558" spans="1:13" x14ac:dyDescent="0.2">
      <c r="A1558" s="13">
        <v>633</v>
      </c>
      <c r="B1558" s="13">
        <v>16</v>
      </c>
      <c r="C1558" s="14" t="s">
        <v>152</v>
      </c>
      <c r="D1558" s="14" t="s">
        <v>1159</v>
      </c>
      <c r="E1558" s="15">
        <v>14</v>
      </c>
      <c r="F1558" s="15">
        <v>24</v>
      </c>
      <c r="G1558" s="16">
        <v>2</v>
      </c>
      <c r="H1558" s="17">
        <v>3.5416666666666666E-2</v>
      </c>
      <c r="I1558" s="18" t="s">
        <v>1151</v>
      </c>
      <c r="J1558" s="19">
        <f t="shared" si="72"/>
        <v>20</v>
      </c>
      <c r="K1558" s="19">
        <f t="shared" si="73"/>
        <v>48</v>
      </c>
      <c r="L1558" s="20">
        <f t="shared" si="74"/>
        <v>0.41666666666666669</v>
      </c>
      <c r="M1558" s="19">
        <f>TablaCocina[[#This Row],[COSTO UNITARIO]]*TablaCocina[[#This Row],[CANTIDAD ORDENADA]]</f>
        <v>28</v>
      </c>
    </row>
    <row r="1559" spans="1:13" x14ac:dyDescent="0.2">
      <c r="A1559" s="13">
        <v>633</v>
      </c>
      <c r="B1559" s="13">
        <v>16</v>
      </c>
      <c r="C1559" s="14" t="s">
        <v>197</v>
      </c>
      <c r="D1559" s="14" t="s">
        <v>1171</v>
      </c>
      <c r="E1559" s="15">
        <v>13</v>
      </c>
      <c r="F1559" s="15">
        <v>22</v>
      </c>
      <c r="G1559" s="16">
        <v>2</v>
      </c>
      <c r="H1559" s="17">
        <v>2.361111111111111E-2</v>
      </c>
      <c r="I1559" s="18" t="s">
        <v>1150</v>
      </c>
      <c r="J1559" s="19">
        <f t="shared" si="72"/>
        <v>18</v>
      </c>
      <c r="K1559" s="19">
        <f t="shared" si="73"/>
        <v>44</v>
      </c>
      <c r="L1559" s="20">
        <f t="shared" si="74"/>
        <v>0.40909090909090912</v>
      </c>
      <c r="M1559" s="19">
        <f>TablaCocina[[#This Row],[COSTO UNITARIO]]*TablaCocina[[#This Row],[CANTIDAD ORDENADA]]</f>
        <v>26</v>
      </c>
    </row>
    <row r="1560" spans="1:13" x14ac:dyDescent="0.2">
      <c r="A1560" s="13">
        <v>633</v>
      </c>
      <c r="B1560" s="13">
        <v>16</v>
      </c>
      <c r="C1560" s="14" t="s">
        <v>73</v>
      </c>
      <c r="D1560" s="14" t="s">
        <v>1176</v>
      </c>
      <c r="E1560" s="15">
        <v>10</v>
      </c>
      <c r="F1560" s="15">
        <v>18</v>
      </c>
      <c r="G1560" s="16">
        <v>3</v>
      </c>
      <c r="H1560" s="17">
        <v>3.7499999999999999E-2</v>
      </c>
      <c r="I1560" s="18" t="s">
        <v>1151</v>
      </c>
      <c r="J1560" s="19">
        <f t="shared" si="72"/>
        <v>24</v>
      </c>
      <c r="K1560" s="19">
        <f t="shared" si="73"/>
        <v>54</v>
      </c>
      <c r="L1560" s="20">
        <f t="shared" si="74"/>
        <v>0.44444444444444442</v>
      </c>
      <c r="M1560" s="19">
        <f>TablaCocina[[#This Row],[COSTO UNITARIO]]*TablaCocina[[#This Row],[CANTIDAD ORDENADA]]</f>
        <v>30</v>
      </c>
    </row>
    <row r="1561" spans="1:13" x14ac:dyDescent="0.2">
      <c r="A1561" s="13">
        <v>634</v>
      </c>
      <c r="B1561" s="13">
        <v>2</v>
      </c>
      <c r="C1561" s="14" t="s">
        <v>197</v>
      </c>
      <c r="D1561" s="14" t="s">
        <v>1171</v>
      </c>
      <c r="E1561" s="15">
        <v>13</v>
      </c>
      <c r="F1561" s="15">
        <v>22</v>
      </c>
      <c r="G1561" s="16">
        <v>2</v>
      </c>
      <c r="H1561" s="17">
        <v>1.7361111111111112E-2</v>
      </c>
      <c r="I1561" s="18" t="s">
        <v>1150</v>
      </c>
      <c r="J1561" s="19">
        <f t="shared" si="72"/>
        <v>18</v>
      </c>
      <c r="K1561" s="19">
        <f t="shared" si="73"/>
        <v>44</v>
      </c>
      <c r="L1561" s="20">
        <f t="shared" si="74"/>
        <v>0.40909090909090912</v>
      </c>
      <c r="M1561" s="19">
        <f>TablaCocina[[#This Row],[COSTO UNITARIO]]*TablaCocina[[#This Row],[CANTIDAD ORDENADA]]</f>
        <v>26</v>
      </c>
    </row>
    <row r="1562" spans="1:13" x14ac:dyDescent="0.2">
      <c r="A1562" s="13">
        <v>634</v>
      </c>
      <c r="B1562" s="13">
        <v>2</v>
      </c>
      <c r="C1562" s="14" t="s">
        <v>42</v>
      </c>
      <c r="D1562" s="14" t="s">
        <v>1163</v>
      </c>
      <c r="E1562" s="15">
        <v>25</v>
      </c>
      <c r="F1562" s="15">
        <v>40</v>
      </c>
      <c r="G1562" s="16">
        <v>3</v>
      </c>
      <c r="H1562" s="17">
        <v>2.6388888888888889E-2</v>
      </c>
      <c r="I1562" s="18" t="s">
        <v>1151</v>
      </c>
      <c r="J1562" s="19">
        <f t="shared" si="72"/>
        <v>45</v>
      </c>
      <c r="K1562" s="19">
        <f t="shared" si="73"/>
        <v>120</v>
      </c>
      <c r="L1562" s="20">
        <f t="shared" si="74"/>
        <v>0.375</v>
      </c>
      <c r="M1562" s="19">
        <f>TablaCocina[[#This Row],[COSTO UNITARIO]]*TablaCocina[[#This Row],[CANTIDAD ORDENADA]]</f>
        <v>75</v>
      </c>
    </row>
    <row r="1563" spans="1:13" x14ac:dyDescent="0.2">
      <c r="A1563" s="13">
        <v>634</v>
      </c>
      <c r="B1563" s="13">
        <v>2</v>
      </c>
      <c r="C1563" s="14" t="s">
        <v>116</v>
      </c>
      <c r="D1563" s="14" t="s">
        <v>1178</v>
      </c>
      <c r="E1563" s="15">
        <v>15</v>
      </c>
      <c r="F1563" s="15">
        <v>25</v>
      </c>
      <c r="G1563" s="16">
        <v>3</v>
      </c>
      <c r="H1563" s="17">
        <v>2.9861111111111113E-2</v>
      </c>
      <c r="I1563" s="18" t="s">
        <v>1151</v>
      </c>
      <c r="J1563" s="19">
        <f t="shared" si="72"/>
        <v>30</v>
      </c>
      <c r="K1563" s="19">
        <f t="shared" si="73"/>
        <v>75</v>
      </c>
      <c r="L1563" s="20">
        <f t="shared" si="74"/>
        <v>0.4</v>
      </c>
      <c r="M1563" s="19">
        <f>TablaCocina[[#This Row],[COSTO UNITARIO]]*TablaCocina[[#This Row],[CANTIDAD ORDENADA]]</f>
        <v>45</v>
      </c>
    </row>
    <row r="1564" spans="1:13" x14ac:dyDescent="0.2">
      <c r="A1564" s="13">
        <v>634</v>
      </c>
      <c r="B1564" s="13">
        <v>2</v>
      </c>
      <c r="C1564" s="14" t="s">
        <v>20</v>
      </c>
      <c r="D1564" s="14" t="s">
        <v>1169</v>
      </c>
      <c r="E1564" s="15">
        <v>21</v>
      </c>
      <c r="F1564" s="15">
        <v>35</v>
      </c>
      <c r="G1564" s="16">
        <v>3</v>
      </c>
      <c r="H1564" s="17">
        <v>3.5416666666666666E-2</v>
      </c>
      <c r="I1564" s="18" t="s">
        <v>1150</v>
      </c>
      <c r="J1564" s="19">
        <f t="shared" si="72"/>
        <v>42</v>
      </c>
      <c r="K1564" s="19">
        <f t="shared" si="73"/>
        <v>105</v>
      </c>
      <c r="L1564" s="20">
        <f t="shared" si="74"/>
        <v>0.4</v>
      </c>
      <c r="M1564" s="19">
        <f>TablaCocina[[#This Row],[COSTO UNITARIO]]*TablaCocina[[#This Row],[CANTIDAD ORDENADA]]</f>
        <v>63</v>
      </c>
    </row>
    <row r="1565" spans="1:13" x14ac:dyDescent="0.2">
      <c r="A1565" s="13">
        <v>635</v>
      </c>
      <c r="B1565" s="13">
        <v>5</v>
      </c>
      <c r="C1565" s="14" t="s">
        <v>32</v>
      </c>
      <c r="D1565" s="14" t="s">
        <v>1165</v>
      </c>
      <c r="E1565" s="15">
        <v>17</v>
      </c>
      <c r="F1565" s="15">
        <v>29</v>
      </c>
      <c r="G1565" s="16">
        <v>2</v>
      </c>
      <c r="H1565" s="17">
        <v>1.7361111111111112E-2</v>
      </c>
      <c r="I1565" s="18" t="s">
        <v>1151</v>
      </c>
      <c r="J1565" s="19">
        <f t="shared" si="72"/>
        <v>24</v>
      </c>
      <c r="K1565" s="19">
        <f t="shared" si="73"/>
        <v>58</v>
      </c>
      <c r="L1565" s="20">
        <f t="shared" si="74"/>
        <v>0.41379310344827586</v>
      </c>
      <c r="M1565" s="19">
        <f>TablaCocina[[#This Row],[COSTO UNITARIO]]*TablaCocina[[#This Row],[CANTIDAD ORDENADA]]</f>
        <v>34</v>
      </c>
    </row>
    <row r="1566" spans="1:13" x14ac:dyDescent="0.2">
      <c r="A1566" s="13">
        <v>636</v>
      </c>
      <c r="B1566" s="13">
        <v>14</v>
      </c>
      <c r="C1566" s="14" t="s">
        <v>152</v>
      </c>
      <c r="D1566" s="14" t="s">
        <v>1159</v>
      </c>
      <c r="E1566" s="15">
        <v>14</v>
      </c>
      <c r="F1566" s="15">
        <v>24</v>
      </c>
      <c r="G1566" s="16">
        <v>2</v>
      </c>
      <c r="H1566" s="17">
        <v>3.125E-2</v>
      </c>
      <c r="I1566" s="18" t="s">
        <v>1150</v>
      </c>
      <c r="J1566" s="19">
        <f t="shared" si="72"/>
        <v>20</v>
      </c>
      <c r="K1566" s="19">
        <f t="shared" si="73"/>
        <v>48</v>
      </c>
      <c r="L1566" s="20">
        <f t="shared" si="74"/>
        <v>0.41666666666666669</v>
      </c>
      <c r="M1566" s="19">
        <f>TablaCocina[[#This Row],[COSTO UNITARIO]]*TablaCocina[[#This Row],[CANTIDAD ORDENADA]]</f>
        <v>28</v>
      </c>
    </row>
    <row r="1567" spans="1:13" x14ac:dyDescent="0.2">
      <c r="A1567" s="13">
        <v>636</v>
      </c>
      <c r="B1567" s="13">
        <v>14</v>
      </c>
      <c r="C1567" s="14" t="s">
        <v>106</v>
      </c>
      <c r="D1567" s="14" t="s">
        <v>1168</v>
      </c>
      <c r="E1567" s="15">
        <v>11</v>
      </c>
      <c r="F1567" s="15">
        <v>19</v>
      </c>
      <c r="G1567" s="16">
        <v>3</v>
      </c>
      <c r="H1567" s="17">
        <v>3.7499999999999999E-2</v>
      </c>
      <c r="I1567" s="18" t="s">
        <v>1151</v>
      </c>
      <c r="J1567" s="19">
        <f t="shared" si="72"/>
        <v>24</v>
      </c>
      <c r="K1567" s="19">
        <f t="shared" si="73"/>
        <v>57</v>
      </c>
      <c r="L1567" s="20">
        <f t="shared" si="74"/>
        <v>0.42105263157894735</v>
      </c>
      <c r="M1567" s="19">
        <f>TablaCocina[[#This Row],[COSTO UNITARIO]]*TablaCocina[[#This Row],[CANTIDAD ORDENADA]]</f>
        <v>33</v>
      </c>
    </row>
    <row r="1568" spans="1:13" x14ac:dyDescent="0.2">
      <c r="A1568" s="13">
        <v>636</v>
      </c>
      <c r="B1568" s="13">
        <v>14</v>
      </c>
      <c r="C1568" s="14" t="s">
        <v>64</v>
      </c>
      <c r="D1568" s="14" t="s">
        <v>1175</v>
      </c>
      <c r="E1568" s="15">
        <v>13</v>
      </c>
      <c r="F1568" s="15">
        <v>21</v>
      </c>
      <c r="G1568" s="16">
        <v>1</v>
      </c>
      <c r="H1568" s="17">
        <v>3.6111111111111115E-2</v>
      </c>
      <c r="I1568" s="18" t="s">
        <v>1151</v>
      </c>
      <c r="J1568" s="19">
        <f t="shared" si="72"/>
        <v>8</v>
      </c>
      <c r="K1568" s="19">
        <f t="shared" si="73"/>
        <v>21</v>
      </c>
      <c r="L1568" s="20">
        <f t="shared" si="74"/>
        <v>0.38095238095238093</v>
      </c>
      <c r="M1568" s="19">
        <f>TablaCocina[[#This Row],[COSTO UNITARIO]]*TablaCocina[[#This Row],[CANTIDAD ORDENADA]]</f>
        <v>13</v>
      </c>
    </row>
    <row r="1569" spans="1:13" x14ac:dyDescent="0.2">
      <c r="A1569" s="13">
        <v>637</v>
      </c>
      <c r="B1569" s="13">
        <v>6</v>
      </c>
      <c r="C1569" s="14" t="s">
        <v>255</v>
      </c>
      <c r="D1569" s="14" t="s">
        <v>1166</v>
      </c>
      <c r="E1569" s="15">
        <v>20</v>
      </c>
      <c r="F1569" s="15">
        <v>33</v>
      </c>
      <c r="G1569" s="16">
        <v>1</v>
      </c>
      <c r="H1569" s="17">
        <v>1.5972222222222224E-2</v>
      </c>
      <c r="I1569" s="18" t="s">
        <v>1151</v>
      </c>
      <c r="J1569" s="19">
        <f t="shared" si="72"/>
        <v>13</v>
      </c>
      <c r="K1569" s="19">
        <f t="shared" si="73"/>
        <v>33</v>
      </c>
      <c r="L1569" s="20">
        <f t="shared" si="74"/>
        <v>0.39393939393939392</v>
      </c>
      <c r="M1569" s="19">
        <f>TablaCocina[[#This Row],[COSTO UNITARIO]]*TablaCocina[[#This Row],[CANTIDAD ORDENADA]]</f>
        <v>20</v>
      </c>
    </row>
    <row r="1570" spans="1:13" x14ac:dyDescent="0.2">
      <c r="A1570" s="13">
        <v>637</v>
      </c>
      <c r="B1570" s="13">
        <v>6</v>
      </c>
      <c r="C1570" s="14" t="s">
        <v>49</v>
      </c>
      <c r="D1570" s="14" t="s">
        <v>1172</v>
      </c>
      <c r="E1570" s="15">
        <v>20</v>
      </c>
      <c r="F1570" s="15">
        <v>34</v>
      </c>
      <c r="G1570" s="16">
        <v>1</v>
      </c>
      <c r="H1570" s="17">
        <v>4.1666666666666666E-3</v>
      </c>
      <c r="I1570" s="18" t="s">
        <v>1151</v>
      </c>
      <c r="J1570" s="19">
        <f t="shared" si="72"/>
        <v>14</v>
      </c>
      <c r="K1570" s="19">
        <f t="shared" si="73"/>
        <v>34</v>
      </c>
      <c r="L1570" s="20">
        <f t="shared" si="74"/>
        <v>0.41176470588235292</v>
      </c>
      <c r="M1570" s="19">
        <f>TablaCocina[[#This Row],[COSTO UNITARIO]]*TablaCocina[[#This Row],[CANTIDAD ORDENADA]]</f>
        <v>20</v>
      </c>
    </row>
    <row r="1571" spans="1:13" x14ac:dyDescent="0.2">
      <c r="A1571" s="13">
        <v>637</v>
      </c>
      <c r="B1571" s="13">
        <v>6</v>
      </c>
      <c r="C1571" s="14" t="s">
        <v>116</v>
      </c>
      <c r="D1571" s="14" t="s">
        <v>1178</v>
      </c>
      <c r="E1571" s="15">
        <v>15</v>
      </c>
      <c r="F1571" s="15">
        <v>25</v>
      </c>
      <c r="G1571" s="16">
        <v>2</v>
      </c>
      <c r="H1571" s="17">
        <v>2.2222222222222223E-2</v>
      </c>
      <c r="I1571" s="18" t="s">
        <v>1150</v>
      </c>
      <c r="J1571" s="19">
        <f t="shared" si="72"/>
        <v>20</v>
      </c>
      <c r="K1571" s="19">
        <f t="shared" si="73"/>
        <v>50</v>
      </c>
      <c r="L1571" s="20">
        <f t="shared" si="74"/>
        <v>0.4</v>
      </c>
      <c r="M1571" s="19">
        <f>TablaCocina[[#This Row],[COSTO UNITARIO]]*TablaCocina[[#This Row],[CANTIDAD ORDENADA]]</f>
        <v>30</v>
      </c>
    </row>
    <row r="1572" spans="1:13" x14ac:dyDescent="0.2">
      <c r="A1572" s="13">
        <v>638</v>
      </c>
      <c r="B1572" s="13">
        <v>16</v>
      </c>
      <c r="C1572" s="14" t="s">
        <v>62</v>
      </c>
      <c r="D1572" s="14" t="s">
        <v>1160</v>
      </c>
      <c r="E1572" s="15">
        <v>18</v>
      </c>
      <c r="F1572" s="15">
        <v>30</v>
      </c>
      <c r="G1572" s="16">
        <v>3</v>
      </c>
      <c r="H1572" s="17">
        <v>3.0555555555555555E-2</v>
      </c>
      <c r="I1572" s="18" t="s">
        <v>1150</v>
      </c>
      <c r="J1572" s="19">
        <f t="shared" si="72"/>
        <v>36</v>
      </c>
      <c r="K1572" s="19">
        <f t="shared" si="73"/>
        <v>90</v>
      </c>
      <c r="L1572" s="20">
        <f t="shared" si="74"/>
        <v>0.4</v>
      </c>
      <c r="M1572" s="19">
        <f>TablaCocina[[#This Row],[COSTO UNITARIO]]*TablaCocina[[#This Row],[CANTIDAD ORDENADA]]</f>
        <v>54</v>
      </c>
    </row>
    <row r="1573" spans="1:13" x14ac:dyDescent="0.2">
      <c r="A1573" s="13">
        <v>639</v>
      </c>
      <c r="B1573" s="13">
        <v>8</v>
      </c>
      <c r="C1573" s="14" t="s">
        <v>149</v>
      </c>
      <c r="D1573" s="14" t="s">
        <v>1177</v>
      </c>
      <c r="E1573" s="15">
        <v>15</v>
      </c>
      <c r="F1573" s="15">
        <v>26</v>
      </c>
      <c r="G1573" s="16">
        <v>2</v>
      </c>
      <c r="H1573" s="17">
        <v>3.6111111111111115E-2</v>
      </c>
      <c r="I1573" s="18" t="s">
        <v>1150</v>
      </c>
      <c r="J1573" s="19">
        <f t="shared" si="72"/>
        <v>22</v>
      </c>
      <c r="K1573" s="19">
        <f t="shared" si="73"/>
        <v>52</v>
      </c>
      <c r="L1573" s="20">
        <f t="shared" si="74"/>
        <v>0.42307692307692307</v>
      </c>
      <c r="M1573" s="19">
        <f>TablaCocina[[#This Row],[COSTO UNITARIO]]*TablaCocina[[#This Row],[CANTIDAD ORDENADA]]</f>
        <v>30</v>
      </c>
    </row>
    <row r="1574" spans="1:13" x14ac:dyDescent="0.2">
      <c r="A1574" s="13">
        <v>639</v>
      </c>
      <c r="B1574" s="13">
        <v>8</v>
      </c>
      <c r="C1574" s="14" t="s">
        <v>110</v>
      </c>
      <c r="D1574" s="14" t="s">
        <v>1161</v>
      </c>
      <c r="E1574" s="15">
        <v>19</v>
      </c>
      <c r="F1574" s="15">
        <v>31</v>
      </c>
      <c r="G1574" s="16">
        <v>2</v>
      </c>
      <c r="H1574" s="17">
        <v>2.013888888888889E-2</v>
      </c>
      <c r="I1574" s="18" t="s">
        <v>1150</v>
      </c>
      <c r="J1574" s="19">
        <f t="shared" si="72"/>
        <v>24</v>
      </c>
      <c r="K1574" s="19">
        <f t="shared" si="73"/>
        <v>62</v>
      </c>
      <c r="L1574" s="20">
        <f t="shared" si="74"/>
        <v>0.38709677419354838</v>
      </c>
      <c r="M1574" s="19">
        <f>TablaCocina[[#This Row],[COSTO UNITARIO]]*TablaCocina[[#This Row],[CANTIDAD ORDENADA]]</f>
        <v>38</v>
      </c>
    </row>
    <row r="1575" spans="1:13" x14ac:dyDescent="0.2">
      <c r="A1575" s="13">
        <v>639</v>
      </c>
      <c r="B1575" s="13">
        <v>8</v>
      </c>
      <c r="C1575" s="14" t="s">
        <v>106</v>
      </c>
      <c r="D1575" s="14" t="s">
        <v>1168</v>
      </c>
      <c r="E1575" s="15">
        <v>11</v>
      </c>
      <c r="F1575" s="15">
        <v>19</v>
      </c>
      <c r="G1575" s="16">
        <v>2</v>
      </c>
      <c r="H1575" s="17">
        <v>3.8194444444444441E-2</v>
      </c>
      <c r="I1575" s="18" t="s">
        <v>1150</v>
      </c>
      <c r="J1575" s="19">
        <f t="shared" si="72"/>
        <v>16</v>
      </c>
      <c r="K1575" s="19">
        <f t="shared" si="73"/>
        <v>38</v>
      </c>
      <c r="L1575" s="20">
        <f t="shared" si="74"/>
        <v>0.42105263157894735</v>
      </c>
      <c r="M1575" s="19">
        <f>TablaCocina[[#This Row],[COSTO UNITARIO]]*TablaCocina[[#This Row],[CANTIDAD ORDENADA]]</f>
        <v>22</v>
      </c>
    </row>
    <row r="1576" spans="1:13" x14ac:dyDescent="0.2">
      <c r="A1576" s="13">
        <v>640</v>
      </c>
      <c r="B1576" s="13">
        <v>14</v>
      </c>
      <c r="C1576" s="14" t="s">
        <v>149</v>
      </c>
      <c r="D1576" s="14" t="s">
        <v>1177</v>
      </c>
      <c r="E1576" s="15">
        <v>15</v>
      </c>
      <c r="F1576" s="15">
        <v>26</v>
      </c>
      <c r="G1576" s="16">
        <v>3</v>
      </c>
      <c r="H1576" s="17">
        <v>4.8611111111111112E-3</v>
      </c>
      <c r="I1576" s="18" t="s">
        <v>1151</v>
      </c>
      <c r="J1576" s="19">
        <f t="shared" si="72"/>
        <v>33</v>
      </c>
      <c r="K1576" s="19">
        <f t="shared" si="73"/>
        <v>78</v>
      </c>
      <c r="L1576" s="20">
        <f t="shared" si="74"/>
        <v>0.42307692307692307</v>
      </c>
      <c r="M1576" s="19">
        <f>TablaCocina[[#This Row],[COSTO UNITARIO]]*TablaCocina[[#This Row],[CANTIDAD ORDENADA]]</f>
        <v>45</v>
      </c>
    </row>
    <row r="1577" spans="1:13" x14ac:dyDescent="0.2">
      <c r="A1577" s="13">
        <v>640</v>
      </c>
      <c r="B1577" s="13">
        <v>14</v>
      </c>
      <c r="C1577" s="14" t="s">
        <v>64</v>
      </c>
      <c r="D1577" s="14" t="s">
        <v>1175</v>
      </c>
      <c r="E1577" s="15">
        <v>13</v>
      </c>
      <c r="F1577" s="15">
        <v>21</v>
      </c>
      <c r="G1577" s="16">
        <v>2</v>
      </c>
      <c r="H1577" s="17">
        <v>8.3333333333333332E-3</v>
      </c>
      <c r="I1577" s="18" t="s">
        <v>1150</v>
      </c>
      <c r="J1577" s="19">
        <f t="shared" si="72"/>
        <v>16</v>
      </c>
      <c r="K1577" s="19">
        <f t="shared" si="73"/>
        <v>42</v>
      </c>
      <c r="L1577" s="20">
        <f t="shared" si="74"/>
        <v>0.38095238095238093</v>
      </c>
      <c r="M1577" s="19">
        <f>TablaCocina[[#This Row],[COSTO UNITARIO]]*TablaCocina[[#This Row],[CANTIDAD ORDENADA]]</f>
        <v>26</v>
      </c>
    </row>
    <row r="1578" spans="1:13" x14ac:dyDescent="0.2">
      <c r="A1578" s="13">
        <v>640</v>
      </c>
      <c r="B1578" s="13">
        <v>14</v>
      </c>
      <c r="C1578" s="14" t="s">
        <v>255</v>
      </c>
      <c r="D1578" s="14" t="s">
        <v>1166</v>
      </c>
      <c r="E1578" s="15">
        <v>20</v>
      </c>
      <c r="F1578" s="15">
        <v>33</v>
      </c>
      <c r="G1578" s="16">
        <v>3</v>
      </c>
      <c r="H1578" s="17">
        <v>3.888888888888889E-2</v>
      </c>
      <c r="I1578" s="18" t="s">
        <v>1151</v>
      </c>
      <c r="J1578" s="19">
        <f t="shared" si="72"/>
        <v>39</v>
      </c>
      <c r="K1578" s="19">
        <f t="shared" si="73"/>
        <v>99</v>
      </c>
      <c r="L1578" s="20">
        <f t="shared" si="74"/>
        <v>0.39393939393939392</v>
      </c>
      <c r="M1578" s="19">
        <f>TablaCocina[[#This Row],[COSTO UNITARIO]]*TablaCocina[[#This Row],[CANTIDAD ORDENADA]]</f>
        <v>60</v>
      </c>
    </row>
    <row r="1579" spans="1:13" x14ac:dyDescent="0.2">
      <c r="A1579" s="13">
        <v>641</v>
      </c>
      <c r="B1579" s="13">
        <v>2</v>
      </c>
      <c r="C1579" s="14" t="s">
        <v>32</v>
      </c>
      <c r="D1579" s="14" t="s">
        <v>1165</v>
      </c>
      <c r="E1579" s="15">
        <v>17</v>
      </c>
      <c r="F1579" s="15">
        <v>29</v>
      </c>
      <c r="G1579" s="16">
        <v>3</v>
      </c>
      <c r="H1579" s="17">
        <v>1.1805555555555555E-2</v>
      </c>
      <c r="I1579" s="18" t="s">
        <v>1150</v>
      </c>
      <c r="J1579" s="19">
        <f t="shared" si="72"/>
        <v>36</v>
      </c>
      <c r="K1579" s="19">
        <f t="shared" si="73"/>
        <v>87</v>
      </c>
      <c r="L1579" s="20">
        <f t="shared" si="74"/>
        <v>0.41379310344827586</v>
      </c>
      <c r="M1579" s="19">
        <f>TablaCocina[[#This Row],[COSTO UNITARIO]]*TablaCocina[[#This Row],[CANTIDAD ORDENADA]]</f>
        <v>51</v>
      </c>
    </row>
    <row r="1580" spans="1:13" x14ac:dyDescent="0.2">
      <c r="A1580" s="13">
        <v>641</v>
      </c>
      <c r="B1580" s="13">
        <v>2</v>
      </c>
      <c r="C1580" s="14" t="s">
        <v>116</v>
      </c>
      <c r="D1580" s="14" t="s">
        <v>1178</v>
      </c>
      <c r="E1580" s="15">
        <v>15</v>
      </c>
      <c r="F1580" s="15">
        <v>25</v>
      </c>
      <c r="G1580" s="16">
        <v>3</v>
      </c>
      <c r="H1580" s="17">
        <v>1.9444444444444445E-2</v>
      </c>
      <c r="I1580" s="18" t="s">
        <v>1151</v>
      </c>
      <c r="J1580" s="19">
        <f t="shared" si="72"/>
        <v>30</v>
      </c>
      <c r="K1580" s="19">
        <f t="shared" si="73"/>
        <v>75</v>
      </c>
      <c r="L1580" s="20">
        <f t="shared" si="74"/>
        <v>0.4</v>
      </c>
      <c r="M1580" s="19">
        <f>TablaCocina[[#This Row],[COSTO UNITARIO]]*TablaCocina[[#This Row],[CANTIDAD ORDENADA]]</f>
        <v>45</v>
      </c>
    </row>
    <row r="1581" spans="1:13" x14ac:dyDescent="0.2">
      <c r="A1581" s="13">
        <v>641</v>
      </c>
      <c r="B1581" s="13">
        <v>2</v>
      </c>
      <c r="C1581" s="14" t="s">
        <v>194</v>
      </c>
      <c r="D1581" s="14" t="s">
        <v>1174</v>
      </c>
      <c r="E1581" s="15">
        <v>14</v>
      </c>
      <c r="F1581" s="15">
        <v>23</v>
      </c>
      <c r="G1581" s="16">
        <v>2</v>
      </c>
      <c r="H1581" s="17">
        <v>2.013888888888889E-2</v>
      </c>
      <c r="I1581" s="18" t="s">
        <v>1150</v>
      </c>
      <c r="J1581" s="19">
        <f t="shared" si="72"/>
        <v>18</v>
      </c>
      <c r="K1581" s="19">
        <f t="shared" si="73"/>
        <v>46</v>
      </c>
      <c r="L1581" s="20">
        <f t="shared" si="74"/>
        <v>0.39130434782608697</v>
      </c>
      <c r="M1581" s="19">
        <f>TablaCocina[[#This Row],[COSTO UNITARIO]]*TablaCocina[[#This Row],[CANTIDAD ORDENADA]]</f>
        <v>28</v>
      </c>
    </row>
    <row r="1582" spans="1:13" x14ac:dyDescent="0.2">
      <c r="A1582" s="13">
        <v>642</v>
      </c>
      <c r="B1582" s="13">
        <v>15</v>
      </c>
      <c r="C1582" s="14" t="s">
        <v>64</v>
      </c>
      <c r="D1582" s="14" t="s">
        <v>1175</v>
      </c>
      <c r="E1582" s="15">
        <v>13</v>
      </c>
      <c r="F1582" s="15">
        <v>21</v>
      </c>
      <c r="G1582" s="16">
        <v>3</v>
      </c>
      <c r="H1582" s="17">
        <v>4.1666666666666666E-3</v>
      </c>
      <c r="I1582" s="18" t="s">
        <v>1151</v>
      </c>
      <c r="J1582" s="19">
        <f t="shared" si="72"/>
        <v>24</v>
      </c>
      <c r="K1582" s="19">
        <f t="shared" si="73"/>
        <v>63</v>
      </c>
      <c r="L1582" s="20">
        <f t="shared" si="74"/>
        <v>0.38095238095238093</v>
      </c>
      <c r="M1582" s="19">
        <f>TablaCocina[[#This Row],[COSTO UNITARIO]]*TablaCocina[[#This Row],[CANTIDAD ORDENADA]]</f>
        <v>39</v>
      </c>
    </row>
    <row r="1583" spans="1:13" x14ac:dyDescent="0.2">
      <c r="A1583" s="13">
        <v>642</v>
      </c>
      <c r="B1583" s="13">
        <v>15</v>
      </c>
      <c r="C1583" s="14" t="s">
        <v>149</v>
      </c>
      <c r="D1583" s="14" t="s">
        <v>1177</v>
      </c>
      <c r="E1583" s="15">
        <v>15</v>
      </c>
      <c r="F1583" s="15">
        <v>26</v>
      </c>
      <c r="G1583" s="16">
        <v>1</v>
      </c>
      <c r="H1583" s="17">
        <v>3.9583333333333331E-2</v>
      </c>
      <c r="I1583" s="18" t="s">
        <v>1151</v>
      </c>
      <c r="J1583" s="19">
        <f t="shared" si="72"/>
        <v>11</v>
      </c>
      <c r="K1583" s="19">
        <f t="shared" si="73"/>
        <v>26</v>
      </c>
      <c r="L1583" s="20">
        <f t="shared" si="74"/>
        <v>0.42307692307692307</v>
      </c>
      <c r="M1583" s="19">
        <f>TablaCocina[[#This Row],[COSTO UNITARIO]]*TablaCocina[[#This Row],[CANTIDAD ORDENADA]]</f>
        <v>15</v>
      </c>
    </row>
    <row r="1584" spans="1:13" x14ac:dyDescent="0.2">
      <c r="A1584" s="13">
        <v>642</v>
      </c>
      <c r="B1584" s="13">
        <v>15</v>
      </c>
      <c r="C1584" s="14" t="s">
        <v>32</v>
      </c>
      <c r="D1584" s="14" t="s">
        <v>1165</v>
      </c>
      <c r="E1584" s="15">
        <v>17</v>
      </c>
      <c r="F1584" s="15">
        <v>29</v>
      </c>
      <c r="G1584" s="16">
        <v>3</v>
      </c>
      <c r="H1584" s="17">
        <v>1.2499999999999999E-2</v>
      </c>
      <c r="I1584" s="18" t="s">
        <v>1151</v>
      </c>
      <c r="J1584" s="19">
        <f t="shared" si="72"/>
        <v>36</v>
      </c>
      <c r="K1584" s="19">
        <f t="shared" si="73"/>
        <v>87</v>
      </c>
      <c r="L1584" s="20">
        <f t="shared" si="74"/>
        <v>0.41379310344827586</v>
      </c>
      <c r="M1584" s="19">
        <f>TablaCocina[[#This Row],[COSTO UNITARIO]]*TablaCocina[[#This Row],[CANTIDAD ORDENADA]]</f>
        <v>51</v>
      </c>
    </row>
    <row r="1585" spans="1:13" x14ac:dyDescent="0.2">
      <c r="A1585" s="13">
        <v>643</v>
      </c>
      <c r="B1585" s="13">
        <v>17</v>
      </c>
      <c r="C1585" s="14" t="s">
        <v>255</v>
      </c>
      <c r="D1585" s="14" t="s">
        <v>1166</v>
      </c>
      <c r="E1585" s="15">
        <v>20</v>
      </c>
      <c r="F1585" s="15">
        <v>33</v>
      </c>
      <c r="G1585" s="16">
        <v>1</v>
      </c>
      <c r="H1585" s="17">
        <v>1.2499999999999999E-2</v>
      </c>
      <c r="I1585" s="18" t="s">
        <v>1150</v>
      </c>
      <c r="J1585" s="19">
        <f t="shared" si="72"/>
        <v>13</v>
      </c>
      <c r="K1585" s="19">
        <f t="shared" si="73"/>
        <v>33</v>
      </c>
      <c r="L1585" s="20">
        <f t="shared" si="74"/>
        <v>0.39393939393939392</v>
      </c>
      <c r="M1585" s="19">
        <f>TablaCocina[[#This Row],[COSTO UNITARIO]]*TablaCocina[[#This Row],[CANTIDAD ORDENADA]]</f>
        <v>20</v>
      </c>
    </row>
    <row r="1586" spans="1:13" x14ac:dyDescent="0.2">
      <c r="A1586" s="13">
        <v>644</v>
      </c>
      <c r="B1586" s="13">
        <v>9</v>
      </c>
      <c r="C1586" s="14" t="s">
        <v>110</v>
      </c>
      <c r="D1586" s="14" t="s">
        <v>1161</v>
      </c>
      <c r="E1586" s="15">
        <v>19</v>
      </c>
      <c r="F1586" s="15">
        <v>31</v>
      </c>
      <c r="G1586" s="16">
        <v>3</v>
      </c>
      <c r="H1586" s="17">
        <v>3.5416666666666666E-2</v>
      </c>
      <c r="I1586" s="18" t="s">
        <v>1150</v>
      </c>
      <c r="J1586" s="19">
        <f t="shared" si="72"/>
        <v>36</v>
      </c>
      <c r="K1586" s="19">
        <f t="shared" si="73"/>
        <v>93</v>
      </c>
      <c r="L1586" s="20">
        <f t="shared" si="74"/>
        <v>0.38709677419354838</v>
      </c>
      <c r="M1586" s="19">
        <f>TablaCocina[[#This Row],[COSTO UNITARIO]]*TablaCocina[[#This Row],[CANTIDAD ORDENADA]]</f>
        <v>57</v>
      </c>
    </row>
    <row r="1587" spans="1:13" x14ac:dyDescent="0.2">
      <c r="A1587" s="13">
        <v>645</v>
      </c>
      <c r="B1587" s="13">
        <v>6</v>
      </c>
      <c r="C1587" s="14" t="s">
        <v>255</v>
      </c>
      <c r="D1587" s="14" t="s">
        <v>1166</v>
      </c>
      <c r="E1587" s="15">
        <v>20</v>
      </c>
      <c r="F1587" s="15">
        <v>33</v>
      </c>
      <c r="G1587" s="16">
        <v>3</v>
      </c>
      <c r="H1587" s="17">
        <v>2.9861111111111113E-2</v>
      </c>
      <c r="I1587" s="18" t="s">
        <v>1151</v>
      </c>
      <c r="J1587" s="19">
        <f t="shared" si="72"/>
        <v>39</v>
      </c>
      <c r="K1587" s="19">
        <f t="shared" si="73"/>
        <v>99</v>
      </c>
      <c r="L1587" s="20">
        <f t="shared" si="74"/>
        <v>0.39393939393939392</v>
      </c>
      <c r="M1587" s="19">
        <f>TablaCocina[[#This Row],[COSTO UNITARIO]]*TablaCocina[[#This Row],[CANTIDAD ORDENADA]]</f>
        <v>60</v>
      </c>
    </row>
    <row r="1588" spans="1:13" x14ac:dyDescent="0.2">
      <c r="A1588" s="13">
        <v>645</v>
      </c>
      <c r="B1588" s="13">
        <v>6</v>
      </c>
      <c r="C1588" s="14" t="s">
        <v>100</v>
      </c>
      <c r="D1588" s="14" t="s">
        <v>1162</v>
      </c>
      <c r="E1588" s="15">
        <v>16</v>
      </c>
      <c r="F1588" s="15">
        <v>27</v>
      </c>
      <c r="G1588" s="16">
        <v>3</v>
      </c>
      <c r="H1588" s="17">
        <v>3.7499999999999999E-2</v>
      </c>
      <c r="I1588" s="18" t="s">
        <v>1150</v>
      </c>
      <c r="J1588" s="19">
        <f t="shared" si="72"/>
        <v>33</v>
      </c>
      <c r="K1588" s="19">
        <f t="shared" si="73"/>
        <v>81</v>
      </c>
      <c r="L1588" s="20">
        <f t="shared" si="74"/>
        <v>0.40740740740740738</v>
      </c>
      <c r="M1588" s="19">
        <f>TablaCocina[[#This Row],[COSTO UNITARIO]]*TablaCocina[[#This Row],[CANTIDAD ORDENADA]]</f>
        <v>48</v>
      </c>
    </row>
    <row r="1589" spans="1:13" x14ac:dyDescent="0.2">
      <c r="A1589" s="13">
        <v>646</v>
      </c>
      <c r="B1589" s="13">
        <v>12</v>
      </c>
      <c r="C1589" s="14" t="s">
        <v>20</v>
      </c>
      <c r="D1589" s="14" t="s">
        <v>1169</v>
      </c>
      <c r="E1589" s="15">
        <v>21</v>
      </c>
      <c r="F1589" s="15">
        <v>35</v>
      </c>
      <c r="G1589" s="16">
        <v>2</v>
      </c>
      <c r="H1589" s="17">
        <v>2.4999999999999998E-2</v>
      </c>
      <c r="I1589" s="18" t="s">
        <v>1150</v>
      </c>
      <c r="J1589" s="19">
        <f t="shared" si="72"/>
        <v>28</v>
      </c>
      <c r="K1589" s="19">
        <f t="shared" si="73"/>
        <v>70</v>
      </c>
      <c r="L1589" s="20">
        <f t="shared" si="74"/>
        <v>0.4</v>
      </c>
      <c r="M1589" s="19">
        <f>TablaCocina[[#This Row],[COSTO UNITARIO]]*TablaCocina[[#This Row],[CANTIDAD ORDENADA]]</f>
        <v>42</v>
      </c>
    </row>
    <row r="1590" spans="1:13" x14ac:dyDescent="0.2">
      <c r="A1590" s="13">
        <v>647</v>
      </c>
      <c r="B1590" s="13">
        <v>12</v>
      </c>
      <c r="C1590" s="14" t="s">
        <v>73</v>
      </c>
      <c r="D1590" s="14" t="s">
        <v>1176</v>
      </c>
      <c r="E1590" s="15">
        <v>10</v>
      </c>
      <c r="F1590" s="15">
        <v>18</v>
      </c>
      <c r="G1590" s="16">
        <v>2</v>
      </c>
      <c r="H1590" s="17">
        <v>9.0277777777777787E-3</v>
      </c>
      <c r="I1590" s="18" t="s">
        <v>1151</v>
      </c>
      <c r="J1590" s="19">
        <f t="shared" si="72"/>
        <v>16</v>
      </c>
      <c r="K1590" s="19">
        <f t="shared" si="73"/>
        <v>36</v>
      </c>
      <c r="L1590" s="20">
        <f t="shared" si="74"/>
        <v>0.44444444444444442</v>
      </c>
      <c r="M1590" s="19">
        <f>TablaCocina[[#This Row],[COSTO UNITARIO]]*TablaCocina[[#This Row],[CANTIDAD ORDENADA]]</f>
        <v>20</v>
      </c>
    </row>
    <row r="1591" spans="1:13" x14ac:dyDescent="0.2">
      <c r="A1591" s="13">
        <v>647</v>
      </c>
      <c r="B1591" s="13">
        <v>12</v>
      </c>
      <c r="C1591" s="14" t="s">
        <v>110</v>
      </c>
      <c r="D1591" s="14" t="s">
        <v>1161</v>
      </c>
      <c r="E1591" s="15">
        <v>19</v>
      </c>
      <c r="F1591" s="15">
        <v>31</v>
      </c>
      <c r="G1591" s="16">
        <v>2</v>
      </c>
      <c r="H1591" s="17">
        <v>1.8055555555555557E-2</v>
      </c>
      <c r="I1591" s="18" t="s">
        <v>1151</v>
      </c>
      <c r="J1591" s="19">
        <f t="shared" si="72"/>
        <v>24</v>
      </c>
      <c r="K1591" s="19">
        <f t="shared" si="73"/>
        <v>62</v>
      </c>
      <c r="L1591" s="20">
        <f t="shared" si="74"/>
        <v>0.38709677419354838</v>
      </c>
      <c r="M1591" s="19">
        <f>TablaCocina[[#This Row],[COSTO UNITARIO]]*TablaCocina[[#This Row],[CANTIDAD ORDENADA]]</f>
        <v>38</v>
      </c>
    </row>
    <row r="1592" spans="1:13" x14ac:dyDescent="0.2">
      <c r="A1592" s="13">
        <v>648</v>
      </c>
      <c r="B1592" s="13">
        <v>9</v>
      </c>
      <c r="C1592" s="14" t="s">
        <v>36</v>
      </c>
      <c r="D1592" s="14" t="s">
        <v>1167</v>
      </c>
      <c r="E1592" s="15">
        <v>16</v>
      </c>
      <c r="F1592" s="15">
        <v>28</v>
      </c>
      <c r="G1592" s="16">
        <v>2</v>
      </c>
      <c r="H1592" s="17">
        <v>3.2638888888888891E-2</v>
      </c>
      <c r="I1592" s="18" t="s">
        <v>1150</v>
      </c>
      <c r="J1592" s="19">
        <f t="shared" si="72"/>
        <v>24</v>
      </c>
      <c r="K1592" s="19">
        <f t="shared" si="73"/>
        <v>56</v>
      </c>
      <c r="L1592" s="20">
        <f t="shared" si="74"/>
        <v>0.42857142857142855</v>
      </c>
      <c r="M1592" s="19">
        <f>TablaCocina[[#This Row],[COSTO UNITARIO]]*TablaCocina[[#This Row],[CANTIDAD ORDENADA]]</f>
        <v>32</v>
      </c>
    </row>
    <row r="1593" spans="1:13" x14ac:dyDescent="0.2">
      <c r="A1593" s="13">
        <v>649</v>
      </c>
      <c r="B1593" s="13">
        <v>9</v>
      </c>
      <c r="C1593" s="14" t="s">
        <v>32</v>
      </c>
      <c r="D1593" s="14" t="s">
        <v>1165</v>
      </c>
      <c r="E1593" s="15">
        <v>17</v>
      </c>
      <c r="F1593" s="15">
        <v>29</v>
      </c>
      <c r="G1593" s="16">
        <v>3</v>
      </c>
      <c r="H1593" s="17">
        <v>1.5277777777777777E-2</v>
      </c>
      <c r="I1593" s="18" t="s">
        <v>1151</v>
      </c>
      <c r="J1593" s="19">
        <f t="shared" si="72"/>
        <v>36</v>
      </c>
      <c r="K1593" s="19">
        <f t="shared" si="73"/>
        <v>87</v>
      </c>
      <c r="L1593" s="20">
        <f t="shared" si="74"/>
        <v>0.41379310344827586</v>
      </c>
      <c r="M1593" s="19">
        <f>TablaCocina[[#This Row],[COSTO UNITARIO]]*TablaCocina[[#This Row],[CANTIDAD ORDENADA]]</f>
        <v>51</v>
      </c>
    </row>
    <row r="1594" spans="1:13" x14ac:dyDescent="0.2">
      <c r="A1594" s="13">
        <v>649</v>
      </c>
      <c r="B1594" s="13">
        <v>9</v>
      </c>
      <c r="C1594" s="14" t="s">
        <v>36</v>
      </c>
      <c r="D1594" s="14" t="s">
        <v>1167</v>
      </c>
      <c r="E1594" s="15">
        <v>16</v>
      </c>
      <c r="F1594" s="15">
        <v>28</v>
      </c>
      <c r="G1594" s="16">
        <v>3</v>
      </c>
      <c r="H1594" s="17">
        <v>2.7777777777777776E-2</v>
      </c>
      <c r="I1594" s="18" t="s">
        <v>1150</v>
      </c>
      <c r="J1594" s="19">
        <f t="shared" si="72"/>
        <v>36</v>
      </c>
      <c r="K1594" s="19">
        <f t="shared" si="73"/>
        <v>84</v>
      </c>
      <c r="L1594" s="20">
        <f t="shared" si="74"/>
        <v>0.42857142857142855</v>
      </c>
      <c r="M1594" s="19">
        <f>TablaCocina[[#This Row],[COSTO UNITARIO]]*TablaCocina[[#This Row],[CANTIDAD ORDENADA]]</f>
        <v>48</v>
      </c>
    </row>
    <row r="1595" spans="1:13" x14ac:dyDescent="0.2">
      <c r="A1595" s="13">
        <v>649</v>
      </c>
      <c r="B1595" s="13">
        <v>9</v>
      </c>
      <c r="C1595" s="14" t="s">
        <v>116</v>
      </c>
      <c r="D1595" s="14" t="s">
        <v>1178</v>
      </c>
      <c r="E1595" s="15">
        <v>15</v>
      </c>
      <c r="F1595" s="15">
        <v>25</v>
      </c>
      <c r="G1595" s="16">
        <v>1</v>
      </c>
      <c r="H1595" s="17">
        <v>2.2222222222222223E-2</v>
      </c>
      <c r="I1595" s="18" t="s">
        <v>1151</v>
      </c>
      <c r="J1595" s="19">
        <f t="shared" si="72"/>
        <v>10</v>
      </c>
      <c r="K1595" s="19">
        <f t="shared" si="73"/>
        <v>25</v>
      </c>
      <c r="L1595" s="20">
        <f t="shared" si="74"/>
        <v>0.4</v>
      </c>
      <c r="M1595" s="19">
        <f>TablaCocina[[#This Row],[COSTO UNITARIO]]*TablaCocina[[#This Row],[CANTIDAD ORDENADA]]</f>
        <v>15</v>
      </c>
    </row>
    <row r="1596" spans="1:13" x14ac:dyDescent="0.2">
      <c r="A1596" s="13">
        <v>649</v>
      </c>
      <c r="B1596" s="13">
        <v>9</v>
      </c>
      <c r="C1596" s="14" t="s">
        <v>140</v>
      </c>
      <c r="D1596" s="14" t="s">
        <v>1173</v>
      </c>
      <c r="E1596" s="15">
        <v>12</v>
      </c>
      <c r="F1596" s="15">
        <v>20</v>
      </c>
      <c r="G1596" s="16">
        <v>3</v>
      </c>
      <c r="H1596" s="17">
        <v>1.0416666666666666E-2</v>
      </c>
      <c r="I1596" s="18" t="s">
        <v>1150</v>
      </c>
      <c r="J1596" s="19">
        <f t="shared" si="72"/>
        <v>24</v>
      </c>
      <c r="K1596" s="19">
        <f t="shared" si="73"/>
        <v>60</v>
      </c>
      <c r="L1596" s="20">
        <f t="shared" si="74"/>
        <v>0.4</v>
      </c>
      <c r="M1596" s="19">
        <f>TablaCocina[[#This Row],[COSTO UNITARIO]]*TablaCocina[[#This Row],[CANTIDAD ORDENADA]]</f>
        <v>36</v>
      </c>
    </row>
    <row r="1597" spans="1:13" x14ac:dyDescent="0.2">
      <c r="A1597" s="13">
        <v>650</v>
      </c>
      <c r="B1597" s="13">
        <v>11</v>
      </c>
      <c r="C1597" s="14" t="s">
        <v>64</v>
      </c>
      <c r="D1597" s="14" t="s">
        <v>1175</v>
      </c>
      <c r="E1597" s="15">
        <v>13</v>
      </c>
      <c r="F1597" s="15">
        <v>21</v>
      </c>
      <c r="G1597" s="16">
        <v>2</v>
      </c>
      <c r="H1597" s="17">
        <v>1.2499999999999999E-2</v>
      </c>
      <c r="I1597" s="18" t="s">
        <v>1151</v>
      </c>
      <c r="J1597" s="19">
        <f t="shared" si="72"/>
        <v>16</v>
      </c>
      <c r="K1597" s="19">
        <f t="shared" si="73"/>
        <v>42</v>
      </c>
      <c r="L1597" s="20">
        <f t="shared" si="74"/>
        <v>0.38095238095238093</v>
      </c>
      <c r="M1597" s="19">
        <f>TablaCocina[[#This Row],[COSTO UNITARIO]]*TablaCocina[[#This Row],[CANTIDAD ORDENADA]]</f>
        <v>26</v>
      </c>
    </row>
    <row r="1598" spans="1:13" x14ac:dyDescent="0.2">
      <c r="A1598" s="13">
        <v>650</v>
      </c>
      <c r="B1598" s="13">
        <v>11</v>
      </c>
      <c r="C1598" s="14" t="s">
        <v>32</v>
      </c>
      <c r="D1598" s="14" t="s">
        <v>1165</v>
      </c>
      <c r="E1598" s="15">
        <v>17</v>
      </c>
      <c r="F1598" s="15">
        <v>29</v>
      </c>
      <c r="G1598" s="16">
        <v>2</v>
      </c>
      <c r="H1598" s="17">
        <v>2.4305555555555556E-2</v>
      </c>
      <c r="I1598" s="18" t="s">
        <v>1151</v>
      </c>
      <c r="J1598" s="19">
        <f t="shared" si="72"/>
        <v>24</v>
      </c>
      <c r="K1598" s="19">
        <f t="shared" si="73"/>
        <v>58</v>
      </c>
      <c r="L1598" s="20">
        <f t="shared" si="74"/>
        <v>0.41379310344827586</v>
      </c>
      <c r="M1598" s="19">
        <f>TablaCocina[[#This Row],[COSTO UNITARIO]]*TablaCocina[[#This Row],[CANTIDAD ORDENADA]]</f>
        <v>34</v>
      </c>
    </row>
    <row r="1599" spans="1:13" x14ac:dyDescent="0.2">
      <c r="A1599" s="13">
        <v>650</v>
      </c>
      <c r="B1599" s="13">
        <v>11</v>
      </c>
      <c r="C1599" s="14" t="s">
        <v>241</v>
      </c>
      <c r="D1599" s="14" t="s">
        <v>1170</v>
      </c>
      <c r="E1599" s="15">
        <v>19</v>
      </c>
      <c r="F1599" s="15">
        <v>32</v>
      </c>
      <c r="G1599" s="16">
        <v>1</v>
      </c>
      <c r="H1599" s="17">
        <v>8.3333333333333332E-3</v>
      </c>
      <c r="I1599" s="18" t="s">
        <v>1151</v>
      </c>
      <c r="J1599" s="19">
        <f t="shared" si="72"/>
        <v>13</v>
      </c>
      <c r="K1599" s="19">
        <f t="shared" si="73"/>
        <v>32</v>
      </c>
      <c r="L1599" s="20">
        <f t="shared" si="74"/>
        <v>0.40625</v>
      </c>
      <c r="M1599" s="19">
        <f>TablaCocina[[#This Row],[COSTO UNITARIO]]*TablaCocina[[#This Row],[CANTIDAD ORDENADA]]</f>
        <v>19</v>
      </c>
    </row>
    <row r="1600" spans="1:13" x14ac:dyDescent="0.2">
      <c r="A1600" s="13">
        <v>650</v>
      </c>
      <c r="B1600" s="13">
        <v>11</v>
      </c>
      <c r="C1600" s="14" t="s">
        <v>20</v>
      </c>
      <c r="D1600" s="14" t="s">
        <v>1169</v>
      </c>
      <c r="E1600" s="15">
        <v>21</v>
      </c>
      <c r="F1600" s="15">
        <v>35</v>
      </c>
      <c r="G1600" s="16">
        <v>3</v>
      </c>
      <c r="H1600" s="17">
        <v>7.6388888888888886E-3</v>
      </c>
      <c r="I1600" s="18" t="s">
        <v>1150</v>
      </c>
      <c r="J1600" s="19">
        <f t="shared" si="72"/>
        <v>42</v>
      </c>
      <c r="K1600" s="19">
        <f t="shared" si="73"/>
        <v>105</v>
      </c>
      <c r="L1600" s="20">
        <f t="shared" si="74"/>
        <v>0.4</v>
      </c>
      <c r="M1600" s="19">
        <f>TablaCocina[[#This Row],[COSTO UNITARIO]]*TablaCocina[[#This Row],[CANTIDAD ORDENADA]]</f>
        <v>63</v>
      </c>
    </row>
    <row r="1601" spans="1:13" x14ac:dyDescent="0.2">
      <c r="A1601" s="13">
        <v>651</v>
      </c>
      <c r="B1601" s="13">
        <v>16</v>
      </c>
      <c r="C1601" s="14" t="s">
        <v>42</v>
      </c>
      <c r="D1601" s="14" t="s">
        <v>1163</v>
      </c>
      <c r="E1601" s="15">
        <v>25</v>
      </c>
      <c r="F1601" s="15">
        <v>40</v>
      </c>
      <c r="G1601" s="16">
        <v>2</v>
      </c>
      <c r="H1601" s="17">
        <v>3.4722222222222224E-2</v>
      </c>
      <c r="I1601" s="18" t="s">
        <v>1150</v>
      </c>
      <c r="J1601" s="19">
        <f t="shared" si="72"/>
        <v>30</v>
      </c>
      <c r="K1601" s="19">
        <f t="shared" si="73"/>
        <v>80</v>
      </c>
      <c r="L1601" s="20">
        <f t="shared" si="74"/>
        <v>0.375</v>
      </c>
      <c r="M1601" s="19">
        <f>TablaCocina[[#This Row],[COSTO UNITARIO]]*TablaCocina[[#This Row],[CANTIDAD ORDENADA]]</f>
        <v>50</v>
      </c>
    </row>
    <row r="1602" spans="1:13" x14ac:dyDescent="0.2">
      <c r="A1602" s="13">
        <v>651</v>
      </c>
      <c r="B1602" s="13">
        <v>16</v>
      </c>
      <c r="C1602" s="14" t="s">
        <v>64</v>
      </c>
      <c r="D1602" s="14" t="s">
        <v>1175</v>
      </c>
      <c r="E1602" s="15">
        <v>13</v>
      </c>
      <c r="F1602" s="15">
        <v>21</v>
      </c>
      <c r="G1602" s="16">
        <v>3</v>
      </c>
      <c r="H1602" s="17">
        <v>6.2499999999999995E-3</v>
      </c>
      <c r="I1602" s="18" t="s">
        <v>1150</v>
      </c>
      <c r="J1602" s="19">
        <f t="shared" si="72"/>
        <v>24</v>
      </c>
      <c r="K1602" s="19">
        <f t="shared" si="73"/>
        <v>63</v>
      </c>
      <c r="L1602" s="20">
        <f t="shared" si="74"/>
        <v>0.38095238095238093</v>
      </c>
      <c r="M1602" s="19">
        <f>TablaCocina[[#This Row],[COSTO UNITARIO]]*TablaCocina[[#This Row],[CANTIDAD ORDENADA]]</f>
        <v>39</v>
      </c>
    </row>
    <row r="1603" spans="1:13" x14ac:dyDescent="0.2">
      <c r="A1603" s="13">
        <v>651</v>
      </c>
      <c r="B1603" s="13">
        <v>16</v>
      </c>
      <c r="C1603" s="14" t="s">
        <v>255</v>
      </c>
      <c r="D1603" s="14" t="s">
        <v>1166</v>
      </c>
      <c r="E1603" s="15">
        <v>20</v>
      </c>
      <c r="F1603" s="15">
        <v>33</v>
      </c>
      <c r="G1603" s="16">
        <v>2</v>
      </c>
      <c r="H1603" s="17">
        <v>2.013888888888889E-2</v>
      </c>
      <c r="I1603" s="18" t="s">
        <v>1150</v>
      </c>
      <c r="J1603" s="19">
        <f t="shared" ref="J1603:J1666" si="75">(F1603-E1603)*G1603</f>
        <v>26</v>
      </c>
      <c r="K1603" s="19">
        <f t="shared" ref="K1603:K1666" si="76">F1603*G1603</f>
        <v>66</v>
      </c>
      <c r="L1603" s="20">
        <f t="shared" ref="L1603:L1666" si="77">J1603/K1603</f>
        <v>0.39393939393939392</v>
      </c>
      <c r="M1603" s="19">
        <f>TablaCocina[[#This Row],[COSTO UNITARIO]]*TablaCocina[[#This Row],[CANTIDAD ORDENADA]]</f>
        <v>40</v>
      </c>
    </row>
    <row r="1604" spans="1:13" x14ac:dyDescent="0.2">
      <c r="A1604" s="13">
        <v>652</v>
      </c>
      <c r="B1604" s="13">
        <v>14</v>
      </c>
      <c r="C1604" s="14" t="s">
        <v>110</v>
      </c>
      <c r="D1604" s="14" t="s">
        <v>1161</v>
      </c>
      <c r="E1604" s="15">
        <v>19</v>
      </c>
      <c r="F1604" s="15">
        <v>31</v>
      </c>
      <c r="G1604" s="16">
        <v>2</v>
      </c>
      <c r="H1604" s="17">
        <v>8.3333333333333332E-3</v>
      </c>
      <c r="I1604" s="18" t="s">
        <v>1150</v>
      </c>
      <c r="J1604" s="19">
        <f t="shared" si="75"/>
        <v>24</v>
      </c>
      <c r="K1604" s="19">
        <f t="shared" si="76"/>
        <v>62</v>
      </c>
      <c r="L1604" s="20">
        <f t="shared" si="77"/>
        <v>0.38709677419354838</v>
      </c>
      <c r="M1604" s="19">
        <f>TablaCocina[[#This Row],[COSTO UNITARIO]]*TablaCocina[[#This Row],[CANTIDAD ORDENADA]]</f>
        <v>38</v>
      </c>
    </row>
    <row r="1605" spans="1:13" x14ac:dyDescent="0.2">
      <c r="A1605" s="13">
        <v>652</v>
      </c>
      <c r="B1605" s="13">
        <v>14</v>
      </c>
      <c r="C1605" s="14" t="s">
        <v>67</v>
      </c>
      <c r="D1605" s="14" t="s">
        <v>1164</v>
      </c>
      <c r="E1605" s="15">
        <v>22</v>
      </c>
      <c r="F1605" s="15">
        <v>36</v>
      </c>
      <c r="G1605" s="16">
        <v>3</v>
      </c>
      <c r="H1605" s="17">
        <v>2.6388888888888889E-2</v>
      </c>
      <c r="I1605" s="18" t="s">
        <v>1151</v>
      </c>
      <c r="J1605" s="19">
        <f t="shared" si="75"/>
        <v>42</v>
      </c>
      <c r="K1605" s="19">
        <f t="shared" si="76"/>
        <v>108</v>
      </c>
      <c r="L1605" s="20">
        <f t="shared" si="77"/>
        <v>0.3888888888888889</v>
      </c>
      <c r="M1605" s="19">
        <f>TablaCocina[[#This Row],[COSTO UNITARIO]]*TablaCocina[[#This Row],[CANTIDAD ORDENADA]]</f>
        <v>66</v>
      </c>
    </row>
    <row r="1606" spans="1:13" x14ac:dyDescent="0.2">
      <c r="A1606" s="13">
        <v>653</v>
      </c>
      <c r="B1606" s="13">
        <v>13</v>
      </c>
      <c r="C1606" s="14" t="s">
        <v>36</v>
      </c>
      <c r="D1606" s="14" t="s">
        <v>1167</v>
      </c>
      <c r="E1606" s="15">
        <v>16</v>
      </c>
      <c r="F1606" s="15">
        <v>28</v>
      </c>
      <c r="G1606" s="16">
        <v>3</v>
      </c>
      <c r="H1606" s="17">
        <v>3.5416666666666666E-2</v>
      </c>
      <c r="I1606" s="18" t="s">
        <v>1151</v>
      </c>
      <c r="J1606" s="19">
        <f t="shared" si="75"/>
        <v>36</v>
      </c>
      <c r="K1606" s="19">
        <f t="shared" si="76"/>
        <v>84</v>
      </c>
      <c r="L1606" s="20">
        <f t="shared" si="77"/>
        <v>0.42857142857142855</v>
      </c>
      <c r="M1606" s="19">
        <f>TablaCocina[[#This Row],[COSTO UNITARIO]]*TablaCocina[[#This Row],[CANTIDAD ORDENADA]]</f>
        <v>48</v>
      </c>
    </row>
    <row r="1607" spans="1:13" x14ac:dyDescent="0.2">
      <c r="A1607" s="13">
        <v>653</v>
      </c>
      <c r="B1607" s="13">
        <v>13</v>
      </c>
      <c r="C1607" s="14" t="s">
        <v>62</v>
      </c>
      <c r="D1607" s="14" t="s">
        <v>1160</v>
      </c>
      <c r="E1607" s="15">
        <v>18</v>
      </c>
      <c r="F1607" s="15">
        <v>30</v>
      </c>
      <c r="G1607" s="16">
        <v>3</v>
      </c>
      <c r="H1607" s="17">
        <v>3.1944444444444449E-2</v>
      </c>
      <c r="I1607" s="18" t="s">
        <v>1150</v>
      </c>
      <c r="J1607" s="19">
        <f t="shared" si="75"/>
        <v>36</v>
      </c>
      <c r="K1607" s="19">
        <f t="shared" si="76"/>
        <v>90</v>
      </c>
      <c r="L1607" s="20">
        <f t="shared" si="77"/>
        <v>0.4</v>
      </c>
      <c r="M1607" s="19">
        <f>TablaCocina[[#This Row],[COSTO UNITARIO]]*TablaCocina[[#This Row],[CANTIDAD ORDENADA]]</f>
        <v>54</v>
      </c>
    </row>
    <row r="1608" spans="1:13" x14ac:dyDescent="0.2">
      <c r="A1608" s="13">
        <v>653</v>
      </c>
      <c r="B1608" s="13">
        <v>13</v>
      </c>
      <c r="C1608" s="14" t="s">
        <v>20</v>
      </c>
      <c r="D1608" s="14" t="s">
        <v>1169</v>
      </c>
      <c r="E1608" s="15">
        <v>21</v>
      </c>
      <c r="F1608" s="15">
        <v>35</v>
      </c>
      <c r="G1608" s="16">
        <v>2</v>
      </c>
      <c r="H1608" s="17">
        <v>3.6805555555555557E-2</v>
      </c>
      <c r="I1608" s="18" t="s">
        <v>1150</v>
      </c>
      <c r="J1608" s="19">
        <f t="shared" si="75"/>
        <v>28</v>
      </c>
      <c r="K1608" s="19">
        <f t="shared" si="76"/>
        <v>70</v>
      </c>
      <c r="L1608" s="20">
        <f t="shared" si="77"/>
        <v>0.4</v>
      </c>
      <c r="M1608" s="19">
        <f>TablaCocina[[#This Row],[COSTO UNITARIO]]*TablaCocina[[#This Row],[CANTIDAD ORDENADA]]</f>
        <v>42</v>
      </c>
    </row>
    <row r="1609" spans="1:13" x14ac:dyDescent="0.2">
      <c r="A1609" s="13">
        <v>654</v>
      </c>
      <c r="B1609" s="13">
        <v>12</v>
      </c>
      <c r="C1609" s="14" t="s">
        <v>197</v>
      </c>
      <c r="D1609" s="14" t="s">
        <v>1171</v>
      </c>
      <c r="E1609" s="15">
        <v>13</v>
      </c>
      <c r="F1609" s="15">
        <v>22</v>
      </c>
      <c r="G1609" s="16">
        <v>1</v>
      </c>
      <c r="H1609" s="17">
        <v>2.1527777777777781E-2</v>
      </c>
      <c r="I1609" s="18" t="s">
        <v>1150</v>
      </c>
      <c r="J1609" s="19">
        <f t="shared" si="75"/>
        <v>9</v>
      </c>
      <c r="K1609" s="19">
        <f t="shared" si="76"/>
        <v>22</v>
      </c>
      <c r="L1609" s="20">
        <f t="shared" si="77"/>
        <v>0.40909090909090912</v>
      </c>
      <c r="M1609" s="19">
        <f>TablaCocina[[#This Row],[COSTO UNITARIO]]*TablaCocina[[#This Row],[CANTIDAD ORDENADA]]</f>
        <v>13</v>
      </c>
    </row>
    <row r="1610" spans="1:13" x14ac:dyDescent="0.2">
      <c r="A1610" s="13">
        <v>654</v>
      </c>
      <c r="B1610" s="13">
        <v>12</v>
      </c>
      <c r="C1610" s="14" t="s">
        <v>140</v>
      </c>
      <c r="D1610" s="14" t="s">
        <v>1173</v>
      </c>
      <c r="E1610" s="15">
        <v>12</v>
      </c>
      <c r="F1610" s="15">
        <v>20</v>
      </c>
      <c r="G1610" s="16">
        <v>1</v>
      </c>
      <c r="H1610" s="17">
        <v>9.0277777777777787E-3</v>
      </c>
      <c r="I1610" s="18" t="s">
        <v>1150</v>
      </c>
      <c r="J1610" s="19">
        <f t="shared" si="75"/>
        <v>8</v>
      </c>
      <c r="K1610" s="19">
        <f t="shared" si="76"/>
        <v>20</v>
      </c>
      <c r="L1610" s="20">
        <f t="shared" si="77"/>
        <v>0.4</v>
      </c>
      <c r="M1610" s="19">
        <f>TablaCocina[[#This Row],[COSTO UNITARIO]]*TablaCocina[[#This Row],[CANTIDAD ORDENADA]]</f>
        <v>12</v>
      </c>
    </row>
    <row r="1611" spans="1:13" x14ac:dyDescent="0.2">
      <c r="A1611" s="13">
        <v>655</v>
      </c>
      <c r="B1611" s="13">
        <v>5</v>
      </c>
      <c r="C1611" s="14" t="s">
        <v>110</v>
      </c>
      <c r="D1611" s="14" t="s">
        <v>1161</v>
      </c>
      <c r="E1611" s="15">
        <v>19</v>
      </c>
      <c r="F1611" s="15">
        <v>31</v>
      </c>
      <c r="G1611" s="16">
        <v>3</v>
      </c>
      <c r="H1611" s="17">
        <v>2.4999999999999998E-2</v>
      </c>
      <c r="I1611" s="18" t="s">
        <v>1151</v>
      </c>
      <c r="J1611" s="19">
        <f t="shared" si="75"/>
        <v>36</v>
      </c>
      <c r="K1611" s="19">
        <f t="shared" si="76"/>
        <v>93</v>
      </c>
      <c r="L1611" s="20">
        <f t="shared" si="77"/>
        <v>0.38709677419354838</v>
      </c>
      <c r="M1611" s="19">
        <f>TablaCocina[[#This Row],[COSTO UNITARIO]]*TablaCocina[[#This Row],[CANTIDAD ORDENADA]]</f>
        <v>57</v>
      </c>
    </row>
    <row r="1612" spans="1:13" x14ac:dyDescent="0.2">
      <c r="A1612" s="13">
        <v>656</v>
      </c>
      <c r="B1612" s="13">
        <v>19</v>
      </c>
      <c r="C1612" s="14" t="s">
        <v>194</v>
      </c>
      <c r="D1612" s="14" t="s">
        <v>1174</v>
      </c>
      <c r="E1612" s="15">
        <v>14</v>
      </c>
      <c r="F1612" s="15">
        <v>23</v>
      </c>
      <c r="G1612" s="16">
        <v>1</v>
      </c>
      <c r="H1612" s="17">
        <v>9.0277777777777787E-3</v>
      </c>
      <c r="I1612" s="18" t="s">
        <v>1150</v>
      </c>
      <c r="J1612" s="19">
        <f t="shared" si="75"/>
        <v>9</v>
      </c>
      <c r="K1612" s="19">
        <f t="shared" si="76"/>
        <v>23</v>
      </c>
      <c r="L1612" s="20">
        <f t="shared" si="77"/>
        <v>0.39130434782608697</v>
      </c>
      <c r="M1612" s="19">
        <f>TablaCocina[[#This Row],[COSTO UNITARIO]]*TablaCocina[[#This Row],[CANTIDAD ORDENADA]]</f>
        <v>14</v>
      </c>
    </row>
    <row r="1613" spans="1:13" x14ac:dyDescent="0.2">
      <c r="A1613" s="13">
        <v>656</v>
      </c>
      <c r="B1613" s="13">
        <v>19</v>
      </c>
      <c r="C1613" s="14" t="s">
        <v>140</v>
      </c>
      <c r="D1613" s="14" t="s">
        <v>1173</v>
      </c>
      <c r="E1613" s="15">
        <v>12</v>
      </c>
      <c r="F1613" s="15">
        <v>20</v>
      </c>
      <c r="G1613" s="16">
        <v>3</v>
      </c>
      <c r="H1613" s="17">
        <v>3.0555555555555555E-2</v>
      </c>
      <c r="I1613" s="18" t="s">
        <v>1151</v>
      </c>
      <c r="J1613" s="19">
        <f t="shared" si="75"/>
        <v>24</v>
      </c>
      <c r="K1613" s="19">
        <f t="shared" si="76"/>
        <v>60</v>
      </c>
      <c r="L1613" s="20">
        <f t="shared" si="77"/>
        <v>0.4</v>
      </c>
      <c r="M1613" s="19">
        <f>TablaCocina[[#This Row],[COSTO UNITARIO]]*TablaCocina[[#This Row],[CANTIDAD ORDENADA]]</f>
        <v>36</v>
      </c>
    </row>
    <row r="1614" spans="1:13" x14ac:dyDescent="0.2">
      <c r="A1614" s="13">
        <v>656</v>
      </c>
      <c r="B1614" s="13">
        <v>19</v>
      </c>
      <c r="C1614" s="14" t="s">
        <v>106</v>
      </c>
      <c r="D1614" s="14" t="s">
        <v>1168</v>
      </c>
      <c r="E1614" s="15">
        <v>11</v>
      </c>
      <c r="F1614" s="15">
        <v>19</v>
      </c>
      <c r="G1614" s="16">
        <v>2</v>
      </c>
      <c r="H1614" s="17">
        <v>2.7083333333333334E-2</v>
      </c>
      <c r="I1614" s="18" t="s">
        <v>1151</v>
      </c>
      <c r="J1614" s="19">
        <f t="shared" si="75"/>
        <v>16</v>
      </c>
      <c r="K1614" s="19">
        <f t="shared" si="76"/>
        <v>38</v>
      </c>
      <c r="L1614" s="20">
        <f t="shared" si="77"/>
        <v>0.42105263157894735</v>
      </c>
      <c r="M1614" s="19">
        <f>TablaCocina[[#This Row],[COSTO UNITARIO]]*TablaCocina[[#This Row],[CANTIDAD ORDENADA]]</f>
        <v>22</v>
      </c>
    </row>
    <row r="1615" spans="1:13" x14ac:dyDescent="0.2">
      <c r="A1615" s="13">
        <v>656</v>
      </c>
      <c r="B1615" s="13">
        <v>19</v>
      </c>
      <c r="C1615" s="14" t="s">
        <v>67</v>
      </c>
      <c r="D1615" s="14" t="s">
        <v>1164</v>
      </c>
      <c r="E1615" s="15">
        <v>22</v>
      </c>
      <c r="F1615" s="15">
        <v>36</v>
      </c>
      <c r="G1615" s="16">
        <v>1</v>
      </c>
      <c r="H1615" s="17">
        <v>9.7222222222222224E-3</v>
      </c>
      <c r="I1615" s="18" t="s">
        <v>1150</v>
      </c>
      <c r="J1615" s="19">
        <f t="shared" si="75"/>
        <v>14</v>
      </c>
      <c r="K1615" s="19">
        <f t="shared" si="76"/>
        <v>36</v>
      </c>
      <c r="L1615" s="20">
        <f t="shared" si="77"/>
        <v>0.3888888888888889</v>
      </c>
      <c r="M1615" s="19">
        <f>TablaCocina[[#This Row],[COSTO UNITARIO]]*TablaCocina[[#This Row],[CANTIDAD ORDENADA]]</f>
        <v>22</v>
      </c>
    </row>
    <row r="1616" spans="1:13" x14ac:dyDescent="0.2">
      <c r="A1616" s="13">
        <v>657</v>
      </c>
      <c r="B1616" s="13">
        <v>1</v>
      </c>
      <c r="C1616" s="14" t="s">
        <v>42</v>
      </c>
      <c r="D1616" s="14" t="s">
        <v>1163</v>
      </c>
      <c r="E1616" s="15">
        <v>25</v>
      </c>
      <c r="F1616" s="15">
        <v>40</v>
      </c>
      <c r="G1616" s="16">
        <v>2</v>
      </c>
      <c r="H1616" s="17">
        <v>3.8194444444444441E-2</v>
      </c>
      <c r="I1616" s="18" t="s">
        <v>1151</v>
      </c>
      <c r="J1616" s="19">
        <f t="shared" si="75"/>
        <v>30</v>
      </c>
      <c r="K1616" s="19">
        <f t="shared" si="76"/>
        <v>80</v>
      </c>
      <c r="L1616" s="20">
        <f t="shared" si="77"/>
        <v>0.375</v>
      </c>
      <c r="M1616" s="19">
        <f>TablaCocina[[#This Row],[COSTO UNITARIO]]*TablaCocina[[#This Row],[CANTIDAD ORDENADA]]</f>
        <v>50</v>
      </c>
    </row>
    <row r="1617" spans="1:13" x14ac:dyDescent="0.2">
      <c r="A1617" s="13">
        <v>657</v>
      </c>
      <c r="B1617" s="13">
        <v>1</v>
      </c>
      <c r="C1617" s="14" t="s">
        <v>194</v>
      </c>
      <c r="D1617" s="14" t="s">
        <v>1174</v>
      </c>
      <c r="E1617" s="15">
        <v>14</v>
      </c>
      <c r="F1617" s="15">
        <v>23</v>
      </c>
      <c r="G1617" s="16">
        <v>2</v>
      </c>
      <c r="H1617" s="17">
        <v>2.7083333333333334E-2</v>
      </c>
      <c r="I1617" s="18" t="s">
        <v>1151</v>
      </c>
      <c r="J1617" s="19">
        <f t="shared" si="75"/>
        <v>18</v>
      </c>
      <c r="K1617" s="19">
        <f t="shared" si="76"/>
        <v>46</v>
      </c>
      <c r="L1617" s="20">
        <f t="shared" si="77"/>
        <v>0.39130434782608697</v>
      </c>
      <c r="M1617" s="19">
        <f>TablaCocina[[#This Row],[COSTO UNITARIO]]*TablaCocina[[#This Row],[CANTIDAD ORDENADA]]</f>
        <v>28</v>
      </c>
    </row>
    <row r="1618" spans="1:13" x14ac:dyDescent="0.2">
      <c r="A1618" s="13">
        <v>657</v>
      </c>
      <c r="B1618" s="13">
        <v>1</v>
      </c>
      <c r="C1618" s="14" t="s">
        <v>20</v>
      </c>
      <c r="D1618" s="14" t="s">
        <v>1169</v>
      </c>
      <c r="E1618" s="15">
        <v>21</v>
      </c>
      <c r="F1618" s="15">
        <v>35</v>
      </c>
      <c r="G1618" s="16">
        <v>2</v>
      </c>
      <c r="H1618" s="17">
        <v>2.7777777777777776E-2</v>
      </c>
      <c r="I1618" s="18" t="s">
        <v>1151</v>
      </c>
      <c r="J1618" s="19">
        <f t="shared" si="75"/>
        <v>28</v>
      </c>
      <c r="K1618" s="19">
        <f t="shared" si="76"/>
        <v>70</v>
      </c>
      <c r="L1618" s="20">
        <f t="shared" si="77"/>
        <v>0.4</v>
      </c>
      <c r="M1618" s="19">
        <f>TablaCocina[[#This Row],[COSTO UNITARIO]]*TablaCocina[[#This Row],[CANTIDAD ORDENADA]]</f>
        <v>42</v>
      </c>
    </row>
    <row r="1619" spans="1:13" x14ac:dyDescent="0.2">
      <c r="A1619" s="13">
        <v>658</v>
      </c>
      <c r="B1619" s="13">
        <v>19</v>
      </c>
      <c r="C1619" s="14" t="s">
        <v>241</v>
      </c>
      <c r="D1619" s="14" t="s">
        <v>1170</v>
      </c>
      <c r="E1619" s="15">
        <v>19</v>
      </c>
      <c r="F1619" s="15">
        <v>32</v>
      </c>
      <c r="G1619" s="16">
        <v>1</v>
      </c>
      <c r="H1619" s="17">
        <v>1.4583333333333332E-2</v>
      </c>
      <c r="I1619" s="18" t="s">
        <v>1151</v>
      </c>
      <c r="J1619" s="19">
        <f t="shared" si="75"/>
        <v>13</v>
      </c>
      <c r="K1619" s="19">
        <f t="shared" si="76"/>
        <v>32</v>
      </c>
      <c r="L1619" s="20">
        <f t="shared" si="77"/>
        <v>0.40625</v>
      </c>
      <c r="M1619" s="19">
        <f>TablaCocina[[#This Row],[COSTO UNITARIO]]*TablaCocina[[#This Row],[CANTIDAD ORDENADA]]</f>
        <v>19</v>
      </c>
    </row>
    <row r="1620" spans="1:13" x14ac:dyDescent="0.2">
      <c r="A1620" s="13">
        <v>658</v>
      </c>
      <c r="B1620" s="13">
        <v>19</v>
      </c>
      <c r="C1620" s="14" t="s">
        <v>100</v>
      </c>
      <c r="D1620" s="14" t="s">
        <v>1162</v>
      </c>
      <c r="E1620" s="15">
        <v>16</v>
      </c>
      <c r="F1620" s="15">
        <v>27</v>
      </c>
      <c r="G1620" s="16">
        <v>2</v>
      </c>
      <c r="H1620" s="17">
        <v>1.8749999999999999E-2</v>
      </c>
      <c r="I1620" s="18" t="s">
        <v>1151</v>
      </c>
      <c r="J1620" s="19">
        <f t="shared" si="75"/>
        <v>22</v>
      </c>
      <c r="K1620" s="19">
        <f t="shared" si="76"/>
        <v>54</v>
      </c>
      <c r="L1620" s="20">
        <f t="shared" si="77"/>
        <v>0.40740740740740738</v>
      </c>
      <c r="M1620" s="19">
        <f>TablaCocina[[#This Row],[COSTO UNITARIO]]*TablaCocina[[#This Row],[CANTIDAD ORDENADA]]</f>
        <v>32</v>
      </c>
    </row>
    <row r="1621" spans="1:13" x14ac:dyDescent="0.2">
      <c r="A1621" s="13">
        <v>659</v>
      </c>
      <c r="B1621" s="13">
        <v>9</v>
      </c>
      <c r="C1621" s="14" t="s">
        <v>32</v>
      </c>
      <c r="D1621" s="14" t="s">
        <v>1165</v>
      </c>
      <c r="E1621" s="15">
        <v>17</v>
      </c>
      <c r="F1621" s="15">
        <v>29</v>
      </c>
      <c r="G1621" s="16">
        <v>3</v>
      </c>
      <c r="H1621" s="17">
        <v>2.1527777777777781E-2</v>
      </c>
      <c r="I1621" s="18" t="s">
        <v>1150</v>
      </c>
      <c r="J1621" s="19">
        <f t="shared" si="75"/>
        <v>36</v>
      </c>
      <c r="K1621" s="19">
        <f t="shared" si="76"/>
        <v>87</v>
      </c>
      <c r="L1621" s="20">
        <f t="shared" si="77"/>
        <v>0.41379310344827586</v>
      </c>
      <c r="M1621" s="19">
        <f>TablaCocina[[#This Row],[COSTO UNITARIO]]*TablaCocina[[#This Row],[CANTIDAD ORDENADA]]</f>
        <v>51</v>
      </c>
    </row>
    <row r="1622" spans="1:13" x14ac:dyDescent="0.2">
      <c r="A1622" s="13">
        <v>660</v>
      </c>
      <c r="B1622" s="13">
        <v>19</v>
      </c>
      <c r="C1622" s="14" t="s">
        <v>106</v>
      </c>
      <c r="D1622" s="14" t="s">
        <v>1168</v>
      </c>
      <c r="E1622" s="15">
        <v>11</v>
      </c>
      <c r="F1622" s="15">
        <v>19</v>
      </c>
      <c r="G1622" s="16">
        <v>2</v>
      </c>
      <c r="H1622" s="17">
        <v>1.6666666666666666E-2</v>
      </c>
      <c r="I1622" s="18" t="s">
        <v>1151</v>
      </c>
      <c r="J1622" s="19">
        <f t="shared" si="75"/>
        <v>16</v>
      </c>
      <c r="K1622" s="19">
        <f t="shared" si="76"/>
        <v>38</v>
      </c>
      <c r="L1622" s="20">
        <f t="shared" si="77"/>
        <v>0.42105263157894735</v>
      </c>
      <c r="M1622" s="19">
        <f>TablaCocina[[#This Row],[COSTO UNITARIO]]*TablaCocina[[#This Row],[CANTIDAD ORDENADA]]</f>
        <v>22</v>
      </c>
    </row>
    <row r="1623" spans="1:13" x14ac:dyDescent="0.2">
      <c r="A1623" s="13">
        <v>660</v>
      </c>
      <c r="B1623" s="13">
        <v>19</v>
      </c>
      <c r="C1623" s="14" t="s">
        <v>62</v>
      </c>
      <c r="D1623" s="14" t="s">
        <v>1160</v>
      </c>
      <c r="E1623" s="15">
        <v>18</v>
      </c>
      <c r="F1623" s="15">
        <v>30</v>
      </c>
      <c r="G1623" s="16">
        <v>3</v>
      </c>
      <c r="H1623" s="17">
        <v>1.1111111111111112E-2</v>
      </c>
      <c r="I1623" s="18" t="s">
        <v>1150</v>
      </c>
      <c r="J1623" s="19">
        <f t="shared" si="75"/>
        <v>36</v>
      </c>
      <c r="K1623" s="19">
        <f t="shared" si="76"/>
        <v>90</v>
      </c>
      <c r="L1623" s="20">
        <f t="shared" si="77"/>
        <v>0.4</v>
      </c>
      <c r="M1623" s="19">
        <f>TablaCocina[[#This Row],[COSTO UNITARIO]]*TablaCocina[[#This Row],[CANTIDAD ORDENADA]]</f>
        <v>54</v>
      </c>
    </row>
    <row r="1624" spans="1:13" x14ac:dyDescent="0.2">
      <c r="A1624" s="13">
        <v>660</v>
      </c>
      <c r="B1624" s="13">
        <v>19</v>
      </c>
      <c r="C1624" s="14" t="s">
        <v>42</v>
      </c>
      <c r="D1624" s="14" t="s">
        <v>1163</v>
      </c>
      <c r="E1624" s="15">
        <v>25</v>
      </c>
      <c r="F1624" s="15">
        <v>40</v>
      </c>
      <c r="G1624" s="16">
        <v>2</v>
      </c>
      <c r="H1624" s="17">
        <v>3.472222222222222E-3</v>
      </c>
      <c r="I1624" s="18" t="s">
        <v>1151</v>
      </c>
      <c r="J1624" s="19">
        <f t="shared" si="75"/>
        <v>30</v>
      </c>
      <c r="K1624" s="19">
        <f t="shared" si="76"/>
        <v>80</v>
      </c>
      <c r="L1624" s="20">
        <f t="shared" si="77"/>
        <v>0.375</v>
      </c>
      <c r="M1624" s="19">
        <f>TablaCocina[[#This Row],[COSTO UNITARIO]]*TablaCocina[[#This Row],[CANTIDAD ORDENADA]]</f>
        <v>50</v>
      </c>
    </row>
    <row r="1625" spans="1:13" x14ac:dyDescent="0.2">
      <c r="A1625" s="13">
        <v>661</v>
      </c>
      <c r="B1625" s="13">
        <v>16</v>
      </c>
      <c r="C1625" s="14" t="s">
        <v>194</v>
      </c>
      <c r="D1625" s="14" t="s">
        <v>1174</v>
      </c>
      <c r="E1625" s="15">
        <v>14</v>
      </c>
      <c r="F1625" s="15">
        <v>23</v>
      </c>
      <c r="G1625" s="16">
        <v>3</v>
      </c>
      <c r="H1625" s="17">
        <v>3.888888888888889E-2</v>
      </c>
      <c r="I1625" s="18" t="s">
        <v>1151</v>
      </c>
      <c r="J1625" s="19">
        <f t="shared" si="75"/>
        <v>27</v>
      </c>
      <c r="K1625" s="19">
        <f t="shared" si="76"/>
        <v>69</v>
      </c>
      <c r="L1625" s="20">
        <f t="shared" si="77"/>
        <v>0.39130434782608697</v>
      </c>
      <c r="M1625" s="19">
        <f>TablaCocina[[#This Row],[COSTO UNITARIO]]*TablaCocina[[#This Row],[CANTIDAD ORDENADA]]</f>
        <v>42</v>
      </c>
    </row>
    <row r="1626" spans="1:13" x14ac:dyDescent="0.2">
      <c r="A1626" s="13">
        <v>661</v>
      </c>
      <c r="B1626" s="13">
        <v>16</v>
      </c>
      <c r="C1626" s="14" t="s">
        <v>110</v>
      </c>
      <c r="D1626" s="14" t="s">
        <v>1161</v>
      </c>
      <c r="E1626" s="15">
        <v>19</v>
      </c>
      <c r="F1626" s="15">
        <v>31</v>
      </c>
      <c r="G1626" s="16">
        <v>1</v>
      </c>
      <c r="H1626" s="17">
        <v>1.5277777777777777E-2</v>
      </c>
      <c r="I1626" s="18" t="s">
        <v>1151</v>
      </c>
      <c r="J1626" s="19">
        <f t="shared" si="75"/>
        <v>12</v>
      </c>
      <c r="K1626" s="19">
        <f t="shared" si="76"/>
        <v>31</v>
      </c>
      <c r="L1626" s="20">
        <f t="shared" si="77"/>
        <v>0.38709677419354838</v>
      </c>
      <c r="M1626" s="19">
        <f>TablaCocina[[#This Row],[COSTO UNITARIO]]*TablaCocina[[#This Row],[CANTIDAD ORDENADA]]</f>
        <v>19</v>
      </c>
    </row>
    <row r="1627" spans="1:13" x14ac:dyDescent="0.2">
      <c r="A1627" s="13">
        <v>661</v>
      </c>
      <c r="B1627" s="13">
        <v>16</v>
      </c>
      <c r="C1627" s="14" t="s">
        <v>116</v>
      </c>
      <c r="D1627" s="14" t="s">
        <v>1178</v>
      </c>
      <c r="E1627" s="15">
        <v>15</v>
      </c>
      <c r="F1627" s="15">
        <v>25</v>
      </c>
      <c r="G1627" s="16">
        <v>2</v>
      </c>
      <c r="H1627" s="17">
        <v>2.0833333333333332E-2</v>
      </c>
      <c r="I1627" s="18" t="s">
        <v>1150</v>
      </c>
      <c r="J1627" s="19">
        <f t="shared" si="75"/>
        <v>20</v>
      </c>
      <c r="K1627" s="19">
        <f t="shared" si="76"/>
        <v>50</v>
      </c>
      <c r="L1627" s="20">
        <f t="shared" si="77"/>
        <v>0.4</v>
      </c>
      <c r="M1627" s="19">
        <f>TablaCocina[[#This Row],[COSTO UNITARIO]]*TablaCocina[[#This Row],[CANTIDAD ORDENADA]]</f>
        <v>30</v>
      </c>
    </row>
    <row r="1628" spans="1:13" x14ac:dyDescent="0.2">
      <c r="A1628" s="13">
        <v>661</v>
      </c>
      <c r="B1628" s="13">
        <v>16</v>
      </c>
      <c r="C1628" s="14" t="s">
        <v>36</v>
      </c>
      <c r="D1628" s="14" t="s">
        <v>1167</v>
      </c>
      <c r="E1628" s="15">
        <v>16</v>
      </c>
      <c r="F1628" s="15">
        <v>28</v>
      </c>
      <c r="G1628" s="16">
        <v>2</v>
      </c>
      <c r="H1628" s="17">
        <v>1.8749999999999999E-2</v>
      </c>
      <c r="I1628" s="18" t="s">
        <v>1151</v>
      </c>
      <c r="J1628" s="19">
        <f t="shared" si="75"/>
        <v>24</v>
      </c>
      <c r="K1628" s="19">
        <f t="shared" si="76"/>
        <v>56</v>
      </c>
      <c r="L1628" s="20">
        <f t="shared" si="77"/>
        <v>0.42857142857142855</v>
      </c>
      <c r="M1628" s="19">
        <f>TablaCocina[[#This Row],[COSTO UNITARIO]]*TablaCocina[[#This Row],[CANTIDAD ORDENADA]]</f>
        <v>32</v>
      </c>
    </row>
    <row r="1629" spans="1:13" x14ac:dyDescent="0.2">
      <c r="A1629" s="13">
        <v>662</v>
      </c>
      <c r="B1629" s="13">
        <v>15</v>
      </c>
      <c r="C1629" s="14" t="s">
        <v>152</v>
      </c>
      <c r="D1629" s="14" t="s">
        <v>1159</v>
      </c>
      <c r="E1629" s="15">
        <v>14</v>
      </c>
      <c r="F1629" s="15">
        <v>24</v>
      </c>
      <c r="G1629" s="16">
        <v>3</v>
      </c>
      <c r="H1629" s="17">
        <v>2.361111111111111E-2</v>
      </c>
      <c r="I1629" s="18" t="s">
        <v>1150</v>
      </c>
      <c r="J1629" s="19">
        <f t="shared" si="75"/>
        <v>30</v>
      </c>
      <c r="K1629" s="19">
        <f t="shared" si="76"/>
        <v>72</v>
      </c>
      <c r="L1629" s="20">
        <f t="shared" si="77"/>
        <v>0.41666666666666669</v>
      </c>
      <c r="M1629" s="19">
        <f>TablaCocina[[#This Row],[COSTO UNITARIO]]*TablaCocina[[#This Row],[CANTIDAD ORDENADA]]</f>
        <v>42</v>
      </c>
    </row>
    <row r="1630" spans="1:13" x14ac:dyDescent="0.2">
      <c r="A1630" s="13">
        <v>662</v>
      </c>
      <c r="B1630" s="13">
        <v>15</v>
      </c>
      <c r="C1630" s="14" t="s">
        <v>116</v>
      </c>
      <c r="D1630" s="14" t="s">
        <v>1178</v>
      </c>
      <c r="E1630" s="15">
        <v>15</v>
      </c>
      <c r="F1630" s="15">
        <v>25</v>
      </c>
      <c r="G1630" s="16">
        <v>1</v>
      </c>
      <c r="H1630" s="17">
        <v>6.9444444444444441E-3</v>
      </c>
      <c r="I1630" s="18" t="s">
        <v>1151</v>
      </c>
      <c r="J1630" s="19">
        <f t="shared" si="75"/>
        <v>10</v>
      </c>
      <c r="K1630" s="19">
        <f t="shared" si="76"/>
        <v>25</v>
      </c>
      <c r="L1630" s="20">
        <f t="shared" si="77"/>
        <v>0.4</v>
      </c>
      <c r="M1630" s="19">
        <f>TablaCocina[[#This Row],[COSTO UNITARIO]]*TablaCocina[[#This Row],[CANTIDAD ORDENADA]]</f>
        <v>15</v>
      </c>
    </row>
    <row r="1631" spans="1:13" x14ac:dyDescent="0.2">
      <c r="A1631" s="13">
        <v>662</v>
      </c>
      <c r="B1631" s="13">
        <v>15</v>
      </c>
      <c r="C1631" s="14" t="s">
        <v>67</v>
      </c>
      <c r="D1631" s="14" t="s">
        <v>1164</v>
      </c>
      <c r="E1631" s="15">
        <v>22</v>
      </c>
      <c r="F1631" s="15">
        <v>36</v>
      </c>
      <c r="G1631" s="16">
        <v>1</v>
      </c>
      <c r="H1631" s="17">
        <v>2.8472222222222222E-2</v>
      </c>
      <c r="I1631" s="18" t="s">
        <v>1150</v>
      </c>
      <c r="J1631" s="19">
        <f t="shared" si="75"/>
        <v>14</v>
      </c>
      <c r="K1631" s="19">
        <f t="shared" si="76"/>
        <v>36</v>
      </c>
      <c r="L1631" s="20">
        <f t="shared" si="77"/>
        <v>0.3888888888888889</v>
      </c>
      <c r="M1631" s="19">
        <f>TablaCocina[[#This Row],[COSTO UNITARIO]]*TablaCocina[[#This Row],[CANTIDAD ORDENADA]]</f>
        <v>22</v>
      </c>
    </row>
    <row r="1632" spans="1:13" x14ac:dyDescent="0.2">
      <c r="A1632" s="13">
        <v>663</v>
      </c>
      <c r="B1632" s="13">
        <v>3</v>
      </c>
      <c r="C1632" s="14" t="s">
        <v>73</v>
      </c>
      <c r="D1632" s="14" t="s">
        <v>1176</v>
      </c>
      <c r="E1632" s="15">
        <v>10</v>
      </c>
      <c r="F1632" s="15">
        <v>18</v>
      </c>
      <c r="G1632" s="16">
        <v>2</v>
      </c>
      <c r="H1632" s="17">
        <v>2.7777777777777776E-2</v>
      </c>
      <c r="I1632" s="18" t="s">
        <v>1151</v>
      </c>
      <c r="J1632" s="19">
        <f t="shared" si="75"/>
        <v>16</v>
      </c>
      <c r="K1632" s="19">
        <f t="shared" si="76"/>
        <v>36</v>
      </c>
      <c r="L1632" s="20">
        <f t="shared" si="77"/>
        <v>0.44444444444444442</v>
      </c>
      <c r="M1632" s="19">
        <f>TablaCocina[[#This Row],[COSTO UNITARIO]]*TablaCocina[[#This Row],[CANTIDAD ORDENADA]]</f>
        <v>20</v>
      </c>
    </row>
    <row r="1633" spans="1:13" x14ac:dyDescent="0.2">
      <c r="A1633" s="13">
        <v>663</v>
      </c>
      <c r="B1633" s="13">
        <v>3</v>
      </c>
      <c r="C1633" s="14" t="s">
        <v>32</v>
      </c>
      <c r="D1633" s="14" t="s">
        <v>1165</v>
      </c>
      <c r="E1633" s="15">
        <v>17</v>
      </c>
      <c r="F1633" s="15">
        <v>29</v>
      </c>
      <c r="G1633" s="16">
        <v>2</v>
      </c>
      <c r="H1633" s="17">
        <v>3.472222222222222E-3</v>
      </c>
      <c r="I1633" s="18" t="s">
        <v>1151</v>
      </c>
      <c r="J1633" s="19">
        <f t="shared" si="75"/>
        <v>24</v>
      </c>
      <c r="K1633" s="19">
        <f t="shared" si="76"/>
        <v>58</v>
      </c>
      <c r="L1633" s="20">
        <f t="shared" si="77"/>
        <v>0.41379310344827586</v>
      </c>
      <c r="M1633" s="19">
        <f>TablaCocina[[#This Row],[COSTO UNITARIO]]*TablaCocina[[#This Row],[CANTIDAD ORDENADA]]</f>
        <v>34</v>
      </c>
    </row>
    <row r="1634" spans="1:13" x14ac:dyDescent="0.2">
      <c r="A1634" s="13">
        <v>663</v>
      </c>
      <c r="B1634" s="13">
        <v>3</v>
      </c>
      <c r="C1634" s="14" t="s">
        <v>140</v>
      </c>
      <c r="D1634" s="14" t="s">
        <v>1173</v>
      </c>
      <c r="E1634" s="15">
        <v>12</v>
      </c>
      <c r="F1634" s="15">
        <v>20</v>
      </c>
      <c r="G1634" s="16">
        <v>1</v>
      </c>
      <c r="H1634" s="17">
        <v>2.9166666666666664E-2</v>
      </c>
      <c r="I1634" s="18" t="s">
        <v>1151</v>
      </c>
      <c r="J1634" s="19">
        <f t="shared" si="75"/>
        <v>8</v>
      </c>
      <c r="K1634" s="19">
        <f t="shared" si="76"/>
        <v>20</v>
      </c>
      <c r="L1634" s="20">
        <f t="shared" si="77"/>
        <v>0.4</v>
      </c>
      <c r="M1634" s="19">
        <f>TablaCocina[[#This Row],[COSTO UNITARIO]]*TablaCocina[[#This Row],[CANTIDAD ORDENADA]]</f>
        <v>12</v>
      </c>
    </row>
    <row r="1635" spans="1:13" x14ac:dyDescent="0.2">
      <c r="A1635" s="13">
        <v>664</v>
      </c>
      <c r="B1635" s="13">
        <v>20</v>
      </c>
      <c r="C1635" s="14" t="s">
        <v>73</v>
      </c>
      <c r="D1635" s="14" t="s">
        <v>1176</v>
      </c>
      <c r="E1635" s="15">
        <v>10</v>
      </c>
      <c r="F1635" s="15">
        <v>18</v>
      </c>
      <c r="G1635" s="16">
        <v>1</v>
      </c>
      <c r="H1635" s="17">
        <v>6.2499999999999995E-3</v>
      </c>
      <c r="I1635" s="18" t="s">
        <v>1150</v>
      </c>
      <c r="J1635" s="19">
        <f t="shared" si="75"/>
        <v>8</v>
      </c>
      <c r="K1635" s="19">
        <f t="shared" si="76"/>
        <v>18</v>
      </c>
      <c r="L1635" s="20">
        <f t="shared" si="77"/>
        <v>0.44444444444444442</v>
      </c>
      <c r="M1635" s="19">
        <f>TablaCocina[[#This Row],[COSTO UNITARIO]]*TablaCocina[[#This Row],[CANTIDAD ORDENADA]]</f>
        <v>10</v>
      </c>
    </row>
    <row r="1636" spans="1:13" x14ac:dyDescent="0.2">
      <c r="A1636" s="13">
        <v>664</v>
      </c>
      <c r="B1636" s="13">
        <v>20</v>
      </c>
      <c r="C1636" s="14" t="s">
        <v>106</v>
      </c>
      <c r="D1636" s="14" t="s">
        <v>1168</v>
      </c>
      <c r="E1636" s="15">
        <v>11</v>
      </c>
      <c r="F1636" s="15">
        <v>19</v>
      </c>
      <c r="G1636" s="16">
        <v>2</v>
      </c>
      <c r="H1636" s="17">
        <v>2.9166666666666664E-2</v>
      </c>
      <c r="I1636" s="18" t="s">
        <v>1150</v>
      </c>
      <c r="J1636" s="19">
        <f t="shared" si="75"/>
        <v>16</v>
      </c>
      <c r="K1636" s="19">
        <f t="shared" si="76"/>
        <v>38</v>
      </c>
      <c r="L1636" s="20">
        <f t="shared" si="77"/>
        <v>0.42105263157894735</v>
      </c>
      <c r="M1636" s="19">
        <f>TablaCocina[[#This Row],[COSTO UNITARIO]]*TablaCocina[[#This Row],[CANTIDAD ORDENADA]]</f>
        <v>22</v>
      </c>
    </row>
    <row r="1637" spans="1:13" x14ac:dyDescent="0.2">
      <c r="A1637" s="13">
        <v>664</v>
      </c>
      <c r="B1637" s="13">
        <v>20</v>
      </c>
      <c r="C1637" s="14" t="s">
        <v>197</v>
      </c>
      <c r="D1637" s="14" t="s">
        <v>1171</v>
      </c>
      <c r="E1637" s="15">
        <v>13</v>
      </c>
      <c r="F1637" s="15">
        <v>22</v>
      </c>
      <c r="G1637" s="16">
        <v>3</v>
      </c>
      <c r="H1637" s="17">
        <v>3.3333333333333333E-2</v>
      </c>
      <c r="I1637" s="18" t="s">
        <v>1151</v>
      </c>
      <c r="J1637" s="19">
        <f t="shared" si="75"/>
        <v>27</v>
      </c>
      <c r="K1637" s="19">
        <f t="shared" si="76"/>
        <v>66</v>
      </c>
      <c r="L1637" s="20">
        <f t="shared" si="77"/>
        <v>0.40909090909090912</v>
      </c>
      <c r="M1637" s="19">
        <f>TablaCocina[[#This Row],[COSTO UNITARIO]]*TablaCocina[[#This Row],[CANTIDAD ORDENADA]]</f>
        <v>39</v>
      </c>
    </row>
    <row r="1638" spans="1:13" x14ac:dyDescent="0.2">
      <c r="A1638" s="13">
        <v>665</v>
      </c>
      <c r="B1638" s="13">
        <v>6</v>
      </c>
      <c r="C1638" s="14" t="s">
        <v>116</v>
      </c>
      <c r="D1638" s="14" t="s">
        <v>1178</v>
      </c>
      <c r="E1638" s="15">
        <v>15</v>
      </c>
      <c r="F1638" s="15">
        <v>25</v>
      </c>
      <c r="G1638" s="16">
        <v>3</v>
      </c>
      <c r="H1638" s="17">
        <v>1.7361111111111112E-2</v>
      </c>
      <c r="I1638" s="18" t="s">
        <v>1151</v>
      </c>
      <c r="J1638" s="19">
        <f t="shared" si="75"/>
        <v>30</v>
      </c>
      <c r="K1638" s="19">
        <f t="shared" si="76"/>
        <v>75</v>
      </c>
      <c r="L1638" s="20">
        <f t="shared" si="77"/>
        <v>0.4</v>
      </c>
      <c r="M1638" s="19">
        <f>TablaCocina[[#This Row],[COSTO UNITARIO]]*TablaCocina[[#This Row],[CANTIDAD ORDENADA]]</f>
        <v>45</v>
      </c>
    </row>
    <row r="1639" spans="1:13" x14ac:dyDescent="0.2">
      <c r="A1639" s="13">
        <v>665</v>
      </c>
      <c r="B1639" s="13">
        <v>6</v>
      </c>
      <c r="C1639" s="14" t="s">
        <v>100</v>
      </c>
      <c r="D1639" s="14" t="s">
        <v>1162</v>
      </c>
      <c r="E1639" s="15">
        <v>16</v>
      </c>
      <c r="F1639" s="15">
        <v>27</v>
      </c>
      <c r="G1639" s="16">
        <v>2</v>
      </c>
      <c r="H1639" s="17">
        <v>1.0416666666666666E-2</v>
      </c>
      <c r="I1639" s="18" t="s">
        <v>1151</v>
      </c>
      <c r="J1639" s="19">
        <f t="shared" si="75"/>
        <v>22</v>
      </c>
      <c r="K1639" s="19">
        <f t="shared" si="76"/>
        <v>54</v>
      </c>
      <c r="L1639" s="20">
        <f t="shared" si="77"/>
        <v>0.40740740740740738</v>
      </c>
      <c r="M1639" s="19">
        <f>TablaCocina[[#This Row],[COSTO UNITARIO]]*TablaCocina[[#This Row],[CANTIDAD ORDENADA]]</f>
        <v>32</v>
      </c>
    </row>
    <row r="1640" spans="1:13" x14ac:dyDescent="0.2">
      <c r="A1640" s="13">
        <v>666</v>
      </c>
      <c r="B1640" s="13">
        <v>8</v>
      </c>
      <c r="C1640" s="14" t="s">
        <v>140</v>
      </c>
      <c r="D1640" s="14" t="s">
        <v>1173</v>
      </c>
      <c r="E1640" s="15">
        <v>12</v>
      </c>
      <c r="F1640" s="15">
        <v>20</v>
      </c>
      <c r="G1640" s="16">
        <v>2</v>
      </c>
      <c r="H1640" s="17">
        <v>1.8749999999999999E-2</v>
      </c>
      <c r="I1640" s="18" t="s">
        <v>1151</v>
      </c>
      <c r="J1640" s="19">
        <f t="shared" si="75"/>
        <v>16</v>
      </c>
      <c r="K1640" s="19">
        <f t="shared" si="76"/>
        <v>40</v>
      </c>
      <c r="L1640" s="20">
        <f t="shared" si="77"/>
        <v>0.4</v>
      </c>
      <c r="M1640" s="19">
        <f>TablaCocina[[#This Row],[COSTO UNITARIO]]*TablaCocina[[#This Row],[CANTIDAD ORDENADA]]</f>
        <v>24</v>
      </c>
    </row>
    <row r="1641" spans="1:13" x14ac:dyDescent="0.2">
      <c r="A1641" s="13">
        <v>667</v>
      </c>
      <c r="B1641" s="13">
        <v>6</v>
      </c>
      <c r="C1641" s="14" t="s">
        <v>67</v>
      </c>
      <c r="D1641" s="14" t="s">
        <v>1164</v>
      </c>
      <c r="E1641" s="15">
        <v>22</v>
      </c>
      <c r="F1641" s="15">
        <v>36</v>
      </c>
      <c r="G1641" s="16">
        <v>1</v>
      </c>
      <c r="H1641" s="17">
        <v>8.3333333333333332E-3</v>
      </c>
      <c r="I1641" s="18" t="s">
        <v>1150</v>
      </c>
      <c r="J1641" s="19">
        <f t="shared" si="75"/>
        <v>14</v>
      </c>
      <c r="K1641" s="19">
        <f t="shared" si="76"/>
        <v>36</v>
      </c>
      <c r="L1641" s="20">
        <f t="shared" si="77"/>
        <v>0.3888888888888889</v>
      </c>
      <c r="M1641" s="19">
        <f>TablaCocina[[#This Row],[COSTO UNITARIO]]*TablaCocina[[#This Row],[CANTIDAD ORDENADA]]</f>
        <v>22</v>
      </c>
    </row>
    <row r="1642" spans="1:13" x14ac:dyDescent="0.2">
      <c r="A1642" s="13">
        <v>668</v>
      </c>
      <c r="B1642" s="13">
        <v>12</v>
      </c>
      <c r="C1642" s="14" t="s">
        <v>149</v>
      </c>
      <c r="D1642" s="14" t="s">
        <v>1177</v>
      </c>
      <c r="E1642" s="15">
        <v>15</v>
      </c>
      <c r="F1642" s="15">
        <v>26</v>
      </c>
      <c r="G1642" s="16">
        <v>3</v>
      </c>
      <c r="H1642" s="17">
        <v>4.0972222222222222E-2</v>
      </c>
      <c r="I1642" s="18" t="s">
        <v>1150</v>
      </c>
      <c r="J1642" s="19">
        <f t="shared" si="75"/>
        <v>33</v>
      </c>
      <c r="K1642" s="19">
        <f t="shared" si="76"/>
        <v>78</v>
      </c>
      <c r="L1642" s="20">
        <f t="shared" si="77"/>
        <v>0.42307692307692307</v>
      </c>
      <c r="M1642" s="19">
        <f>TablaCocina[[#This Row],[COSTO UNITARIO]]*TablaCocina[[#This Row],[CANTIDAD ORDENADA]]</f>
        <v>45</v>
      </c>
    </row>
    <row r="1643" spans="1:13" x14ac:dyDescent="0.2">
      <c r="A1643" s="13">
        <v>668</v>
      </c>
      <c r="B1643" s="13">
        <v>12</v>
      </c>
      <c r="C1643" s="14" t="s">
        <v>152</v>
      </c>
      <c r="D1643" s="14" t="s">
        <v>1159</v>
      </c>
      <c r="E1643" s="15">
        <v>14</v>
      </c>
      <c r="F1643" s="15">
        <v>24</v>
      </c>
      <c r="G1643" s="16">
        <v>2</v>
      </c>
      <c r="H1643" s="17">
        <v>6.2499999999999995E-3</v>
      </c>
      <c r="I1643" s="18" t="s">
        <v>1151</v>
      </c>
      <c r="J1643" s="19">
        <f t="shared" si="75"/>
        <v>20</v>
      </c>
      <c r="K1643" s="19">
        <f t="shared" si="76"/>
        <v>48</v>
      </c>
      <c r="L1643" s="20">
        <f t="shared" si="77"/>
        <v>0.41666666666666669</v>
      </c>
      <c r="M1643" s="19">
        <f>TablaCocina[[#This Row],[COSTO UNITARIO]]*TablaCocina[[#This Row],[CANTIDAD ORDENADA]]</f>
        <v>28</v>
      </c>
    </row>
    <row r="1644" spans="1:13" x14ac:dyDescent="0.2">
      <c r="A1644" s="13">
        <v>668</v>
      </c>
      <c r="B1644" s="13">
        <v>12</v>
      </c>
      <c r="C1644" s="14" t="s">
        <v>116</v>
      </c>
      <c r="D1644" s="14" t="s">
        <v>1178</v>
      </c>
      <c r="E1644" s="15">
        <v>15</v>
      </c>
      <c r="F1644" s="15">
        <v>25</v>
      </c>
      <c r="G1644" s="16">
        <v>3</v>
      </c>
      <c r="H1644" s="17">
        <v>3.2638888888888891E-2</v>
      </c>
      <c r="I1644" s="18" t="s">
        <v>1150</v>
      </c>
      <c r="J1644" s="19">
        <f t="shared" si="75"/>
        <v>30</v>
      </c>
      <c r="K1644" s="19">
        <f t="shared" si="76"/>
        <v>75</v>
      </c>
      <c r="L1644" s="20">
        <f t="shared" si="77"/>
        <v>0.4</v>
      </c>
      <c r="M1644" s="19">
        <f>TablaCocina[[#This Row],[COSTO UNITARIO]]*TablaCocina[[#This Row],[CANTIDAD ORDENADA]]</f>
        <v>45</v>
      </c>
    </row>
    <row r="1645" spans="1:13" x14ac:dyDescent="0.2">
      <c r="A1645" s="13">
        <v>669</v>
      </c>
      <c r="B1645" s="13">
        <v>10</v>
      </c>
      <c r="C1645" s="14" t="s">
        <v>110</v>
      </c>
      <c r="D1645" s="14" t="s">
        <v>1161</v>
      </c>
      <c r="E1645" s="15">
        <v>19</v>
      </c>
      <c r="F1645" s="15">
        <v>31</v>
      </c>
      <c r="G1645" s="16">
        <v>1</v>
      </c>
      <c r="H1645" s="17">
        <v>9.0277777777777787E-3</v>
      </c>
      <c r="I1645" s="18" t="s">
        <v>1151</v>
      </c>
      <c r="J1645" s="19">
        <f t="shared" si="75"/>
        <v>12</v>
      </c>
      <c r="K1645" s="19">
        <f t="shared" si="76"/>
        <v>31</v>
      </c>
      <c r="L1645" s="20">
        <f t="shared" si="77"/>
        <v>0.38709677419354838</v>
      </c>
      <c r="M1645" s="19">
        <f>TablaCocina[[#This Row],[COSTO UNITARIO]]*TablaCocina[[#This Row],[CANTIDAD ORDENADA]]</f>
        <v>19</v>
      </c>
    </row>
    <row r="1646" spans="1:13" x14ac:dyDescent="0.2">
      <c r="A1646" s="13">
        <v>669</v>
      </c>
      <c r="B1646" s="13">
        <v>10</v>
      </c>
      <c r="C1646" s="14" t="s">
        <v>100</v>
      </c>
      <c r="D1646" s="14" t="s">
        <v>1162</v>
      </c>
      <c r="E1646" s="15">
        <v>16</v>
      </c>
      <c r="F1646" s="15">
        <v>27</v>
      </c>
      <c r="G1646" s="16">
        <v>2</v>
      </c>
      <c r="H1646" s="17">
        <v>9.7222222222222224E-3</v>
      </c>
      <c r="I1646" s="18" t="s">
        <v>1151</v>
      </c>
      <c r="J1646" s="19">
        <f t="shared" si="75"/>
        <v>22</v>
      </c>
      <c r="K1646" s="19">
        <f t="shared" si="76"/>
        <v>54</v>
      </c>
      <c r="L1646" s="20">
        <f t="shared" si="77"/>
        <v>0.40740740740740738</v>
      </c>
      <c r="M1646" s="19">
        <f>TablaCocina[[#This Row],[COSTO UNITARIO]]*TablaCocina[[#This Row],[CANTIDAD ORDENADA]]</f>
        <v>32</v>
      </c>
    </row>
    <row r="1647" spans="1:13" x14ac:dyDescent="0.2">
      <c r="A1647" s="13">
        <v>669</v>
      </c>
      <c r="B1647" s="13">
        <v>10</v>
      </c>
      <c r="C1647" s="14" t="s">
        <v>241</v>
      </c>
      <c r="D1647" s="14" t="s">
        <v>1170</v>
      </c>
      <c r="E1647" s="15">
        <v>19</v>
      </c>
      <c r="F1647" s="15">
        <v>32</v>
      </c>
      <c r="G1647" s="16">
        <v>3</v>
      </c>
      <c r="H1647" s="17">
        <v>2.9166666666666664E-2</v>
      </c>
      <c r="I1647" s="18" t="s">
        <v>1151</v>
      </c>
      <c r="J1647" s="19">
        <f t="shared" si="75"/>
        <v>39</v>
      </c>
      <c r="K1647" s="19">
        <f t="shared" si="76"/>
        <v>96</v>
      </c>
      <c r="L1647" s="20">
        <f t="shared" si="77"/>
        <v>0.40625</v>
      </c>
      <c r="M1647" s="19">
        <f>TablaCocina[[#This Row],[COSTO UNITARIO]]*TablaCocina[[#This Row],[CANTIDAD ORDENADA]]</f>
        <v>57</v>
      </c>
    </row>
    <row r="1648" spans="1:13" x14ac:dyDescent="0.2">
      <c r="A1648" s="13">
        <v>670</v>
      </c>
      <c r="B1648" s="13">
        <v>16</v>
      </c>
      <c r="C1648" s="14" t="s">
        <v>194</v>
      </c>
      <c r="D1648" s="14" t="s">
        <v>1174</v>
      </c>
      <c r="E1648" s="15">
        <v>14</v>
      </c>
      <c r="F1648" s="15">
        <v>23</v>
      </c>
      <c r="G1648" s="16">
        <v>1</v>
      </c>
      <c r="H1648" s="17">
        <v>1.8055555555555557E-2</v>
      </c>
      <c r="I1648" s="18" t="s">
        <v>1150</v>
      </c>
      <c r="J1648" s="19">
        <f t="shared" si="75"/>
        <v>9</v>
      </c>
      <c r="K1648" s="19">
        <f t="shared" si="76"/>
        <v>23</v>
      </c>
      <c r="L1648" s="20">
        <f t="shared" si="77"/>
        <v>0.39130434782608697</v>
      </c>
      <c r="M1648" s="19">
        <f>TablaCocina[[#This Row],[COSTO UNITARIO]]*TablaCocina[[#This Row],[CANTIDAD ORDENADA]]</f>
        <v>14</v>
      </c>
    </row>
    <row r="1649" spans="1:13" x14ac:dyDescent="0.2">
      <c r="A1649" s="13">
        <v>670</v>
      </c>
      <c r="B1649" s="13">
        <v>16</v>
      </c>
      <c r="C1649" s="14" t="s">
        <v>20</v>
      </c>
      <c r="D1649" s="14" t="s">
        <v>1169</v>
      </c>
      <c r="E1649" s="15">
        <v>21</v>
      </c>
      <c r="F1649" s="15">
        <v>35</v>
      </c>
      <c r="G1649" s="16">
        <v>1</v>
      </c>
      <c r="H1649" s="17">
        <v>1.1805555555555555E-2</v>
      </c>
      <c r="I1649" s="18" t="s">
        <v>1151</v>
      </c>
      <c r="J1649" s="19">
        <f t="shared" si="75"/>
        <v>14</v>
      </c>
      <c r="K1649" s="19">
        <f t="shared" si="76"/>
        <v>35</v>
      </c>
      <c r="L1649" s="20">
        <f t="shared" si="77"/>
        <v>0.4</v>
      </c>
      <c r="M1649" s="19">
        <f>TablaCocina[[#This Row],[COSTO UNITARIO]]*TablaCocina[[#This Row],[CANTIDAD ORDENADA]]</f>
        <v>21</v>
      </c>
    </row>
    <row r="1650" spans="1:13" x14ac:dyDescent="0.2">
      <c r="A1650" s="13">
        <v>670</v>
      </c>
      <c r="B1650" s="13">
        <v>16</v>
      </c>
      <c r="C1650" s="14" t="s">
        <v>67</v>
      </c>
      <c r="D1650" s="14" t="s">
        <v>1164</v>
      </c>
      <c r="E1650" s="15">
        <v>22</v>
      </c>
      <c r="F1650" s="15">
        <v>36</v>
      </c>
      <c r="G1650" s="16">
        <v>1</v>
      </c>
      <c r="H1650" s="17">
        <v>2.2222222222222223E-2</v>
      </c>
      <c r="I1650" s="18" t="s">
        <v>1150</v>
      </c>
      <c r="J1650" s="19">
        <f t="shared" si="75"/>
        <v>14</v>
      </c>
      <c r="K1650" s="19">
        <f t="shared" si="76"/>
        <v>36</v>
      </c>
      <c r="L1650" s="20">
        <f t="shared" si="77"/>
        <v>0.3888888888888889</v>
      </c>
      <c r="M1650" s="19">
        <f>TablaCocina[[#This Row],[COSTO UNITARIO]]*TablaCocina[[#This Row],[CANTIDAD ORDENADA]]</f>
        <v>22</v>
      </c>
    </row>
    <row r="1651" spans="1:13" x14ac:dyDescent="0.2">
      <c r="A1651" s="13">
        <v>671</v>
      </c>
      <c r="B1651" s="13">
        <v>17</v>
      </c>
      <c r="C1651" s="14" t="s">
        <v>20</v>
      </c>
      <c r="D1651" s="14" t="s">
        <v>1169</v>
      </c>
      <c r="E1651" s="15">
        <v>21</v>
      </c>
      <c r="F1651" s="15">
        <v>35</v>
      </c>
      <c r="G1651" s="16">
        <v>2</v>
      </c>
      <c r="H1651" s="17">
        <v>2.013888888888889E-2</v>
      </c>
      <c r="I1651" s="18" t="s">
        <v>1151</v>
      </c>
      <c r="J1651" s="19">
        <f t="shared" si="75"/>
        <v>28</v>
      </c>
      <c r="K1651" s="19">
        <f t="shared" si="76"/>
        <v>70</v>
      </c>
      <c r="L1651" s="20">
        <f t="shared" si="77"/>
        <v>0.4</v>
      </c>
      <c r="M1651" s="19">
        <f>TablaCocina[[#This Row],[COSTO UNITARIO]]*TablaCocina[[#This Row],[CANTIDAD ORDENADA]]</f>
        <v>42</v>
      </c>
    </row>
    <row r="1652" spans="1:13" x14ac:dyDescent="0.2">
      <c r="A1652" s="13">
        <v>671</v>
      </c>
      <c r="B1652" s="13">
        <v>17</v>
      </c>
      <c r="C1652" s="14" t="s">
        <v>116</v>
      </c>
      <c r="D1652" s="14" t="s">
        <v>1178</v>
      </c>
      <c r="E1652" s="15">
        <v>15</v>
      </c>
      <c r="F1652" s="15">
        <v>25</v>
      </c>
      <c r="G1652" s="16">
        <v>2</v>
      </c>
      <c r="H1652" s="17">
        <v>2.2222222222222223E-2</v>
      </c>
      <c r="I1652" s="18" t="s">
        <v>1150</v>
      </c>
      <c r="J1652" s="19">
        <f t="shared" si="75"/>
        <v>20</v>
      </c>
      <c r="K1652" s="19">
        <f t="shared" si="76"/>
        <v>50</v>
      </c>
      <c r="L1652" s="20">
        <f t="shared" si="77"/>
        <v>0.4</v>
      </c>
      <c r="M1652" s="19">
        <f>TablaCocina[[#This Row],[COSTO UNITARIO]]*TablaCocina[[#This Row],[CANTIDAD ORDENADA]]</f>
        <v>30</v>
      </c>
    </row>
    <row r="1653" spans="1:13" x14ac:dyDescent="0.2">
      <c r="A1653" s="13">
        <v>671</v>
      </c>
      <c r="B1653" s="13">
        <v>17</v>
      </c>
      <c r="C1653" s="14" t="s">
        <v>241</v>
      </c>
      <c r="D1653" s="14" t="s">
        <v>1170</v>
      </c>
      <c r="E1653" s="15">
        <v>19</v>
      </c>
      <c r="F1653" s="15">
        <v>32</v>
      </c>
      <c r="G1653" s="16">
        <v>2</v>
      </c>
      <c r="H1653" s="17">
        <v>2.361111111111111E-2</v>
      </c>
      <c r="I1653" s="18" t="s">
        <v>1150</v>
      </c>
      <c r="J1653" s="19">
        <f t="shared" si="75"/>
        <v>26</v>
      </c>
      <c r="K1653" s="19">
        <f t="shared" si="76"/>
        <v>64</v>
      </c>
      <c r="L1653" s="20">
        <f t="shared" si="77"/>
        <v>0.40625</v>
      </c>
      <c r="M1653" s="19">
        <f>TablaCocina[[#This Row],[COSTO UNITARIO]]*TablaCocina[[#This Row],[CANTIDAD ORDENADA]]</f>
        <v>38</v>
      </c>
    </row>
    <row r="1654" spans="1:13" x14ac:dyDescent="0.2">
      <c r="A1654" s="13">
        <v>672</v>
      </c>
      <c r="B1654" s="13">
        <v>12</v>
      </c>
      <c r="C1654" s="14" t="s">
        <v>241</v>
      </c>
      <c r="D1654" s="14" t="s">
        <v>1170</v>
      </c>
      <c r="E1654" s="15">
        <v>19</v>
      </c>
      <c r="F1654" s="15">
        <v>32</v>
      </c>
      <c r="G1654" s="16">
        <v>3</v>
      </c>
      <c r="H1654" s="17">
        <v>1.4583333333333332E-2</v>
      </c>
      <c r="I1654" s="18" t="s">
        <v>1151</v>
      </c>
      <c r="J1654" s="19">
        <f t="shared" si="75"/>
        <v>39</v>
      </c>
      <c r="K1654" s="19">
        <f t="shared" si="76"/>
        <v>96</v>
      </c>
      <c r="L1654" s="20">
        <f t="shared" si="77"/>
        <v>0.40625</v>
      </c>
      <c r="M1654" s="19">
        <f>TablaCocina[[#This Row],[COSTO UNITARIO]]*TablaCocina[[#This Row],[CANTIDAD ORDENADA]]</f>
        <v>57</v>
      </c>
    </row>
    <row r="1655" spans="1:13" x14ac:dyDescent="0.2">
      <c r="A1655" s="13">
        <v>672</v>
      </c>
      <c r="B1655" s="13">
        <v>12</v>
      </c>
      <c r="C1655" s="14" t="s">
        <v>64</v>
      </c>
      <c r="D1655" s="14" t="s">
        <v>1175</v>
      </c>
      <c r="E1655" s="15">
        <v>13</v>
      </c>
      <c r="F1655" s="15">
        <v>21</v>
      </c>
      <c r="G1655" s="16">
        <v>2</v>
      </c>
      <c r="H1655" s="17">
        <v>1.0416666666666666E-2</v>
      </c>
      <c r="I1655" s="18" t="s">
        <v>1151</v>
      </c>
      <c r="J1655" s="19">
        <f t="shared" si="75"/>
        <v>16</v>
      </c>
      <c r="K1655" s="19">
        <f t="shared" si="76"/>
        <v>42</v>
      </c>
      <c r="L1655" s="20">
        <f t="shared" si="77"/>
        <v>0.38095238095238093</v>
      </c>
      <c r="M1655" s="19">
        <f>TablaCocina[[#This Row],[COSTO UNITARIO]]*TablaCocina[[#This Row],[CANTIDAD ORDENADA]]</f>
        <v>26</v>
      </c>
    </row>
    <row r="1656" spans="1:13" x14ac:dyDescent="0.2">
      <c r="A1656" s="13">
        <v>672</v>
      </c>
      <c r="B1656" s="13">
        <v>12</v>
      </c>
      <c r="C1656" s="14" t="s">
        <v>106</v>
      </c>
      <c r="D1656" s="14" t="s">
        <v>1168</v>
      </c>
      <c r="E1656" s="15">
        <v>11</v>
      </c>
      <c r="F1656" s="15">
        <v>19</v>
      </c>
      <c r="G1656" s="16">
        <v>1</v>
      </c>
      <c r="H1656" s="17">
        <v>2.9166666666666664E-2</v>
      </c>
      <c r="I1656" s="18" t="s">
        <v>1150</v>
      </c>
      <c r="J1656" s="19">
        <f t="shared" si="75"/>
        <v>8</v>
      </c>
      <c r="K1656" s="19">
        <f t="shared" si="76"/>
        <v>19</v>
      </c>
      <c r="L1656" s="20">
        <f t="shared" si="77"/>
        <v>0.42105263157894735</v>
      </c>
      <c r="M1656" s="19">
        <f>TablaCocina[[#This Row],[COSTO UNITARIO]]*TablaCocina[[#This Row],[CANTIDAD ORDENADA]]</f>
        <v>11</v>
      </c>
    </row>
    <row r="1657" spans="1:13" x14ac:dyDescent="0.2">
      <c r="A1657" s="13">
        <v>673</v>
      </c>
      <c r="B1657" s="13">
        <v>20</v>
      </c>
      <c r="C1657" s="14" t="s">
        <v>42</v>
      </c>
      <c r="D1657" s="14" t="s">
        <v>1163</v>
      </c>
      <c r="E1657" s="15">
        <v>25</v>
      </c>
      <c r="F1657" s="15">
        <v>40</v>
      </c>
      <c r="G1657" s="16">
        <v>2</v>
      </c>
      <c r="H1657" s="17">
        <v>9.0277777777777787E-3</v>
      </c>
      <c r="I1657" s="18" t="s">
        <v>1150</v>
      </c>
      <c r="J1657" s="19">
        <f t="shared" si="75"/>
        <v>30</v>
      </c>
      <c r="K1657" s="19">
        <f t="shared" si="76"/>
        <v>80</v>
      </c>
      <c r="L1657" s="20">
        <f t="shared" si="77"/>
        <v>0.375</v>
      </c>
      <c r="M1657" s="19">
        <f>TablaCocina[[#This Row],[COSTO UNITARIO]]*TablaCocina[[#This Row],[CANTIDAD ORDENADA]]</f>
        <v>50</v>
      </c>
    </row>
    <row r="1658" spans="1:13" x14ac:dyDescent="0.2">
      <c r="A1658" s="13">
        <v>673</v>
      </c>
      <c r="B1658" s="13">
        <v>20</v>
      </c>
      <c r="C1658" s="14" t="s">
        <v>20</v>
      </c>
      <c r="D1658" s="14" t="s">
        <v>1169</v>
      </c>
      <c r="E1658" s="15">
        <v>21</v>
      </c>
      <c r="F1658" s="15">
        <v>35</v>
      </c>
      <c r="G1658" s="16">
        <v>3</v>
      </c>
      <c r="H1658" s="17">
        <v>6.9444444444444441E-3</v>
      </c>
      <c r="I1658" s="18" t="s">
        <v>1150</v>
      </c>
      <c r="J1658" s="19">
        <f t="shared" si="75"/>
        <v>42</v>
      </c>
      <c r="K1658" s="19">
        <f t="shared" si="76"/>
        <v>105</v>
      </c>
      <c r="L1658" s="20">
        <f t="shared" si="77"/>
        <v>0.4</v>
      </c>
      <c r="M1658" s="19">
        <f>TablaCocina[[#This Row],[COSTO UNITARIO]]*TablaCocina[[#This Row],[CANTIDAD ORDENADA]]</f>
        <v>63</v>
      </c>
    </row>
    <row r="1659" spans="1:13" x14ac:dyDescent="0.2">
      <c r="A1659" s="13">
        <v>673</v>
      </c>
      <c r="B1659" s="13">
        <v>20</v>
      </c>
      <c r="C1659" s="14" t="s">
        <v>62</v>
      </c>
      <c r="D1659" s="14" t="s">
        <v>1160</v>
      </c>
      <c r="E1659" s="15">
        <v>18</v>
      </c>
      <c r="F1659" s="15">
        <v>30</v>
      </c>
      <c r="G1659" s="16">
        <v>1</v>
      </c>
      <c r="H1659" s="17">
        <v>1.7361111111111112E-2</v>
      </c>
      <c r="I1659" s="18" t="s">
        <v>1150</v>
      </c>
      <c r="J1659" s="19">
        <f t="shared" si="75"/>
        <v>12</v>
      </c>
      <c r="K1659" s="19">
        <f t="shared" si="76"/>
        <v>30</v>
      </c>
      <c r="L1659" s="20">
        <f t="shared" si="77"/>
        <v>0.4</v>
      </c>
      <c r="M1659" s="19">
        <f>TablaCocina[[#This Row],[COSTO UNITARIO]]*TablaCocina[[#This Row],[CANTIDAD ORDENADA]]</f>
        <v>18</v>
      </c>
    </row>
    <row r="1660" spans="1:13" x14ac:dyDescent="0.2">
      <c r="A1660" s="13">
        <v>673</v>
      </c>
      <c r="B1660" s="13">
        <v>20</v>
      </c>
      <c r="C1660" s="14" t="s">
        <v>116</v>
      </c>
      <c r="D1660" s="14" t="s">
        <v>1178</v>
      </c>
      <c r="E1660" s="15">
        <v>15</v>
      </c>
      <c r="F1660" s="15">
        <v>25</v>
      </c>
      <c r="G1660" s="16">
        <v>2</v>
      </c>
      <c r="H1660" s="17">
        <v>3.125E-2</v>
      </c>
      <c r="I1660" s="18" t="s">
        <v>1151</v>
      </c>
      <c r="J1660" s="19">
        <f t="shared" si="75"/>
        <v>20</v>
      </c>
      <c r="K1660" s="19">
        <f t="shared" si="76"/>
        <v>50</v>
      </c>
      <c r="L1660" s="20">
        <f t="shared" si="77"/>
        <v>0.4</v>
      </c>
      <c r="M1660" s="19">
        <f>TablaCocina[[#This Row],[COSTO UNITARIO]]*TablaCocina[[#This Row],[CANTIDAD ORDENADA]]</f>
        <v>30</v>
      </c>
    </row>
    <row r="1661" spans="1:13" x14ac:dyDescent="0.2">
      <c r="A1661" s="13">
        <v>674</v>
      </c>
      <c r="B1661" s="13">
        <v>1</v>
      </c>
      <c r="C1661" s="14" t="s">
        <v>106</v>
      </c>
      <c r="D1661" s="14" t="s">
        <v>1168</v>
      </c>
      <c r="E1661" s="15">
        <v>11</v>
      </c>
      <c r="F1661" s="15">
        <v>19</v>
      </c>
      <c r="G1661" s="16">
        <v>3</v>
      </c>
      <c r="H1661" s="17">
        <v>7.6388888888888886E-3</v>
      </c>
      <c r="I1661" s="18" t="s">
        <v>1150</v>
      </c>
      <c r="J1661" s="19">
        <f t="shared" si="75"/>
        <v>24</v>
      </c>
      <c r="K1661" s="19">
        <f t="shared" si="76"/>
        <v>57</v>
      </c>
      <c r="L1661" s="20">
        <f t="shared" si="77"/>
        <v>0.42105263157894735</v>
      </c>
      <c r="M1661" s="19">
        <f>TablaCocina[[#This Row],[COSTO UNITARIO]]*TablaCocina[[#This Row],[CANTIDAD ORDENADA]]</f>
        <v>33</v>
      </c>
    </row>
    <row r="1662" spans="1:13" x14ac:dyDescent="0.2">
      <c r="A1662" s="13">
        <v>674</v>
      </c>
      <c r="B1662" s="13">
        <v>1</v>
      </c>
      <c r="C1662" s="14" t="s">
        <v>73</v>
      </c>
      <c r="D1662" s="14" t="s">
        <v>1176</v>
      </c>
      <c r="E1662" s="15">
        <v>10</v>
      </c>
      <c r="F1662" s="15">
        <v>18</v>
      </c>
      <c r="G1662" s="16">
        <v>2</v>
      </c>
      <c r="H1662" s="17">
        <v>8.3333333333333332E-3</v>
      </c>
      <c r="I1662" s="18" t="s">
        <v>1150</v>
      </c>
      <c r="J1662" s="19">
        <f t="shared" si="75"/>
        <v>16</v>
      </c>
      <c r="K1662" s="19">
        <f t="shared" si="76"/>
        <v>36</v>
      </c>
      <c r="L1662" s="20">
        <f t="shared" si="77"/>
        <v>0.44444444444444442</v>
      </c>
      <c r="M1662" s="19">
        <f>TablaCocina[[#This Row],[COSTO UNITARIO]]*TablaCocina[[#This Row],[CANTIDAD ORDENADA]]</f>
        <v>20</v>
      </c>
    </row>
    <row r="1663" spans="1:13" x14ac:dyDescent="0.2">
      <c r="A1663" s="13">
        <v>674</v>
      </c>
      <c r="B1663" s="13">
        <v>1</v>
      </c>
      <c r="C1663" s="14" t="s">
        <v>110</v>
      </c>
      <c r="D1663" s="14" t="s">
        <v>1161</v>
      </c>
      <c r="E1663" s="15">
        <v>19</v>
      </c>
      <c r="F1663" s="15">
        <v>31</v>
      </c>
      <c r="G1663" s="16">
        <v>3</v>
      </c>
      <c r="H1663" s="17">
        <v>4.8611111111111112E-3</v>
      </c>
      <c r="I1663" s="18" t="s">
        <v>1151</v>
      </c>
      <c r="J1663" s="19">
        <f t="shared" si="75"/>
        <v>36</v>
      </c>
      <c r="K1663" s="19">
        <f t="shared" si="76"/>
        <v>93</v>
      </c>
      <c r="L1663" s="20">
        <f t="shared" si="77"/>
        <v>0.38709677419354838</v>
      </c>
      <c r="M1663" s="19">
        <f>TablaCocina[[#This Row],[COSTO UNITARIO]]*TablaCocina[[#This Row],[CANTIDAD ORDENADA]]</f>
        <v>57</v>
      </c>
    </row>
    <row r="1664" spans="1:13" x14ac:dyDescent="0.2">
      <c r="A1664" s="13">
        <v>674</v>
      </c>
      <c r="B1664" s="13">
        <v>1</v>
      </c>
      <c r="C1664" s="14" t="s">
        <v>64</v>
      </c>
      <c r="D1664" s="14" t="s">
        <v>1175</v>
      </c>
      <c r="E1664" s="15">
        <v>13</v>
      </c>
      <c r="F1664" s="15">
        <v>21</v>
      </c>
      <c r="G1664" s="16">
        <v>1</v>
      </c>
      <c r="H1664" s="17">
        <v>2.4305555555555556E-2</v>
      </c>
      <c r="I1664" s="18" t="s">
        <v>1150</v>
      </c>
      <c r="J1664" s="19">
        <f t="shared" si="75"/>
        <v>8</v>
      </c>
      <c r="K1664" s="19">
        <f t="shared" si="76"/>
        <v>21</v>
      </c>
      <c r="L1664" s="20">
        <f t="shared" si="77"/>
        <v>0.38095238095238093</v>
      </c>
      <c r="M1664" s="19">
        <f>TablaCocina[[#This Row],[COSTO UNITARIO]]*TablaCocina[[#This Row],[CANTIDAD ORDENADA]]</f>
        <v>13</v>
      </c>
    </row>
    <row r="1665" spans="1:13" x14ac:dyDescent="0.2">
      <c r="A1665" s="13">
        <v>675</v>
      </c>
      <c r="B1665" s="13">
        <v>5</v>
      </c>
      <c r="C1665" s="14" t="s">
        <v>116</v>
      </c>
      <c r="D1665" s="14" t="s">
        <v>1178</v>
      </c>
      <c r="E1665" s="15">
        <v>15</v>
      </c>
      <c r="F1665" s="15">
        <v>25</v>
      </c>
      <c r="G1665" s="16">
        <v>1</v>
      </c>
      <c r="H1665" s="17">
        <v>5.5555555555555558E-3</v>
      </c>
      <c r="I1665" s="18" t="s">
        <v>1150</v>
      </c>
      <c r="J1665" s="19">
        <f t="shared" si="75"/>
        <v>10</v>
      </c>
      <c r="K1665" s="19">
        <f t="shared" si="76"/>
        <v>25</v>
      </c>
      <c r="L1665" s="20">
        <f t="shared" si="77"/>
        <v>0.4</v>
      </c>
      <c r="M1665" s="19">
        <f>TablaCocina[[#This Row],[COSTO UNITARIO]]*TablaCocina[[#This Row],[CANTIDAD ORDENADA]]</f>
        <v>15</v>
      </c>
    </row>
    <row r="1666" spans="1:13" x14ac:dyDescent="0.2">
      <c r="A1666" s="13">
        <v>675</v>
      </c>
      <c r="B1666" s="13">
        <v>5</v>
      </c>
      <c r="C1666" s="14" t="s">
        <v>140</v>
      </c>
      <c r="D1666" s="14" t="s">
        <v>1173</v>
      </c>
      <c r="E1666" s="15">
        <v>12</v>
      </c>
      <c r="F1666" s="15">
        <v>20</v>
      </c>
      <c r="G1666" s="16">
        <v>3</v>
      </c>
      <c r="H1666" s="17">
        <v>3.7499999999999999E-2</v>
      </c>
      <c r="I1666" s="18" t="s">
        <v>1151</v>
      </c>
      <c r="J1666" s="19">
        <f t="shared" si="75"/>
        <v>24</v>
      </c>
      <c r="K1666" s="19">
        <f t="shared" si="76"/>
        <v>60</v>
      </c>
      <c r="L1666" s="20">
        <f t="shared" si="77"/>
        <v>0.4</v>
      </c>
      <c r="M1666" s="19">
        <f>TablaCocina[[#This Row],[COSTO UNITARIO]]*TablaCocina[[#This Row],[CANTIDAD ORDENADA]]</f>
        <v>36</v>
      </c>
    </row>
    <row r="1667" spans="1:13" x14ac:dyDescent="0.2">
      <c r="A1667" s="13">
        <v>675</v>
      </c>
      <c r="B1667" s="13">
        <v>5</v>
      </c>
      <c r="C1667" s="14" t="s">
        <v>67</v>
      </c>
      <c r="D1667" s="14" t="s">
        <v>1164</v>
      </c>
      <c r="E1667" s="15">
        <v>22</v>
      </c>
      <c r="F1667" s="15">
        <v>36</v>
      </c>
      <c r="G1667" s="16">
        <v>3</v>
      </c>
      <c r="H1667" s="17">
        <v>4.0972222222222222E-2</v>
      </c>
      <c r="I1667" s="18" t="s">
        <v>1150</v>
      </c>
      <c r="J1667" s="19">
        <f t="shared" ref="J1667:J1730" si="78">(F1667-E1667)*G1667</f>
        <v>42</v>
      </c>
      <c r="K1667" s="19">
        <f t="shared" ref="K1667:K1730" si="79">F1667*G1667</f>
        <v>108</v>
      </c>
      <c r="L1667" s="20">
        <f t="shared" ref="L1667:L1730" si="80">J1667/K1667</f>
        <v>0.3888888888888889</v>
      </c>
      <c r="M1667" s="19">
        <f>TablaCocina[[#This Row],[COSTO UNITARIO]]*TablaCocina[[#This Row],[CANTIDAD ORDENADA]]</f>
        <v>66</v>
      </c>
    </row>
    <row r="1668" spans="1:13" x14ac:dyDescent="0.2">
      <c r="A1668" s="13">
        <v>676</v>
      </c>
      <c r="B1668" s="13">
        <v>7</v>
      </c>
      <c r="C1668" s="14" t="s">
        <v>110</v>
      </c>
      <c r="D1668" s="14" t="s">
        <v>1161</v>
      </c>
      <c r="E1668" s="15">
        <v>19</v>
      </c>
      <c r="F1668" s="15">
        <v>31</v>
      </c>
      <c r="G1668" s="16">
        <v>1</v>
      </c>
      <c r="H1668" s="17">
        <v>3.125E-2</v>
      </c>
      <c r="I1668" s="18" t="s">
        <v>1150</v>
      </c>
      <c r="J1668" s="19">
        <f t="shared" si="78"/>
        <v>12</v>
      </c>
      <c r="K1668" s="19">
        <f t="shared" si="79"/>
        <v>31</v>
      </c>
      <c r="L1668" s="20">
        <f t="shared" si="80"/>
        <v>0.38709677419354838</v>
      </c>
      <c r="M1668" s="19">
        <f>TablaCocina[[#This Row],[COSTO UNITARIO]]*TablaCocina[[#This Row],[CANTIDAD ORDENADA]]</f>
        <v>19</v>
      </c>
    </row>
    <row r="1669" spans="1:13" x14ac:dyDescent="0.2">
      <c r="A1669" s="13">
        <v>676</v>
      </c>
      <c r="B1669" s="13">
        <v>7</v>
      </c>
      <c r="C1669" s="14" t="s">
        <v>194</v>
      </c>
      <c r="D1669" s="14" t="s">
        <v>1174</v>
      </c>
      <c r="E1669" s="15">
        <v>14</v>
      </c>
      <c r="F1669" s="15">
        <v>23</v>
      </c>
      <c r="G1669" s="16">
        <v>1</v>
      </c>
      <c r="H1669" s="17">
        <v>2.7777777777777776E-2</v>
      </c>
      <c r="I1669" s="18" t="s">
        <v>1151</v>
      </c>
      <c r="J1669" s="19">
        <f t="shared" si="78"/>
        <v>9</v>
      </c>
      <c r="K1669" s="19">
        <f t="shared" si="79"/>
        <v>23</v>
      </c>
      <c r="L1669" s="20">
        <f t="shared" si="80"/>
        <v>0.39130434782608697</v>
      </c>
      <c r="M1669" s="19">
        <f>TablaCocina[[#This Row],[COSTO UNITARIO]]*TablaCocina[[#This Row],[CANTIDAD ORDENADA]]</f>
        <v>14</v>
      </c>
    </row>
    <row r="1670" spans="1:13" x14ac:dyDescent="0.2">
      <c r="A1670" s="13">
        <v>676</v>
      </c>
      <c r="B1670" s="13">
        <v>7</v>
      </c>
      <c r="C1670" s="14" t="s">
        <v>36</v>
      </c>
      <c r="D1670" s="14" t="s">
        <v>1167</v>
      </c>
      <c r="E1670" s="15">
        <v>16</v>
      </c>
      <c r="F1670" s="15">
        <v>28</v>
      </c>
      <c r="G1670" s="16">
        <v>1</v>
      </c>
      <c r="H1670" s="17">
        <v>8.3333333333333332E-3</v>
      </c>
      <c r="I1670" s="18" t="s">
        <v>1151</v>
      </c>
      <c r="J1670" s="19">
        <f t="shared" si="78"/>
        <v>12</v>
      </c>
      <c r="K1670" s="19">
        <f t="shared" si="79"/>
        <v>28</v>
      </c>
      <c r="L1670" s="20">
        <f t="shared" si="80"/>
        <v>0.42857142857142855</v>
      </c>
      <c r="M1670" s="19">
        <f>TablaCocina[[#This Row],[COSTO UNITARIO]]*TablaCocina[[#This Row],[CANTIDAD ORDENADA]]</f>
        <v>16</v>
      </c>
    </row>
    <row r="1671" spans="1:13" x14ac:dyDescent="0.2">
      <c r="A1671" s="13">
        <v>676</v>
      </c>
      <c r="B1671" s="13">
        <v>7</v>
      </c>
      <c r="C1671" s="14" t="s">
        <v>64</v>
      </c>
      <c r="D1671" s="14" t="s">
        <v>1175</v>
      </c>
      <c r="E1671" s="15">
        <v>13</v>
      </c>
      <c r="F1671" s="15">
        <v>21</v>
      </c>
      <c r="G1671" s="16">
        <v>2</v>
      </c>
      <c r="H1671" s="17">
        <v>1.6666666666666666E-2</v>
      </c>
      <c r="I1671" s="18" t="s">
        <v>1150</v>
      </c>
      <c r="J1671" s="19">
        <f t="shared" si="78"/>
        <v>16</v>
      </c>
      <c r="K1671" s="19">
        <f t="shared" si="79"/>
        <v>42</v>
      </c>
      <c r="L1671" s="20">
        <f t="shared" si="80"/>
        <v>0.38095238095238093</v>
      </c>
      <c r="M1671" s="19">
        <f>TablaCocina[[#This Row],[COSTO UNITARIO]]*TablaCocina[[#This Row],[CANTIDAD ORDENADA]]</f>
        <v>26</v>
      </c>
    </row>
    <row r="1672" spans="1:13" x14ac:dyDescent="0.2">
      <c r="A1672" s="13">
        <v>677</v>
      </c>
      <c r="B1672" s="13">
        <v>14</v>
      </c>
      <c r="C1672" s="14" t="s">
        <v>140</v>
      </c>
      <c r="D1672" s="14" t="s">
        <v>1173</v>
      </c>
      <c r="E1672" s="15">
        <v>12</v>
      </c>
      <c r="F1672" s="15">
        <v>20</v>
      </c>
      <c r="G1672" s="16">
        <v>2</v>
      </c>
      <c r="H1672" s="17">
        <v>3.8194444444444441E-2</v>
      </c>
      <c r="I1672" s="18" t="s">
        <v>1150</v>
      </c>
      <c r="J1672" s="19">
        <f t="shared" si="78"/>
        <v>16</v>
      </c>
      <c r="K1672" s="19">
        <f t="shared" si="79"/>
        <v>40</v>
      </c>
      <c r="L1672" s="20">
        <f t="shared" si="80"/>
        <v>0.4</v>
      </c>
      <c r="M1672" s="19">
        <f>TablaCocina[[#This Row],[COSTO UNITARIO]]*TablaCocina[[#This Row],[CANTIDAD ORDENADA]]</f>
        <v>24</v>
      </c>
    </row>
    <row r="1673" spans="1:13" x14ac:dyDescent="0.2">
      <c r="A1673" s="13">
        <v>677</v>
      </c>
      <c r="B1673" s="13">
        <v>14</v>
      </c>
      <c r="C1673" s="14" t="s">
        <v>20</v>
      </c>
      <c r="D1673" s="14" t="s">
        <v>1169</v>
      </c>
      <c r="E1673" s="15">
        <v>21</v>
      </c>
      <c r="F1673" s="15">
        <v>35</v>
      </c>
      <c r="G1673" s="16">
        <v>2</v>
      </c>
      <c r="H1673" s="17">
        <v>4.0972222222222222E-2</v>
      </c>
      <c r="I1673" s="18" t="s">
        <v>1151</v>
      </c>
      <c r="J1673" s="19">
        <f t="shared" si="78"/>
        <v>28</v>
      </c>
      <c r="K1673" s="19">
        <f t="shared" si="79"/>
        <v>70</v>
      </c>
      <c r="L1673" s="20">
        <f t="shared" si="80"/>
        <v>0.4</v>
      </c>
      <c r="M1673" s="19">
        <f>TablaCocina[[#This Row],[COSTO UNITARIO]]*TablaCocina[[#This Row],[CANTIDAD ORDENADA]]</f>
        <v>42</v>
      </c>
    </row>
    <row r="1674" spans="1:13" x14ac:dyDescent="0.2">
      <c r="A1674" s="13">
        <v>677</v>
      </c>
      <c r="B1674" s="13">
        <v>14</v>
      </c>
      <c r="C1674" s="14" t="s">
        <v>49</v>
      </c>
      <c r="D1674" s="14" t="s">
        <v>1172</v>
      </c>
      <c r="E1674" s="15">
        <v>20</v>
      </c>
      <c r="F1674" s="15">
        <v>34</v>
      </c>
      <c r="G1674" s="16">
        <v>1</v>
      </c>
      <c r="H1674" s="17">
        <v>2.361111111111111E-2</v>
      </c>
      <c r="I1674" s="18" t="s">
        <v>1151</v>
      </c>
      <c r="J1674" s="19">
        <f t="shared" si="78"/>
        <v>14</v>
      </c>
      <c r="K1674" s="19">
        <f t="shared" si="79"/>
        <v>34</v>
      </c>
      <c r="L1674" s="20">
        <f t="shared" si="80"/>
        <v>0.41176470588235292</v>
      </c>
      <c r="M1674" s="19">
        <f>TablaCocina[[#This Row],[COSTO UNITARIO]]*TablaCocina[[#This Row],[CANTIDAD ORDENADA]]</f>
        <v>20</v>
      </c>
    </row>
    <row r="1675" spans="1:13" x14ac:dyDescent="0.2">
      <c r="A1675" s="13">
        <v>678</v>
      </c>
      <c r="B1675" s="13">
        <v>19</v>
      </c>
      <c r="C1675" s="14" t="s">
        <v>32</v>
      </c>
      <c r="D1675" s="14" t="s">
        <v>1165</v>
      </c>
      <c r="E1675" s="15">
        <v>17</v>
      </c>
      <c r="F1675" s="15">
        <v>29</v>
      </c>
      <c r="G1675" s="16">
        <v>1</v>
      </c>
      <c r="H1675" s="17">
        <v>1.8749999999999999E-2</v>
      </c>
      <c r="I1675" s="18" t="s">
        <v>1150</v>
      </c>
      <c r="J1675" s="19">
        <f t="shared" si="78"/>
        <v>12</v>
      </c>
      <c r="K1675" s="19">
        <f t="shared" si="79"/>
        <v>29</v>
      </c>
      <c r="L1675" s="20">
        <f t="shared" si="80"/>
        <v>0.41379310344827586</v>
      </c>
      <c r="M1675" s="19">
        <f>TablaCocina[[#This Row],[COSTO UNITARIO]]*TablaCocina[[#This Row],[CANTIDAD ORDENADA]]</f>
        <v>17</v>
      </c>
    </row>
    <row r="1676" spans="1:13" x14ac:dyDescent="0.2">
      <c r="A1676" s="13">
        <v>678</v>
      </c>
      <c r="B1676" s="13">
        <v>19</v>
      </c>
      <c r="C1676" s="14" t="s">
        <v>106</v>
      </c>
      <c r="D1676" s="14" t="s">
        <v>1168</v>
      </c>
      <c r="E1676" s="15">
        <v>11</v>
      </c>
      <c r="F1676" s="15">
        <v>19</v>
      </c>
      <c r="G1676" s="16">
        <v>3</v>
      </c>
      <c r="H1676" s="17">
        <v>2.5694444444444447E-2</v>
      </c>
      <c r="I1676" s="18" t="s">
        <v>1151</v>
      </c>
      <c r="J1676" s="19">
        <f t="shared" si="78"/>
        <v>24</v>
      </c>
      <c r="K1676" s="19">
        <f t="shared" si="79"/>
        <v>57</v>
      </c>
      <c r="L1676" s="20">
        <f t="shared" si="80"/>
        <v>0.42105263157894735</v>
      </c>
      <c r="M1676" s="19">
        <f>TablaCocina[[#This Row],[COSTO UNITARIO]]*TablaCocina[[#This Row],[CANTIDAD ORDENADA]]</f>
        <v>33</v>
      </c>
    </row>
    <row r="1677" spans="1:13" x14ac:dyDescent="0.2">
      <c r="A1677" s="13">
        <v>678</v>
      </c>
      <c r="B1677" s="13">
        <v>19</v>
      </c>
      <c r="C1677" s="14" t="s">
        <v>20</v>
      </c>
      <c r="D1677" s="14" t="s">
        <v>1169</v>
      </c>
      <c r="E1677" s="15">
        <v>21</v>
      </c>
      <c r="F1677" s="15">
        <v>35</v>
      </c>
      <c r="G1677" s="16">
        <v>2</v>
      </c>
      <c r="H1677" s="17">
        <v>2.5694444444444447E-2</v>
      </c>
      <c r="I1677" s="18" t="s">
        <v>1151</v>
      </c>
      <c r="J1677" s="19">
        <f t="shared" si="78"/>
        <v>28</v>
      </c>
      <c r="K1677" s="19">
        <f t="shared" si="79"/>
        <v>70</v>
      </c>
      <c r="L1677" s="20">
        <f t="shared" si="80"/>
        <v>0.4</v>
      </c>
      <c r="M1677" s="19">
        <f>TablaCocina[[#This Row],[COSTO UNITARIO]]*TablaCocina[[#This Row],[CANTIDAD ORDENADA]]</f>
        <v>42</v>
      </c>
    </row>
    <row r="1678" spans="1:13" x14ac:dyDescent="0.2">
      <c r="A1678" s="13">
        <v>678</v>
      </c>
      <c r="B1678" s="13">
        <v>19</v>
      </c>
      <c r="C1678" s="14" t="s">
        <v>152</v>
      </c>
      <c r="D1678" s="14" t="s">
        <v>1159</v>
      </c>
      <c r="E1678" s="15">
        <v>14</v>
      </c>
      <c r="F1678" s="15">
        <v>24</v>
      </c>
      <c r="G1678" s="16">
        <v>2</v>
      </c>
      <c r="H1678" s="17">
        <v>1.3888888888888888E-2</v>
      </c>
      <c r="I1678" s="18" t="s">
        <v>1151</v>
      </c>
      <c r="J1678" s="19">
        <f t="shared" si="78"/>
        <v>20</v>
      </c>
      <c r="K1678" s="19">
        <f t="shared" si="79"/>
        <v>48</v>
      </c>
      <c r="L1678" s="20">
        <f t="shared" si="80"/>
        <v>0.41666666666666669</v>
      </c>
      <c r="M1678" s="19">
        <f>TablaCocina[[#This Row],[COSTO UNITARIO]]*TablaCocina[[#This Row],[CANTIDAD ORDENADA]]</f>
        <v>28</v>
      </c>
    </row>
    <row r="1679" spans="1:13" x14ac:dyDescent="0.2">
      <c r="A1679" s="13">
        <v>679</v>
      </c>
      <c r="B1679" s="13">
        <v>9</v>
      </c>
      <c r="C1679" s="14" t="s">
        <v>64</v>
      </c>
      <c r="D1679" s="14" t="s">
        <v>1175</v>
      </c>
      <c r="E1679" s="15">
        <v>13</v>
      </c>
      <c r="F1679" s="15">
        <v>21</v>
      </c>
      <c r="G1679" s="16">
        <v>2</v>
      </c>
      <c r="H1679" s="17">
        <v>1.8749999999999999E-2</v>
      </c>
      <c r="I1679" s="18" t="s">
        <v>1151</v>
      </c>
      <c r="J1679" s="19">
        <f t="shared" si="78"/>
        <v>16</v>
      </c>
      <c r="K1679" s="19">
        <f t="shared" si="79"/>
        <v>42</v>
      </c>
      <c r="L1679" s="20">
        <f t="shared" si="80"/>
        <v>0.38095238095238093</v>
      </c>
      <c r="M1679" s="19">
        <f>TablaCocina[[#This Row],[COSTO UNITARIO]]*TablaCocina[[#This Row],[CANTIDAD ORDENADA]]</f>
        <v>26</v>
      </c>
    </row>
    <row r="1680" spans="1:13" x14ac:dyDescent="0.2">
      <c r="A1680" s="13">
        <v>679</v>
      </c>
      <c r="B1680" s="13">
        <v>9</v>
      </c>
      <c r="C1680" s="14" t="s">
        <v>149</v>
      </c>
      <c r="D1680" s="14" t="s">
        <v>1177</v>
      </c>
      <c r="E1680" s="15">
        <v>15</v>
      </c>
      <c r="F1680" s="15">
        <v>26</v>
      </c>
      <c r="G1680" s="16">
        <v>1</v>
      </c>
      <c r="H1680" s="17">
        <v>7.6388888888888886E-3</v>
      </c>
      <c r="I1680" s="18" t="s">
        <v>1151</v>
      </c>
      <c r="J1680" s="19">
        <f t="shared" si="78"/>
        <v>11</v>
      </c>
      <c r="K1680" s="19">
        <f t="shared" si="79"/>
        <v>26</v>
      </c>
      <c r="L1680" s="20">
        <f t="shared" si="80"/>
        <v>0.42307692307692307</v>
      </c>
      <c r="M1680" s="19">
        <f>TablaCocina[[#This Row],[COSTO UNITARIO]]*TablaCocina[[#This Row],[CANTIDAD ORDENADA]]</f>
        <v>15</v>
      </c>
    </row>
    <row r="1681" spans="1:13" x14ac:dyDescent="0.2">
      <c r="A1681" s="13">
        <v>679</v>
      </c>
      <c r="B1681" s="13">
        <v>9</v>
      </c>
      <c r="C1681" s="14" t="s">
        <v>36</v>
      </c>
      <c r="D1681" s="14" t="s">
        <v>1167</v>
      </c>
      <c r="E1681" s="15">
        <v>16</v>
      </c>
      <c r="F1681" s="15">
        <v>28</v>
      </c>
      <c r="G1681" s="16">
        <v>2</v>
      </c>
      <c r="H1681" s="17">
        <v>1.1111111111111112E-2</v>
      </c>
      <c r="I1681" s="18" t="s">
        <v>1151</v>
      </c>
      <c r="J1681" s="19">
        <f t="shared" si="78"/>
        <v>24</v>
      </c>
      <c r="K1681" s="19">
        <f t="shared" si="79"/>
        <v>56</v>
      </c>
      <c r="L1681" s="20">
        <f t="shared" si="80"/>
        <v>0.42857142857142855</v>
      </c>
      <c r="M1681" s="19">
        <f>TablaCocina[[#This Row],[COSTO UNITARIO]]*TablaCocina[[#This Row],[CANTIDAD ORDENADA]]</f>
        <v>32</v>
      </c>
    </row>
    <row r="1682" spans="1:13" x14ac:dyDescent="0.2">
      <c r="A1682" s="13">
        <v>679</v>
      </c>
      <c r="B1682" s="13">
        <v>9</v>
      </c>
      <c r="C1682" s="14" t="s">
        <v>116</v>
      </c>
      <c r="D1682" s="14" t="s">
        <v>1178</v>
      </c>
      <c r="E1682" s="15">
        <v>15</v>
      </c>
      <c r="F1682" s="15">
        <v>25</v>
      </c>
      <c r="G1682" s="16">
        <v>3</v>
      </c>
      <c r="H1682" s="17">
        <v>3.6111111111111115E-2</v>
      </c>
      <c r="I1682" s="18" t="s">
        <v>1151</v>
      </c>
      <c r="J1682" s="19">
        <f t="shared" si="78"/>
        <v>30</v>
      </c>
      <c r="K1682" s="19">
        <f t="shared" si="79"/>
        <v>75</v>
      </c>
      <c r="L1682" s="20">
        <f t="shared" si="80"/>
        <v>0.4</v>
      </c>
      <c r="M1682" s="19">
        <f>TablaCocina[[#This Row],[COSTO UNITARIO]]*TablaCocina[[#This Row],[CANTIDAD ORDENADA]]</f>
        <v>45</v>
      </c>
    </row>
    <row r="1683" spans="1:13" x14ac:dyDescent="0.2">
      <c r="A1683" s="13">
        <v>680</v>
      </c>
      <c r="B1683" s="13">
        <v>5</v>
      </c>
      <c r="C1683" s="14" t="s">
        <v>73</v>
      </c>
      <c r="D1683" s="14" t="s">
        <v>1176</v>
      </c>
      <c r="E1683" s="15">
        <v>10</v>
      </c>
      <c r="F1683" s="15">
        <v>18</v>
      </c>
      <c r="G1683" s="16">
        <v>2</v>
      </c>
      <c r="H1683" s="17">
        <v>4.1666666666666666E-3</v>
      </c>
      <c r="I1683" s="18" t="s">
        <v>1151</v>
      </c>
      <c r="J1683" s="19">
        <f t="shared" si="78"/>
        <v>16</v>
      </c>
      <c r="K1683" s="19">
        <f t="shared" si="79"/>
        <v>36</v>
      </c>
      <c r="L1683" s="20">
        <f t="shared" si="80"/>
        <v>0.44444444444444442</v>
      </c>
      <c r="M1683" s="19">
        <f>TablaCocina[[#This Row],[COSTO UNITARIO]]*TablaCocina[[#This Row],[CANTIDAD ORDENADA]]</f>
        <v>20</v>
      </c>
    </row>
    <row r="1684" spans="1:13" x14ac:dyDescent="0.2">
      <c r="A1684" s="13">
        <v>680</v>
      </c>
      <c r="B1684" s="13">
        <v>5</v>
      </c>
      <c r="C1684" s="14" t="s">
        <v>140</v>
      </c>
      <c r="D1684" s="14" t="s">
        <v>1173</v>
      </c>
      <c r="E1684" s="15">
        <v>12</v>
      </c>
      <c r="F1684" s="15">
        <v>20</v>
      </c>
      <c r="G1684" s="16">
        <v>3</v>
      </c>
      <c r="H1684" s="17">
        <v>3.4027777777777775E-2</v>
      </c>
      <c r="I1684" s="18" t="s">
        <v>1151</v>
      </c>
      <c r="J1684" s="19">
        <f t="shared" si="78"/>
        <v>24</v>
      </c>
      <c r="K1684" s="19">
        <f t="shared" si="79"/>
        <v>60</v>
      </c>
      <c r="L1684" s="20">
        <f t="shared" si="80"/>
        <v>0.4</v>
      </c>
      <c r="M1684" s="19">
        <f>TablaCocina[[#This Row],[COSTO UNITARIO]]*TablaCocina[[#This Row],[CANTIDAD ORDENADA]]</f>
        <v>36</v>
      </c>
    </row>
    <row r="1685" spans="1:13" x14ac:dyDescent="0.2">
      <c r="A1685" s="13">
        <v>680</v>
      </c>
      <c r="B1685" s="13">
        <v>5</v>
      </c>
      <c r="C1685" s="14" t="s">
        <v>255</v>
      </c>
      <c r="D1685" s="14" t="s">
        <v>1166</v>
      </c>
      <c r="E1685" s="15">
        <v>20</v>
      </c>
      <c r="F1685" s="15">
        <v>33</v>
      </c>
      <c r="G1685" s="16">
        <v>2</v>
      </c>
      <c r="H1685" s="17">
        <v>3.888888888888889E-2</v>
      </c>
      <c r="I1685" s="18" t="s">
        <v>1150</v>
      </c>
      <c r="J1685" s="19">
        <f t="shared" si="78"/>
        <v>26</v>
      </c>
      <c r="K1685" s="19">
        <f t="shared" si="79"/>
        <v>66</v>
      </c>
      <c r="L1685" s="20">
        <f t="shared" si="80"/>
        <v>0.39393939393939392</v>
      </c>
      <c r="M1685" s="19">
        <f>TablaCocina[[#This Row],[COSTO UNITARIO]]*TablaCocina[[#This Row],[CANTIDAD ORDENADA]]</f>
        <v>40</v>
      </c>
    </row>
    <row r="1686" spans="1:13" x14ac:dyDescent="0.2">
      <c r="A1686" s="13">
        <v>681</v>
      </c>
      <c r="B1686" s="13">
        <v>2</v>
      </c>
      <c r="C1686" s="14" t="s">
        <v>255</v>
      </c>
      <c r="D1686" s="14" t="s">
        <v>1166</v>
      </c>
      <c r="E1686" s="15">
        <v>20</v>
      </c>
      <c r="F1686" s="15">
        <v>33</v>
      </c>
      <c r="G1686" s="16">
        <v>1</v>
      </c>
      <c r="H1686" s="17">
        <v>3.0555555555555555E-2</v>
      </c>
      <c r="I1686" s="18" t="s">
        <v>1150</v>
      </c>
      <c r="J1686" s="19">
        <f t="shared" si="78"/>
        <v>13</v>
      </c>
      <c r="K1686" s="19">
        <f t="shared" si="79"/>
        <v>33</v>
      </c>
      <c r="L1686" s="20">
        <f t="shared" si="80"/>
        <v>0.39393939393939392</v>
      </c>
      <c r="M1686" s="19">
        <f>TablaCocina[[#This Row],[COSTO UNITARIO]]*TablaCocina[[#This Row],[CANTIDAD ORDENADA]]</f>
        <v>20</v>
      </c>
    </row>
    <row r="1687" spans="1:13" x14ac:dyDescent="0.2">
      <c r="A1687" s="13">
        <v>681</v>
      </c>
      <c r="B1687" s="13">
        <v>2</v>
      </c>
      <c r="C1687" s="14" t="s">
        <v>64</v>
      </c>
      <c r="D1687" s="14" t="s">
        <v>1175</v>
      </c>
      <c r="E1687" s="15">
        <v>13</v>
      </c>
      <c r="F1687" s="15">
        <v>21</v>
      </c>
      <c r="G1687" s="16">
        <v>2</v>
      </c>
      <c r="H1687" s="17">
        <v>1.4583333333333332E-2</v>
      </c>
      <c r="I1687" s="18" t="s">
        <v>1151</v>
      </c>
      <c r="J1687" s="19">
        <f t="shared" si="78"/>
        <v>16</v>
      </c>
      <c r="K1687" s="19">
        <f t="shared" si="79"/>
        <v>42</v>
      </c>
      <c r="L1687" s="20">
        <f t="shared" si="80"/>
        <v>0.38095238095238093</v>
      </c>
      <c r="M1687" s="19">
        <f>TablaCocina[[#This Row],[COSTO UNITARIO]]*TablaCocina[[#This Row],[CANTIDAD ORDENADA]]</f>
        <v>26</v>
      </c>
    </row>
    <row r="1688" spans="1:13" x14ac:dyDescent="0.2">
      <c r="A1688" s="13">
        <v>682</v>
      </c>
      <c r="B1688" s="13">
        <v>1</v>
      </c>
      <c r="C1688" s="14" t="s">
        <v>194</v>
      </c>
      <c r="D1688" s="14" t="s">
        <v>1174</v>
      </c>
      <c r="E1688" s="15">
        <v>14</v>
      </c>
      <c r="F1688" s="15">
        <v>23</v>
      </c>
      <c r="G1688" s="16">
        <v>1</v>
      </c>
      <c r="H1688" s="17">
        <v>2.9861111111111113E-2</v>
      </c>
      <c r="I1688" s="18" t="s">
        <v>1150</v>
      </c>
      <c r="J1688" s="19">
        <f t="shared" si="78"/>
        <v>9</v>
      </c>
      <c r="K1688" s="19">
        <f t="shared" si="79"/>
        <v>23</v>
      </c>
      <c r="L1688" s="20">
        <f t="shared" si="80"/>
        <v>0.39130434782608697</v>
      </c>
      <c r="M1688" s="19">
        <f>TablaCocina[[#This Row],[COSTO UNITARIO]]*TablaCocina[[#This Row],[CANTIDAD ORDENADA]]</f>
        <v>14</v>
      </c>
    </row>
    <row r="1689" spans="1:13" x14ac:dyDescent="0.2">
      <c r="A1689" s="13">
        <v>683</v>
      </c>
      <c r="B1689" s="13">
        <v>2</v>
      </c>
      <c r="C1689" s="14" t="s">
        <v>197</v>
      </c>
      <c r="D1689" s="14" t="s">
        <v>1171</v>
      </c>
      <c r="E1689" s="15">
        <v>13</v>
      </c>
      <c r="F1689" s="15">
        <v>22</v>
      </c>
      <c r="G1689" s="16">
        <v>1</v>
      </c>
      <c r="H1689" s="17">
        <v>1.7361111111111112E-2</v>
      </c>
      <c r="I1689" s="18" t="s">
        <v>1151</v>
      </c>
      <c r="J1689" s="19">
        <f t="shared" si="78"/>
        <v>9</v>
      </c>
      <c r="K1689" s="19">
        <f t="shared" si="79"/>
        <v>22</v>
      </c>
      <c r="L1689" s="20">
        <f t="shared" si="80"/>
        <v>0.40909090909090912</v>
      </c>
      <c r="M1689" s="19">
        <f>TablaCocina[[#This Row],[COSTO UNITARIO]]*TablaCocina[[#This Row],[CANTIDAD ORDENADA]]</f>
        <v>13</v>
      </c>
    </row>
    <row r="1690" spans="1:13" x14ac:dyDescent="0.2">
      <c r="A1690" s="13">
        <v>683</v>
      </c>
      <c r="B1690" s="13">
        <v>2</v>
      </c>
      <c r="C1690" s="14" t="s">
        <v>140</v>
      </c>
      <c r="D1690" s="14" t="s">
        <v>1173</v>
      </c>
      <c r="E1690" s="15">
        <v>12</v>
      </c>
      <c r="F1690" s="15">
        <v>20</v>
      </c>
      <c r="G1690" s="16">
        <v>2</v>
      </c>
      <c r="H1690" s="17">
        <v>2.4305555555555556E-2</v>
      </c>
      <c r="I1690" s="18" t="s">
        <v>1150</v>
      </c>
      <c r="J1690" s="19">
        <f t="shared" si="78"/>
        <v>16</v>
      </c>
      <c r="K1690" s="19">
        <f t="shared" si="79"/>
        <v>40</v>
      </c>
      <c r="L1690" s="20">
        <f t="shared" si="80"/>
        <v>0.4</v>
      </c>
      <c r="M1690" s="19">
        <f>TablaCocina[[#This Row],[COSTO UNITARIO]]*TablaCocina[[#This Row],[CANTIDAD ORDENADA]]</f>
        <v>24</v>
      </c>
    </row>
    <row r="1691" spans="1:13" x14ac:dyDescent="0.2">
      <c r="A1691" s="13">
        <v>683</v>
      </c>
      <c r="B1691" s="13">
        <v>2</v>
      </c>
      <c r="C1691" s="14" t="s">
        <v>42</v>
      </c>
      <c r="D1691" s="14" t="s">
        <v>1163</v>
      </c>
      <c r="E1691" s="15">
        <v>25</v>
      </c>
      <c r="F1691" s="15">
        <v>40</v>
      </c>
      <c r="G1691" s="16">
        <v>1</v>
      </c>
      <c r="H1691" s="17">
        <v>4.1666666666666666E-3</v>
      </c>
      <c r="I1691" s="18" t="s">
        <v>1151</v>
      </c>
      <c r="J1691" s="19">
        <f t="shared" si="78"/>
        <v>15</v>
      </c>
      <c r="K1691" s="19">
        <f t="shared" si="79"/>
        <v>40</v>
      </c>
      <c r="L1691" s="20">
        <f t="shared" si="80"/>
        <v>0.375</v>
      </c>
      <c r="M1691" s="19">
        <f>TablaCocina[[#This Row],[COSTO UNITARIO]]*TablaCocina[[#This Row],[CANTIDAD ORDENADA]]</f>
        <v>25</v>
      </c>
    </row>
    <row r="1692" spans="1:13" x14ac:dyDescent="0.2">
      <c r="A1692" s="13">
        <v>683</v>
      </c>
      <c r="B1692" s="13">
        <v>2</v>
      </c>
      <c r="C1692" s="14" t="s">
        <v>110</v>
      </c>
      <c r="D1692" s="14" t="s">
        <v>1161</v>
      </c>
      <c r="E1692" s="15">
        <v>19</v>
      </c>
      <c r="F1692" s="15">
        <v>31</v>
      </c>
      <c r="G1692" s="16">
        <v>2</v>
      </c>
      <c r="H1692" s="17">
        <v>1.1111111111111112E-2</v>
      </c>
      <c r="I1692" s="18" t="s">
        <v>1151</v>
      </c>
      <c r="J1692" s="19">
        <f t="shared" si="78"/>
        <v>24</v>
      </c>
      <c r="K1692" s="19">
        <f t="shared" si="79"/>
        <v>62</v>
      </c>
      <c r="L1692" s="20">
        <f t="shared" si="80"/>
        <v>0.38709677419354838</v>
      </c>
      <c r="M1692" s="19">
        <f>TablaCocina[[#This Row],[COSTO UNITARIO]]*TablaCocina[[#This Row],[CANTIDAD ORDENADA]]</f>
        <v>38</v>
      </c>
    </row>
    <row r="1693" spans="1:13" x14ac:dyDescent="0.2">
      <c r="A1693" s="13">
        <v>684</v>
      </c>
      <c r="B1693" s="13">
        <v>10</v>
      </c>
      <c r="C1693" s="14" t="s">
        <v>67</v>
      </c>
      <c r="D1693" s="14" t="s">
        <v>1164</v>
      </c>
      <c r="E1693" s="15">
        <v>22</v>
      </c>
      <c r="F1693" s="15">
        <v>36</v>
      </c>
      <c r="G1693" s="16">
        <v>1</v>
      </c>
      <c r="H1693" s="17">
        <v>2.6388888888888889E-2</v>
      </c>
      <c r="I1693" s="18" t="s">
        <v>1150</v>
      </c>
      <c r="J1693" s="19">
        <f t="shared" si="78"/>
        <v>14</v>
      </c>
      <c r="K1693" s="19">
        <f t="shared" si="79"/>
        <v>36</v>
      </c>
      <c r="L1693" s="20">
        <f t="shared" si="80"/>
        <v>0.3888888888888889</v>
      </c>
      <c r="M1693" s="19">
        <f>TablaCocina[[#This Row],[COSTO UNITARIO]]*TablaCocina[[#This Row],[CANTIDAD ORDENADA]]</f>
        <v>22</v>
      </c>
    </row>
    <row r="1694" spans="1:13" x14ac:dyDescent="0.2">
      <c r="A1694" s="13">
        <v>684</v>
      </c>
      <c r="B1694" s="13">
        <v>10</v>
      </c>
      <c r="C1694" s="14" t="s">
        <v>110</v>
      </c>
      <c r="D1694" s="14" t="s">
        <v>1161</v>
      </c>
      <c r="E1694" s="15">
        <v>19</v>
      </c>
      <c r="F1694" s="15">
        <v>31</v>
      </c>
      <c r="G1694" s="16">
        <v>1</v>
      </c>
      <c r="H1694" s="17">
        <v>6.9444444444444441E-3</v>
      </c>
      <c r="I1694" s="18" t="s">
        <v>1151</v>
      </c>
      <c r="J1694" s="19">
        <f t="shared" si="78"/>
        <v>12</v>
      </c>
      <c r="K1694" s="19">
        <f t="shared" si="79"/>
        <v>31</v>
      </c>
      <c r="L1694" s="20">
        <f t="shared" si="80"/>
        <v>0.38709677419354838</v>
      </c>
      <c r="M1694" s="19">
        <f>TablaCocina[[#This Row],[COSTO UNITARIO]]*TablaCocina[[#This Row],[CANTIDAD ORDENADA]]</f>
        <v>19</v>
      </c>
    </row>
    <row r="1695" spans="1:13" x14ac:dyDescent="0.2">
      <c r="A1695" s="13">
        <v>684</v>
      </c>
      <c r="B1695" s="13">
        <v>10</v>
      </c>
      <c r="C1695" s="14" t="s">
        <v>149</v>
      </c>
      <c r="D1695" s="14" t="s">
        <v>1177</v>
      </c>
      <c r="E1695" s="15">
        <v>15</v>
      </c>
      <c r="F1695" s="15">
        <v>26</v>
      </c>
      <c r="G1695" s="16">
        <v>1</v>
      </c>
      <c r="H1695" s="17">
        <v>1.7361111111111112E-2</v>
      </c>
      <c r="I1695" s="18" t="s">
        <v>1150</v>
      </c>
      <c r="J1695" s="19">
        <f t="shared" si="78"/>
        <v>11</v>
      </c>
      <c r="K1695" s="19">
        <f t="shared" si="79"/>
        <v>26</v>
      </c>
      <c r="L1695" s="20">
        <f t="shared" si="80"/>
        <v>0.42307692307692307</v>
      </c>
      <c r="M1695" s="19">
        <f>TablaCocina[[#This Row],[COSTO UNITARIO]]*TablaCocina[[#This Row],[CANTIDAD ORDENADA]]</f>
        <v>15</v>
      </c>
    </row>
    <row r="1696" spans="1:13" x14ac:dyDescent="0.2">
      <c r="A1696" s="13">
        <v>684</v>
      </c>
      <c r="B1696" s="13">
        <v>10</v>
      </c>
      <c r="C1696" s="14" t="s">
        <v>32</v>
      </c>
      <c r="D1696" s="14" t="s">
        <v>1165</v>
      </c>
      <c r="E1696" s="15">
        <v>17</v>
      </c>
      <c r="F1696" s="15">
        <v>29</v>
      </c>
      <c r="G1696" s="16">
        <v>3</v>
      </c>
      <c r="H1696" s="17">
        <v>2.5694444444444447E-2</v>
      </c>
      <c r="I1696" s="18" t="s">
        <v>1150</v>
      </c>
      <c r="J1696" s="19">
        <f t="shared" si="78"/>
        <v>36</v>
      </c>
      <c r="K1696" s="19">
        <f t="shared" si="79"/>
        <v>87</v>
      </c>
      <c r="L1696" s="20">
        <f t="shared" si="80"/>
        <v>0.41379310344827586</v>
      </c>
      <c r="M1696" s="19">
        <f>TablaCocina[[#This Row],[COSTO UNITARIO]]*TablaCocina[[#This Row],[CANTIDAD ORDENADA]]</f>
        <v>51</v>
      </c>
    </row>
    <row r="1697" spans="1:13" x14ac:dyDescent="0.2">
      <c r="A1697" s="13">
        <v>685</v>
      </c>
      <c r="B1697" s="13">
        <v>5</v>
      </c>
      <c r="C1697" s="14" t="s">
        <v>100</v>
      </c>
      <c r="D1697" s="14" t="s">
        <v>1162</v>
      </c>
      <c r="E1697" s="15">
        <v>16</v>
      </c>
      <c r="F1697" s="15">
        <v>27</v>
      </c>
      <c r="G1697" s="16">
        <v>2</v>
      </c>
      <c r="H1697" s="17">
        <v>1.1805555555555555E-2</v>
      </c>
      <c r="I1697" s="18" t="s">
        <v>1151</v>
      </c>
      <c r="J1697" s="19">
        <f t="shared" si="78"/>
        <v>22</v>
      </c>
      <c r="K1697" s="19">
        <f t="shared" si="79"/>
        <v>54</v>
      </c>
      <c r="L1697" s="20">
        <f t="shared" si="80"/>
        <v>0.40740740740740738</v>
      </c>
      <c r="M1697" s="19">
        <f>TablaCocina[[#This Row],[COSTO UNITARIO]]*TablaCocina[[#This Row],[CANTIDAD ORDENADA]]</f>
        <v>32</v>
      </c>
    </row>
    <row r="1698" spans="1:13" x14ac:dyDescent="0.2">
      <c r="A1698" s="13">
        <v>686</v>
      </c>
      <c r="B1698" s="13">
        <v>10</v>
      </c>
      <c r="C1698" s="14" t="s">
        <v>110</v>
      </c>
      <c r="D1698" s="14" t="s">
        <v>1161</v>
      </c>
      <c r="E1698" s="15">
        <v>19</v>
      </c>
      <c r="F1698" s="15">
        <v>31</v>
      </c>
      <c r="G1698" s="16">
        <v>2</v>
      </c>
      <c r="H1698" s="17">
        <v>2.5694444444444447E-2</v>
      </c>
      <c r="I1698" s="18" t="s">
        <v>1150</v>
      </c>
      <c r="J1698" s="19">
        <f t="shared" si="78"/>
        <v>24</v>
      </c>
      <c r="K1698" s="19">
        <f t="shared" si="79"/>
        <v>62</v>
      </c>
      <c r="L1698" s="20">
        <f t="shared" si="80"/>
        <v>0.38709677419354838</v>
      </c>
      <c r="M1698" s="19">
        <f>TablaCocina[[#This Row],[COSTO UNITARIO]]*TablaCocina[[#This Row],[CANTIDAD ORDENADA]]</f>
        <v>38</v>
      </c>
    </row>
    <row r="1699" spans="1:13" x14ac:dyDescent="0.2">
      <c r="A1699" s="13">
        <v>686</v>
      </c>
      <c r="B1699" s="13">
        <v>10</v>
      </c>
      <c r="C1699" s="14" t="s">
        <v>140</v>
      </c>
      <c r="D1699" s="14" t="s">
        <v>1173</v>
      </c>
      <c r="E1699" s="15">
        <v>12</v>
      </c>
      <c r="F1699" s="15">
        <v>20</v>
      </c>
      <c r="G1699" s="16">
        <v>2</v>
      </c>
      <c r="H1699" s="17">
        <v>1.4583333333333332E-2</v>
      </c>
      <c r="I1699" s="18" t="s">
        <v>1151</v>
      </c>
      <c r="J1699" s="19">
        <f t="shared" si="78"/>
        <v>16</v>
      </c>
      <c r="K1699" s="19">
        <f t="shared" si="79"/>
        <v>40</v>
      </c>
      <c r="L1699" s="20">
        <f t="shared" si="80"/>
        <v>0.4</v>
      </c>
      <c r="M1699" s="19">
        <f>TablaCocina[[#This Row],[COSTO UNITARIO]]*TablaCocina[[#This Row],[CANTIDAD ORDENADA]]</f>
        <v>24</v>
      </c>
    </row>
    <row r="1700" spans="1:13" x14ac:dyDescent="0.2">
      <c r="A1700" s="13">
        <v>687</v>
      </c>
      <c r="B1700" s="13">
        <v>2</v>
      </c>
      <c r="C1700" s="14" t="s">
        <v>67</v>
      </c>
      <c r="D1700" s="14" t="s">
        <v>1164</v>
      </c>
      <c r="E1700" s="15">
        <v>22</v>
      </c>
      <c r="F1700" s="15">
        <v>36</v>
      </c>
      <c r="G1700" s="16">
        <v>2</v>
      </c>
      <c r="H1700" s="17">
        <v>2.013888888888889E-2</v>
      </c>
      <c r="I1700" s="18" t="s">
        <v>1150</v>
      </c>
      <c r="J1700" s="19">
        <f t="shared" si="78"/>
        <v>28</v>
      </c>
      <c r="K1700" s="19">
        <f t="shared" si="79"/>
        <v>72</v>
      </c>
      <c r="L1700" s="20">
        <f t="shared" si="80"/>
        <v>0.3888888888888889</v>
      </c>
      <c r="M1700" s="19">
        <f>TablaCocina[[#This Row],[COSTO UNITARIO]]*TablaCocina[[#This Row],[CANTIDAD ORDENADA]]</f>
        <v>44</v>
      </c>
    </row>
    <row r="1701" spans="1:13" x14ac:dyDescent="0.2">
      <c r="A1701" s="13">
        <v>688</v>
      </c>
      <c r="B1701" s="13">
        <v>3</v>
      </c>
      <c r="C1701" s="14" t="s">
        <v>32</v>
      </c>
      <c r="D1701" s="14" t="s">
        <v>1165</v>
      </c>
      <c r="E1701" s="15">
        <v>17</v>
      </c>
      <c r="F1701" s="15">
        <v>29</v>
      </c>
      <c r="G1701" s="16">
        <v>1</v>
      </c>
      <c r="H1701" s="17">
        <v>9.7222222222222224E-3</v>
      </c>
      <c r="I1701" s="18" t="s">
        <v>1151</v>
      </c>
      <c r="J1701" s="19">
        <f t="shared" si="78"/>
        <v>12</v>
      </c>
      <c r="K1701" s="19">
        <f t="shared" si="79"/>
        <v>29</v>
      </c>
      <c r="L1701" s="20">
        <f t="shared" si="80"/>
        <v>0.41379310344827586</v>
      </c>
      <c r="M1701" s="19">
        <f>TablaCocina[[#This Row],[COSTO UNITARIO]]*TablaCocina[[#This Row],[CANTIDAD ORDENADA]]</f>
        <v>17</v>
      </c>
    </row>
    <row r="1702" spans="1:13" x14ac:dyDescent="0.2">
      <c r="A1702" s="13">
        <v>689</v>
      </c>
      <c r="B1702" s="13">
        <v>14</v>
      </c>
      <c r="C1702" s="14" t="s">
        <v>194</v>
      </c>
      <c r="D1702" s="14" t="s">
        <v>1174</v>
      </c>
      <c r="E1702" s="15">
        <v>14</v>
      </c>
      <c r="F1702" s="15">
        <v>23</v>
      </c>
      <c r="G1702" s="16">
        <v>3</v>
      </c>
      <c r="H1702" s="17">
        <v>1.1111111111111112E-2</v>
      </c>
      <c r="I1702" s="18" t="s">
        <v>1150</v>
      </c>
      <c r="J1702" s="19">
        <f t="shared" si="78"/>
        <v>27</v>
      </c>
      <c r="K1702" s="19">
        <f t="shared" si="79"/>
        <v>69</v>
      </c>
      <c r="L1702" s="20">
        <f t="shared" si="80"/>
        <v>0.39130434782608697</v>
      </c>
      <c r="M1702" s="19">
        <f>TablaCocina[[#This Row],[COSTO UNITARIO]]*TablaCocina[[#This Row],[CANTIDAD ORDENADA]]</f>
        <v>42</v>
      </c>
    </row>
    <row r="1703" spans="1:13" x14ac:dyDescent="0.2">
      <c r="A1703" s="13">
        <v>689</v>
      </c>
      <c r="B1703" s="13">
        <v>14</v>
      </c>
      <c r="C1703" s="14" t="s">
        <v>116</v>
      </c>
      <c r="D1703" s="14" t="s">
        <v>1178</v>
      </c>
      <c r="E1703" s="15">
        <v>15</v>
      </c>
      <c r="F1703" s="15">
        <v>25</v>
      </c>
      <c r="G1703" s="16">
        <v>3</v>
      </c>
      <c r="H1703" s="17">
        <v>4.8611111111111112E-3</v>
      </c>
      <c r="I1703" s="18" t="s">
        <v>1150</v>
      </c>
      <c r="J1703" s="19">
        <f t="shared" si="78"/>
        <v>30</v>
      </c>
      <c r="K1703" s="19">
        <f t="shared" si="79"/>
        <v>75</v>
      </c>
      <c r="L1703" s="20">
        <f t="shared" si="80"/>
        <v>0.4</v>
      </c>
      <c r="M1703" s="19">
        <f>TablaCocina[[#This Row],[COSTO UNITARIO]]*TablaCocina[[#This Row],[CANTIDAD ORDENADA]]</f>
        <v>45</v>
      </c>
    </row>
    <row r="1704" spans="1:13" x14ac:dyDescent="0.2">
      <c r="A1704" s="13">
        <v>689</v>
      </c>
      <c r="B1704" s="13">
        <v>14</v>
      </c>
      <c r="C1704" s="14" t="s">
        <v>64</v>
      </c>
      <c r="D1704" s="14" t="s">
        <v>1175</v>
      </c>
      <c r="E1704" s="15">
        <v>13</v>
      </c>
      <c r="F1704" s="15">
        <v>21</v>
      </c>
      <c r="G1704" s="16">
        <v>1</v>
      </c>
      <c r="H1704" s="17">
        <v>4.1666666666666666E-3</v>
      </c>
      <c r="I1704" s="18" t="s">
        <v>1151</v>
      </c>
      <c r="J1704" s="19">
        <f t="shared" si="78"/>
        <v>8</v>
      </c>
      <c r="K1704" s="19">
        <f t="shared" si="79"/>
        <v>21</v>
      </c>
      <c r="L1704" s="20">
        <f t="shared" si="80"/>
        <v>0.38095238095238093</v>
      </c>
      <c r="M1704" s="19">
        <f>TablaCocina[[#This Row],[COSTO UNITARIO]]*TablaCocina[[#This Row],[CANTIDAD ORDENADA]]</f>
        <v>13</v>
      </c>
    </row>
    <row r="1705" spans="1:13" x14ac:dyDescent="0.2">
      <c r="A1705" s="13">
        <v>690</v>
      </c>
      <c r="B1705" s="13">
        <v>15</v>
      </c>
      <c r="C1705" s="14" t="s">
        <v>42</v>
      </c>
      <c r="D1705" s="14" t="s">
        <v>1163</v>
      </c>
      <c r="E1705" s="15">
        <v>25</v>
      </c>
      <c r="F1705" s="15">
        <v>40</v>
      </c>
      <c r="G1705" s="16">
        <v>1</v>
      </c>
      <c r="H1705" s="17">
        <v>3.4027777777777775E-2</v>
      </c>
      <c r="I1705" s="18" t="s">
        <v>1150</v>
      </c>
      <c r="J1705" s="19">
        <f t="shared" si="78"/>
        <v>15</v>
      </c>
      <c r="K1705" s="19">
        <f t="shared" si="79"/>
        <v>40</v>
      </c>
      <c r="L1705" s="20">
        <f t="shared" si="80"/>
        <v>0.375</v>
      </c>
      <c r="M1705" s="19">
        <f>TablaCocina[[#This Row],[COSTO UNITARIO]]*TablaCocina[[#This Row],[CANTIDAD ORDENADA]]</f>
        <v>25</v>
      </c>
    </row>
    <row r="1706" spans="1:13" x14ac:dyDescent="0.2">
      <c r="A1706" s="13">
        <v>690</v>
      </c>
      <c r="B1706" s="13">
        <v>15</v>
      </c>
      <c r="C1706" s="14" t="s">
        <v>110</v>
      </c>
      <c r="D1706" s="14" t="s">
        <v>1161</v>
      </c>
      <c r="E1706" s="15">
        <v>19</v>
      </c>
      <c r="F1706" s="15">
        <v>31</v>
      </c>
      <c r="G1706" s="16">
        <v>2</v>
      </c>
      <c r="H1706" s="17">
        <v>1.1111111111111112E-2</v>
      </c>
      <c r="I1706" s="18" t="s">
        <v>1150</v>
      </c>
      <c r="J1706" s="19">
        <f t="shared" si="78"/>
        <v>24</v>
      </c>
      <c r="K1706" s="19">
        <f t="shared" si="79"/>
        <v>62</v>
      </c>
      <c r="L1706" s="20">
        <f t="shared" si="80"/>
        <v>0.38709677419354838</v>
      </c>
      <c r="M1706" s="19">
        <f>TablaCocina[[#This Row],[COSTO UNITARIO]]*TablaCocina[[#This Row],[CANTIDAD ORDENADA]]</f>
        <v>38</v>
      </c>
    </row>
    <row r="1707" spans="1:13" x14ac:dyDescent="0.2">
      <c r="A1707" s="13">
        <v>690</v>
      </c>
      <c r="B1707" s="13">
        <v>15</v>
      </c>
      <c r="C1707" s="14" t="s">
        <v>36</v>
      </c>
      <c r="D1707" s="14" t="s">
        <v>1167</v>
      </c>
      <c r="E1707" s="15">
        <v>16</v>
      </c>
      <c r="F1707" s="15">
        <v>28</v>
      </c>
      <c r="G1707" s="16">
        <v>2</v>
      </c>
      <c r="H1707" s="17">
        <v>3.7499999999999999E-2</v>
      </c>
      <c r="I1707" s="18" t="s">
        <v>1150</v>
      </c>
      <c r="J1707" s="19">
        <f t="shared" si="78"/>
        <v>24</v>
      </c>
      <c r="K1707" s="19">
        <f t="shared" si="79"/>
        <v>56</v>
      </c>
      <c r="L1707" s="20">
        <f t="shared" si="80"/>
        <v>0.42857142857142855</v>
      </c>
      <c r="M1707" s="19">
        <f>TablaCocina[[#This Row],[COSTO UNITARIO]]*TablaCocina[[#This Row],[CANTIDAD ORDENADA]]</f>
        <v>32</v>
      </c>
    </row>
    <row r="1708" spans="1:13" x14ac:dyDescent="0.2">
      <c r="A1708" s="13">
        <v>690</v>
      </c>
      <c r="B1708" s="13">
        <v>15</v>
      </c>
      <c r="C1708" s="14" t="s">
        <v>255</v>
      </c>
      <c r="D1708" s="14" t="s">
        <v>1166</v>
      </c>
      <c r="E1708" s="15">
        <v>20</v>
      </c>
      <c r="F1708" s="15">
        <v>33</v>
      </c>
      <c r="G1708" s="16">
        <v>1</v>
      </c>
      <c r="H1708" s="17">
        <v>1.6666666666666666E-2</v>
      </c>
      <c r="I1708" s="18" t="s">
        <v>1150</v>
      </c>
      <c r="J1708" s="19">
        <f t="shared" si="78"/>
        <v>13</v>
      </c>
      <c r="K1708" s="19">
        <f t="shared" si="79"/>
        <v>33</v>
      </c>
      <c r="L1708" s="20">
        <f t="shared" si="80"/>
        <v>0.39393939393939392</v>
      </c>
      <c r="M1708" s="19">
        <f>TablaCocina[[#This Row],[COSTO UNITARIO]]*TablaCocina[[#This Row],[CANTIDAD ORDENADA]]</f>
        <v>20</v>
      </c>
    </row>
    <row r="1709" spans="1:13" x14ac:dyDescent="0.2">
      <c r="A1709" s="13">
        <v>691</v>
      </c>
      <c r="B1709" s="13">
        <v>19</v>
      </c>
      <c r="C1709" s="14" t="s">
        <v>197</v>
      </c>
      <c r="D1709" s="14" t="s">
        <v>1171</v>
      </c>
      <c r="E1709" s="15">
        <v>13</v>
      </c>
      <c r="F1709" s="15">
        <v>22</v>
      </c>
      <c r="G1709" s="16">
        <v>3</v>
      </c>
      <c r="H1709" s="17">
        <v>2.361111111111111E-2</v>
      </c>
      <c r="I1709" s="18" t="s">
        <v>1150</v>
      </c>
      <c r="J1709" s="19">
        <f t="shared" si="78"/>
        <v>27</v>
      </c>
      <c r="K1709" s="19">
        <f t="shared" si="79"/>
        <v>66</v>
      </c>
      <c r="L1709" s="20">
        <f t="shared" si="80"/>
        <v>0.40909090909090912</v>
      </c>
      <c r="M1709" s="19">
        <f>TablaCocina[[#This Row],[COSTO UNITARIO]]*TablaCocina[[#This Row],[CANTIDAD ORDENADA]]</f>
        <v>39</v>
      </c>
    </row>
    <row r="1710" spans="1:13" x14ac:dyDescent="0.2">
      <c r="A1710" s="13">
        <v>692</v>
      </c>
      <c r="B1710" s="13">
        <v>9</v>
      </c>
      <c r="C1710" s="14" t="s">
        <v>20</v>
      </c>
      <c r="D1710" s="14" t="s">
        <v>1169</v>
      </c>
      <c r="E1710" s="15">
        <v>21</v>
      </c>
      <c r="F1710" s="15">
        <v>35</v>
      </c>
      <c r="G1710" s="16">
        <v>3</v>
      </c>
      <c r="H1710" s="17">
        <v>2.2916666666666669E-2</v>
      </c>
      <c r="I1710" s="18" t="s">
        <v>1151</v>
      </c>
      <c r="J1710" s="19">
        <f t="shared" si="78"/>
        <v>42</v>
      </c>
      <c r="K1710" s="19">
        <f t="shared" si="79"/>
        <v>105</v>
      </c>
      <c r="L1710" s="20">
        <f t="shared" si="80"/>
        <v>0.4</v>
      </c>
      <c r="M1710" s="19">
        <f>TablaCocina[[#This Row],[COSTO UNITARIO]]*TablaCocina[[#This Row],[CANTIDAD ORDENADA]]</f>
        <v>63</v>
      </c>
    </row>
    <row r="1711" spans="1:13" x14ac:dyDescent="0.2">
      <c r="A1711" s="13">
        <v>692</v>
      </c>
      <c r="B1711" s="13">
        <v>9</v>
      </c>
      <c r="C1711" s="14" t="s">
        <v>62</v>
      </c>
      <c r="D1711" s="14" t="s">
        <v>1160</v>
      </c>
      <c r="E1711" s="15">
        <v>18</v>
      </c>
      <c r="F1711" s="15">
        <v>30</v>
      </c>
      <c r="G1711" s="16">
        <v>1</v>
      </c>
      <c r="H1711" s="17">
        <v>3.4027777777777775E-2</v>
      </c>
      <c r="I1711" s="18" t="s">
        <v>1150</v>
      </c>
      <c r="J1711" s="19">
        <f t="shared" si="78"/>
        <v>12</v>
      </c>
      <c r="K1711" s="19">
        <f t="shared" si="79"/>
        <v>30</v>
      </c>
      <c r="L1711" s="20">
        <f t="shared" si="80"/>
        <v>0.4</v>
      </c>
      <c r="M1711" s="19">
        <f>TablaCocina[[#This Row],[COSTO UNITARIO]]*TablaCocina[[#This Row],[CANTIDAD ORDENADA]]</f>
        <v>18</v>
      </c>
    </row>
    <row r="1712" spans="1:13" x14ac:dyDescent="0.2">
      <c r="A1712" s="13">
        <v>692</v>
      </c>
      <c r="B1712" s="13">
        <v>9</v>
      </c>
      <c r="C1712" s="14" t="s">
        <v>73</v>
      </c>
      <c r="D1712" s="14" t="s">
        <v>1176</v>
      </c>
      <c r="E1712" s="15">
        <v>10</v>
      </c>
      <c r="F1712" s="15">
        <v>18</v>
      </c>
      <c r="G1712" s="16">
        <v>1</v>
      </c>
      <c r="H1712" s="17">
        <v>7.6388888888888886E-3</v>
      </c>
      <c r="I1712" s="18" t="s">
        <v>1150</v>
      </c>
      <c r="J1712" s="19">
        <f t="shared" si="78"/>
        <v>8</v>
      </c>
      <c r="K1712" s="19">
        <f t="shared" si="79"/>
        <v>18</v>
      </c>
      <c r="L1712" s="20">
        <f t="shared" si="80"/>
        <v>0.44444444444444442</v>
      </c>
      <c r="M1712" s="19">
        <f>TablaCocina[[#This Row],[COSTO UNITARIO]]*TablaCocina[[#This Row],[CANTIDAD ORDENADA]]</f>
        <v>10</v>
      </c>
    </row>
    <row r="1713" spans="1:13" x14ac:dyDescent="0.2">
      <c r="A1713" s="13">
        <v>692</v>
      </c>
      <c r="B1713" s="13">
        <v>9</v>
      </c>
      <c r="C1713" s="14" t="s">
        <v>140</v>
      </c>
      <c r="D1713" s="14" t="s">
        <v>1173</v>
      </c>
      <c r="E1713" s="15">
        <v>12</v>
      </c>
      <c r="F1713" s="15">
        <v>20</v>
      </c>
      <c r="G1713" s="16">
        <v>1</v>
      </c>
      <c r="H1713" s="17">
        <v>4.8611111111111112E-3</v>
      </c>
      <c r="I1713" s="18" t="s">
        <v>1150</v>
      </c>
      <c r="J1713" s="19">
        <f t="shared" si="78"/>
        <v>8</v>
      </c>
      <c r="K1713" s="19">
        <f t="shared" si="79"/>
        <v>20</v>
      </c>
      <c r="L1713" s="20">
        <f t="shared" si="80"/>
        <v>0.4</v>
      </c>
      <c r="M1713" s="19">
        <f>TablaCocina[[#This Row],[COSTO UNITARIO]]*TablaCocina[[#This Row],[CANTIDAD ORDENADA]]</f>
        <v>12</v>
      </c>
    </row>
    <row r="1714" spans="1:13" x14ac:dyDescent="0.2">
      <c r="A1714" s="13">
        <v>693</v>
      </c>
      <c r="B1714" s="13">
        <v>15</v>
      </c>
      <c r="C1714" s="14" t="s">
        <v>67</v>
      </c>
      <c r="D1714" s="14" t="s">
        <v>1164</v>
      </c>
      <c r="E1714" s="15">
        <v>22</v>
      </c>
      <c r="F1714" s="15">
        <v>36</v>
      </c>
      <c r="G1714" s="16">
        <v>1</v>
      </c>
      <c r="H1714" s="17">
        <v>1.3888888888888888E-2</v>
      </c>
      <c r="I1714" s="18" t="s">
        <v>1150</v>
      </c>
      <c r="J1714" s="19">
        <f t="shared" si="78"/>
        <v>14</v>
      </c>
      <c r="K1714" s="19">
        <f t="shared" si="79"/>
        <v>36</v>
      </c>
      <c r="L1714" s="20">
        <f t="shared" si="80"/>
        <v>0.3888888888888889</v>
      </c>
      <c r="M1714" s="19">
        <f>TablaCocina[[#This Row],[COSTO UNITARIO]]*TablaCocina[[#This Row],[CANTIDAD ORDENADA]]</f>
        <v>22</v>
      </c>
    </row>
    <row r="1715" spans="1:13" x14ac:dyDescent="0.2">
      <c r="A1715" s="13">
        <v>693</v>
      </c>
      <c r="B1715" s="13">
        <v>15</v>
      </c>
      <c r="C1715" s="14" t="s">
        <v>64</v>
      </c>
      <c r="D1715" s="14" t="s">
        <v>1175</v>
      </c>
      <c r="E1715" s="15">
        <v>13</v>
      </c>
      <c r="F1715" s="15">
        <v>21</v>
      </c>
      <c r="G1715" s="16">
        <v>2</v>
      </c>
      <c r="H1715" s="17">
        <v>1.6666666666666666E-2</v>
      </c>
      <c r="I1715" s="18" t="s">
        <v>1150</v>
      </c>
      <c r="J1715" s="19">
        <f t="shared" si="78"/>
        <v>16</v>
      </c>
      <c r="K1715" s="19">
        <f t="shared" si="79"/>
        <v>42</v>
      </c>
      <c r="L1715" s="20">
        <f t="shared" si="80"/>
        <v>0.38095238095238093</v>
      </c>
      <c r="M1715" s="19">
        <f>TablaCocina[[#This Row],[COSTO UNITARIO]]*TablaCocina[[#This Row],[CANTIDAD ORDENADA]]</f>
        <v>26</v>
      </c>
    </row>
    <row r="1716" spans="1:13" x14ac:dyDescent="0.2">
      <c r="A1716" s="13">
        <v>694</v>
      </c>
      <c r="B1716" s="13">
        <v>5</v>
      </c>
      <c r="C1716" s="14" t="s">
        <v>140</v>
      </c>
      <c r="D1716" s="14" t="s">
        <v>1173</v>
      </c>
      <c r="E1716" s="15">
        <v>12</v>
      </c>
      <c r="F1716" s="15">
        <v>20</v>
      </c>
      <c r="G1716" s="16">
        <v>3</v>
      </c>
      <c r="H1716" s="17">
        <v>1.3888888888888888E-2</v>
      </c>
      <c r="I1716" s="18" t="s">
        <v>1150</v>
      </c>
      <c r="J1716" s="19">
        <f t="shared" si="78"/>
        <v>24</v>
      </c>
      <c r="K1716" s="19">
        <f t="shared" si="79"/>
        <v>60</v>
      </c>
      <c r="L1716" s="20">
        <f t="shared" si="80"/>
        <v>0.4</v>
      </c>
      <c r="M1716" s="19">
        <f>TablaCocina[[#This Row],[COSTO UNITARIO]]*TablaCocina[[#This Row],[CANTIDAD ORDENADA]]</f>
        <v>36</v>
      </c>
    </row>
    <row r="1717" spans="1:13" x14ac:dyDescent="0.2">
      <c r="A1717" s="13">
        <v>694</v>
      </c>
      <c r="B1717" s="13">
        <v>5</v>
      </c>
      <c r="C1717" s="14" t="s">
        <v>73</v>
      </c>
      <c r="D1717" s="14" t="s">
        <v>1176</v>
      </c>
      <c r="E1717" s="15">
        <v>10</v>
      </c>
      <c r="F1717" s="15">
        <v>18</v>
      </c>
      <c r="G1717" s="16">
        <v>2</v>
      </c>
      <c r="H1717" s="17">
        <v>1.8055555555555557E-2</v>
      </c>
      <c r="I1717" s="18" t="s">
        <v>1151</v>
      </c>
      <c r="J1717" s="19">
        <f t="shared" si="78"/>
        <v>16</v>
      </c>
      <c r="K1717" s="19">
        <f t="shared" si="79"/>
        <v>36</v>
      </c>
      <c r="L1717" s="20">
        <f t="shared" si="80"/>
        <v>0.44444444444444442</v>
      </c>
      <c r="M1717" s="19">
        <f>TablaCocina[[#This Row],[COSTO UNITARIO]]*TablaCocina[[#This Row],[CANTIDAD ORDENADA]]</f>
        <v>20</v>
      </c>
    </row>
    <row r="1718" spans="1:13" x14ac:dyDescent="0.2">
      <c r="A1718" s="13">
        <v>694</v>
      </c>
      <c r="B1718" s="13">
        <v>5</v>
      </c>
      <c r="C1718" s="14" t="s">
        <v>42</v>
      </c>
      <c r="D1718" s="14" t="s">
        <v>1163</v>
      </c>
      <c r="E1718" s="15">
        <v>25</v>
      </c>
      <c r="F1718" s="15">
        <v>40</v>
      </c>
      <c r="G1718" s="16">
        <v>1</v>
      </c>
      <c r="H1718" s="17">
        <v>2.7777777777777776E-2</v>
      </c>
      <c r="I1718" s="18" t="s">
        <v>1150</v>
      </c>
      <c r="J1718" s="19">
        <f t="shared" si="78"/>
        <v>15</v>
      </c>
      <c r="K1718" s="19">
        <f t="shared" si="79"/>
        <v>40</v>
      </c>
      <c r="L1718" s="20">
        <f t="shared" si="80"/>
        <v>0.375</v>
      </c>
      <c r="M1718" s="19">
        <f>TablaCocina[[#This Row],[COSTO UNITARIO]]*TablaCocina[[#This Row],[CANTIDAD ORDENADA]]</f>
        <v>25</v>
      </c>
    </row>
    <row r="1719" spans="1:13" x14ac:dyDescent="0.2">
      <c r="A1719" s="13">
        <v>694</v>
      </c>
      <c r="B1719" s="13">
        <v>5</v>
      </c>
      <c r="C1719" s="14" t="s">
        <v>64</v>
      </c>
      <c r="D1719" s="14" t="s">
        <v>1175</v>
      </c>
      <c r="E1719" s="15">
        <v>13</v>
      </c>
      <c r="F1719" s="15">
        <v>21</v>
      </c>
      <c r="G1719" s="16">
        <v>1</v>
      </c>
      <c r="H1719" s="17">
        <v>2.9166666666666664E-2</v>
      </c>
      <c r="I1719" s="18" t="s">
        <v>1151</v>
      </c>
      <c r="J1719" s="19">
        <f t="shared" si="78"/>
        <v>8</v>
      </c>
      <c r="K1719" s="19">
        <f t="shared" si="79"/>
        <v>21</v>
      </c>
      <c r="L1719" s="20">
        <f t="shared" si="80"/>
        <v>0.38095238095238093</v>
      </c>
      <c r="M1719" s="19">
        <f>TablaCocina[[#This Row],[COSTO UNITARIO]]*TablaCocina[[#This Row],[CANTIDAD ORDENADA]]</f>
        <v>13</v>
      </c>
    </row>
    <row r="1720" spans="1:13" x14ac:dyDescent="0.2">
      <c r="A1720" s="13">
        <v>695</v>
      </c>
      <c r="B1720" s="13">
        <v>9</v>
      </c>
      <c r="C1720" s="14" t="s">
        <v>36</v>
      </c>
      <c r="D1720" s="14" t="s">
        <v>1167</v>
      </c>
      <c r="E1720" s="15">
        <v>16</v>
      </c>
      <c r="F1720" s="15">
        <v>28</v>
      </c>
      <c r="G1720" s="16">
        <v>2</v>
      </c>
      <c r="H1720" s="17">
        <v>2.0833333333333332E-2</v>
      </c>
      <c r="I1720" s="18" t="s">
        <v>1151</v>
      </c>
      <c r="J1720" s="19">
        <f t="shared" si="78"/>
        <v>24</v>
      </c>
      <c r="K1720" s="19">
        <f t="shared" si="79"/>
        <v>56</v>
      </c>
      <c r="L1720" s="20">
        <f t="shared" si="80"/>
        <v>0.42857142857142855</v>
      </c>
      <c r="M1720" s="19">
        <f>TablaCocina[[#This Row],[COSTO UNITARIO]]*TablaCocina[[#This Row],[CANTIDAD ORDENADA]]</f>
        <v>32</v>
      </c>
    </row>
    <row r="1721" spans="1:13" x14ac:dyDescent="0.2">
      <c r="A1721" s="13">
        <v>695</v>
      </c>
      <c r="B1721" s="13">
        <v>9</v>
      </c>
      <c r="C1721" s="14" t="s">
        <v>62</v>
      </c>
      <c r="D1721" s="14" t="s">
        <v>1160</v>
      </c>
      <c r="E1721" s="15">
        <v>18</v>
      </c>
      <c r="F1721" s="15">
        <v>30</v>
      </c>
      <c r="G1721" s="16">
        <v>2</v>
      </c>
      <c r="H1721" s="17">
        <v>4.8611111111111112E-3</v>
      </c>
      <c r="I1721" s="18" t="s">
        <v>1151</v>
      </c>
      <c r="J1721" s="19">
        <f t="shared" si="78"/>
        <v>24</v>
      </c>
      <c r="K1721" s="19">
        <f t="shared" si="79"/>
        <v>60</v>
      </c>
      <c r="L1721" s="20">
        <f t="shared" si="80"/>
        <v>0.4</v>
      </c>
      <c r="M1721" s="19">
        <f>TablaCocina[[#This Row],[COSTO UNITARIO]]*TablaCocina[[#This Row],[CANTIDAD ORDENADA]]</f>
        <v>36</v>
      </c>
    </row>
    <row r="1722" spans="1:13" x14ac:dyDescent="0.2">
      <c r="A1722" s="13">
        <v>696</v>
      </c>
      <c r="B1722" s="13">
        <v>2</v>
      </c>
      <c r="C1722" s="14" t="s">
        <v>194</v>
      </c>
      <c r="D1722" s="14" t="s">
        <v>1174</v>
      </c>
      <c r="E1722" s="15">
        <v>14</v>
      </c>
      <c r="F1722" s="15">
        <v>23</v>
      </c>
      <c r="G1722" s="16">
        <v>2</v>
      </c>
      <c r="H1722" s="17">
        <v>1.5972222222222224E-2</v>
      </c>
      <c r="I1722" s="18" t="s">
        <v>1150</v>
      </c>
      <c r="J1722" s="19">
        <f t="shared" si="78"/>
        <v>18</v>
      </c>
      <c r="K1722" s="19">
        <f t="shared" si="79"/>
        <v>46</v>
      </c>
      <c r="L1722" s="20">
        <f t="shared" si="80"/>
        <v>0.39130434782608697</v>
      </c>
      <c r="M1722" s="19">
        <f>TablaCocina[[#This Row],[COSTO UNITARIO]]*TablaCocina[[#This Row],[CANTIDAD ORDENADA]]</f>
        <v>28</v>
      </c>
    </row>
    <row r="1723" spans="1:13" x14ac:dyDescent="0.2">
      <c r="A1723" s="13">
        <v>697</v>
      </c>
      <c r="B1723" s="13">
        <v>4</v>
      </c>
      <c r="C1723" s="14" t="s">
        <v>194</v>
      </c>
      <c r="D1723" s="14" t="s">
        <v>1174</v>
      </c>
      <c r="E1723" s="15">
        <v>14</v>
      </c>
      <c r="F1723" s="15">
        <v>23</v>
      </c>
      <c r="G1723" s="16">
        <v>2</v>
      </c>
      <c r="H1723" s="17">
        <v>1.6666666666666666E-2</v>
      </c>
      <c r="I1723" s="18" t="s">
        <v>1150</v>
      </c>
      <c r="J1723" s="19">
        <f t="shared" si="78"/>
        <v>18</v>
      </c>
      <c r="K1723" s="19">
        <f t="shared" si="79"/>
        <v>46</v>
      </c>
      <c r="L1723" s="20">
        <f t="shared" si="80"/>
        <v>0.39130434782608697</v>
      </c>
      <c r="M1723" s="19">
        <f>TablaCocina[[#This Row],[COSTO UNITARIO]]*TablaCocina[[#This Row],[CANTIDAD ORDENADA]]</f>
        <v>28</v>
      </c>
    </row>
    <row r="1724" spans="1:13" x14ac:dyDescent="0.2">
      <c r="A1724" s="13">
        <v>697</v>
      </c>
      <c r="B1724" s="13">
        <v>4</v>
      </c>
      <c r="C1724" s="14" t="s">
        <v>255</v>
      </c>
      <c r="D1724" s="14" t="s">
        <v>1166</v>
      </c>
      <c r="E1724" s="15">
        <v>20</v>
      </c>
      <c r="F1724" s="15">
        <v>33</v>
      </c>
      <c r="G1724" s="16">
        <v>2</v>
      </c>
      <c r="H1724" s="17">
        <v>2.8472222222222222E-2</v>
      </c>
      <c r="I1724" s="18" t="s">
        <v>1151</v>
      </c>
      <c r="J1724" s="19">
        <f t="shared" si="78"/>
        <v>26</v>
      </c>
      <c r="K1724" s="19">
        <f t="shared" si="79"/>
        <v>66</v>
      </c>
      <c r="L1724" s="20">
        <f t="shared" si="80"/>
        <v>0.39393939393939392</v>
      </c>
      <c r="M1724" s="19">
        <f>TablaCocina[[#This Row],[COSTO UNITARIO]]*TablaCocina[[#This Row],[CANTIDAD ORDENADA]]</f>
        <v>40</v>
      </c>
    </row>
    <row r="1725" spans="1:13" x14ac:dyDescent="0.2">
      <c r="A1725" s="13">
        <v>697</v>
      </c>
      <c r="B1725" s="13">
        <v>4</v>
      </c>
      <c r="C1725" s="14" t="s">
        <v>62</v>
      </c>
      <c r="D1725" s="14" t="s">
        <v>1160</v>
      </c>
      <c r="E1725" s="15">
        <v>18</v>
      </c>
      <c r="F1725" s="15">
        <v>30</v>
      </c>
      <c r="G1725" s="16">
        <v>2</v>
      </c>
      <c r="H1725" s="17">
        <v>2.4305555555555556E-2</v>
      </c>
      <c r="I1725" s="18" t="s">
        <v>1151</v>
      </c>
      <c r="J1725" s="19">
        <f t="shared" si="78"/>
        <v>24</v>
      </c>
      <c r="K1725" s="19">
        <f t="shared" si="79"/>
        <v>60</v>
      </c>
      <c r="L1725" s="20">
        <f t="shared" si="80"/>
        <v>0.4</v>
      </c>
      <c r="M1725" s="19">
        <f>TablaCocina[[#This Row],[COSTO UNITARIO]]*TablaCocina[[#This Row],[CANTIDAD ORDENADA]]</f>
        <v>36</v>
      </c>
    </row>
    <row r="1726" spans="1:13" x14ac:dyDescent="0.2">
      <c r="A1726" s="13">
        <v>697</v>
      </c>
      <c r="B1726" s="13">
        <v>4</v>
      </c>
      <c r="C1726" s="14" t="s">
        <v>100</v>
      </c>
      <c r="D1726" s="14" t="s">
        <v>1162</v>
      </c>
      <c r="E1726" s="15">
        <v>16</v>
      </c>
      <c r="F1726" s="15">
        <v>27</v>
      </c>
      <c r="G1726" s="16">
        <v>1</v>
      </c>
      <c r="H1726" s="17">
        <v>4.8611111111111112E-3</v>
      </c>
      <c r="I1726" s="18" t="s">
        <v>1150</v>
      </c>
      <c r="J1726" s="19">
        <f t="shared" si="78"/>
        <v>11</v>
      </c>
      <c r="K1726" s="19">
        <f t="shared" si="79"/>
        <v>27</v>
      </c>
      <c r="L1726" s="20">
        <f t="shared" si="80"/>
        <v>0.40740740740740738</v>
      </c>
      <c r="M1726" s="19">
        <f>TablaCocina[[#This Row],[COSTO UNITARIO]]*TablaCocina[[#This Row],[CANTIDAD ORDENADA]]</f>
        <v>16</v>
      </c>
    </row>
    <row r="1727" spans="1:13" x14ac:dyDescent="0.2">
      <c r="A1727" s="13">
        <v>698</v>
      </c>
      <c r="B1727" s="13">
        <v>19</v>
      </c>
      <c r="C1727" s="14" t="s">
        <v>100</v>
      </c>
      <c r="D1727" s="14" t="s">
        <v>1162</v>
      </c>
      <c r="E1727" s="15">
        <v>16</v>
      </c>
      <c r="F1727" s="15">
        <v>27</v>
      </c>
      <c r="G1727" s="16">
        <v>1</v>
      </c>
      <c r="H1727" s="17">
        <v>3.8194444444444441E-2</v>
      </c>
      <c r="I1727" s="18" t="s">
        <v>1151</v>
      </c>
      <c r="J1727" s="19">
        <f t="shared" si="78"/>
        <v>11</v>
      </c>
      <c r="K1727" s="19">
        <f t="shared" si="79"/>
        <v>27</v>
      </c>
      <c r="L1727" s="20">
        <f t="shared" si="80"/>
        <v>0.40740740740740738</v>
      </c>
      <c r="M1727" s="19">
        <f>TablaCocina[[#This Row],[COSTO UNITARIO]]*TablaCocina[[#This Row],[CANTIDAD ORDENADA]]</f>
        <v>16</v>
      </c>
    </row>
    <row r="1728" spans="1:13" x14ac:dyDescent="0.2">
      <c r="A1728" s="13">
        <v>698</v>
      </c>
      <c r="B1728" s="13">
        <v>19</v>
      </c>
      <c r="C1728" s="14" t="s">
        <v>149</v>
      </c>
      <c r="D1728" s="14" t="s">
        <v>1177</v>
      </c>
      <c r="E1728" s="15">
        <v>15</v>
      </c>
      <c r="F1728" s="15">
        <v>26</v>
      </c>
      <c r="G1728" s="16">
        <v>1</v>
      </c>
      <c r="H1728" s="17">
        <v>8.3333333333333332E-3</v>
      </c>
      <c r="I1728" s="18" t="s">
        <v>1151</v>
      </c>
      <c r="J1728" s="19">
        <f t="shared" si="78"/>
        <v>11</v>
      </c>
      <c r="K1728" s="19">
        <f t="shared" si="79"/>
        <v>26</v>
      </c>
      <c r="L1728" s="20">
        <f t="shared" si="80"/>
        <v>0.42307692307692307</v>
      </c>
      <c r="M1728" s="19">
        <f>TablaCocina[[#This Row],[COSTO UNITARIO]]*TablaCocina[[#This Row],[CANTIDAD ORDENADA]]</f>
        <v>15</v>
      </c>
    </row>
    <row r="1729" spans="1:13" x14ac:dyDescent="0.2">
      <c r="A1729" s="13">
        <v>698</v>
      </c>
      <c r="B1729" s="13">
        <v>19</v>
      </c>
      <c r="C1729" s="14" t="s">
        <v>194</v>
      </c>
      <c r="D1729" s="14" t="s">
        <v>1174</v>
      </c>
      <c r="E1729" s="15">
        <v>14</v>
      </c>
      <c r="F1729" s="15">
        <v>23</v>
      </c>
      <c r="G1729" s="16">
        <v>3</v>
      </c>
      <c r="H1729" s="17">
        <v>1.3194444444444444E-2</v>
      </c>
      <c r="I1729" s="18" t="s">
        <v>1151</v>
      </c>
      <c r="J1729" s="19">
        <f t="shared" si="78"/>
        <v>27</v>
      </c>
      <c r="K1729" s="19">
        <f t="shared" si="79"/>
        <v>69</v>
      </c>
      <c r="L1729" s="20">
        <f t="shared" si="80"/>
        <v>0.39130434782608697</v>
      </c>
      <c r="M1729" s="19">
        <f>TablaCocina[[#This Row],[COSTO UNITARIO]]*TablaCocina[[#This Row],[CANTIDAD ORDENADA]]</f>
        <v>42</v>
      </c>
    </row>
    <row r="1730" spans="1:13" x14ac:dyDescent="0.2">
      <c r="A1730" s="13">
        <v>698</v>
      </c>
      <c r="B1730" s="13">
        <v>19</v>
      </c>
      <c r="C1730" s="14" t="s">
        <v>64</v>
      </c>
      <c r="D1730" s="14" t="s">
        <v>1175</v>
      </c>
      <c r="E1730" s="15">
        <v>13</v>
      </c>
      <c r="F1730" s="15">
        <v>21</v>
      </c>
      <c r="G1730" s="16">
        <v>3</v>
      </c>
      <c r="H1730" s="17">
        <v>1.0416666666666666E-2</v>
      </c>
      <c r="I1730" s="18" t="s">
        <v>1151</v>
      </c>
      <c r="J1730" s="19">
        <f t="shared" si="78"/>
        <v>24</v>
      </c>
      <c r="K1730" s="19">
        <f t="shared" si="79"/>
        <v>63</v>
      </c>
      <c r="L1730" s="20">
        <f t="shared" si="80"/>
        <v>0.38095238095238093</v>
      </c>
      <c r="M1730" s="19">
        <f>TablaCocina[[#This Row],[COSTO UNITARIO]]*TablaCocina[[#This Row],[CANTIDAD ORDENADA]]</f>
        <v>39</v>
      </c>
    </row>
    <row r="1731" spans="1:13" x14ac:dyDescent="0.2">
      <c r="A1731" s="13">
        <v>699</v>
      </c>
      <c r="B1731" s="13">
        <v>8</v>
      </c>
      <c r="C1731" s="14" t="s">
        <v>32</v>
      </c>
      <c r="D1731" s="14" t="s">
        <v>1165</v>
      </c>
      <c r="E1731" s="15">
        <v>17</v>
      </c>
      <c r="F1731" s="15">
        <v>29</v>
      </c>
      <c r="G1731" s="16">
        <v>2</v>
      </c>
      <c r="H1731" s="17">
        <v>7.6388888888888886E-3</v>
      </c>
      <c r="I1731" s="18" t="s">
        <v>1151</v>
      </c>
      <c r="J1731" s="19">
        <f t="shared" ref="J1731:J1794" si="81">(F1731-E1731)*G1731</f>
        <v>24</v>
      </c>
      <c r="K1731" s="19">
        <f t="shared" ref="K1731:K1794" si="82">F1731*G1731</f>
        <v>58</v>
      </c>
      <c r="L1731" s="20">
        <f t="shared" ref="L1731:L1794" si="83">J1731/K1731</f>
        <v>0.41379310344827586</v>
      </c>
      <c r="M1731" s="19">
        <f>TablaCocina[[#This Row],[COSTO UNITARIO]]*TablaCocina[[#This Row],[CANTIDAD ORDENADA]]</f>
        <v>34</v>
      </c>
    </row>
    <row r="1732" spans="1:13" x14ac:dyDescent="0.2">
      <c r="A1732" s="13">
        <v>700</v>
      </c>
      <c r="B1732" s="13">
        <v>8</v>
      </c>
      <c r="C1732" s="14" t="s">
        <v>49</v>
      </c>
      <c r="D1732" s="14" t="s">
        <v>1172</v>
      </c>
      <c r="E1732" s="15">
        <v>20</v>
      </c>
      <c r="F1732" s="15">
        <v>34</v>
      </c>
      <c r="G1732" s="16">
        <v>3</v>
      </c>
      <c r="H1732" s="17">
        <v>2.5694444444444447E-2</v>
      </c>
      <c r="I1732" s="18" t="s">
        <v>1151</v>
      </c>
      <c r="J1732" s="19">
        <f t="shared" si="81"/>
        <v>42</v>
      </c>
      <c r="K1732" s="19">
        <f t="shared" si="82"/>
        <v>102</v>
      </c>
      <c r="L1732" s="20">
        <f t="shared" si="83"/>
        <v>0.41176470588235292</v>
      </c>
      <c r="M1732" s="19">
        <f>TablaCocina[[#This Row],[COSTO UNITARIO]]*TablaCocina[[#This Row],[CANTIDAD ORDENADA]]</f>
        <v>60</v>
      </c>
    </row>
    <row r="1733" spans="1:13" x14ac:dyDescent="0.2">
      <c r="A1733" s="13">
        <v>700</v>
      </c>
      <c r="B1733" s="13">
        <v>8</v>
      </c>
      <c r="C1733" s="14" t="s">
        <v>149</v>
      </c>
      <c r="D1733" s="14" t="s">
        <v>1177</v>
      </c>
      <c r="E1733" s="15">
        <v>15</v>
      </c>
      <c r="F1733" s="15">
        <v>26</v>
      </c>
      <c r="G1733" s="16">
        <v>3</v>
      </c>
      <c r="H1733" s="17">
        <v>2.4305555555555556E-2</v>
      </c>
      <c r="I1733" s="18" t="s">
        <v>1151</v>
      </c>
      <c r="J1733" s="19">
        <f t="shared" si="81"/>
        <v>33</v>
      </c>
      <c r="K1733" s="19">
        <f t="shared" si="82"/>
        <v>78</v>
      </c>
      <c r="L1733" s="20">
        <f t="shared" si="83"/>
        <v>0.42307692307692307</v>
      </c>
      <c r="M1733" s="19">
        <f>TablaCocina[[#This Row],[COSTO UNITARIO]]*TablaCocina[[#This Row],[CANTIDAD ORDENADA]]</f>
        <v>45</v>
      </c>
    </row>
    <row r="1734" spans="1:13" x14ac:dyDescent="0.2">
      <c r="A1734" s="13">
        <v>700</v>
      </c>
      <c r="B1734" s="13">
        <v>8</v>
      </c>
      <c r="C1734" s="14" t="s">
        <v>100</v>
      </c>
      <c r="D1734" s="14" t="s">
        <v>1162</v>
      </c>
      <c r="E1734" s="15">
        <v>16</v>
      </c>
      <c r="F1734" s="15">
        <v>27</v>
      </c>
      <c r="G1734" s="16">
        <v>2</v>
      </c>
      <c r="H1734" s="17">
        <v>9.7222222222222224E-3</v>
      </c>
      <c r="I1734" s="18" t="s">
        <v>1151</v>
      </c>
      <c r="J1734" s="19">
        <f t="shared" si="81"/>
        <v>22</v>
      </c>
      <c r="K1734" s="19">
        <f t="shared" si="82"/>
        <v>54</v>
      </c>
      <c r="L1734" s="20">
        <f t="shared" si="83"/>
        <v>0.40740740740740738</v>
      </c>
      <c r="M1734" s="19">
        <f>TablaCocina[[#This Row],[COSTO UNITARIO]]*TablaCocina[[#This Row],[CANTIDAD ORDENADA]]</f>
        <v>32</v>
      </c>
    </row>
    <row r="1735" spans="1:13" x14ac:dyDescent="0.2">
      <c r="A1735" s="13">
        <v>701</v>
      </c>
      <c r="B1735" s="13">
        <v>19</v>
      </c>
      <c r="C1735" s="14" t="s">
        <v>255</v>
      </c>
      <c r="D1735" s="14" t="s">
        <v>1166</v>
      </c>
      <c r="E1735" s="15">
        <v>20</v>
      </c>
      <c r="F1735" s="15">
        <v>33</v>
      </c>
      <c r="G1735" s="16">
        <v>2</v>
      </c>
      <c r="H1735" s="17">
        <v>2.9166666666666664E-2</v>
      </c>
      <c r="I1735" s="18" t="s">
        <v>1151</v>
      </c>
      <c r="J1735" s="19">
        <f t="shared" si="81"/>
        <v>26</v>
      </c>
      <c r="K1735" s="19">
        <f t="shared" si="82"/>
        <v>66</v>
      </c>
      <c r="L1735" s="20">
        <f t="shared" si="83"/>
        <v>0.39393939393939392</v>
      </c>
      <c r="M1735" s="19">
        <f>TablaCocina[[#This Row],[COSTO UNITARIO]]*TablaCocina[[#This Row],[CANTIDAD ORDENADA]]</f>
        <v>40</v>
      </c>
    </row>
    <row r="1736" spans="1:13" x14ac:dyDescent="0.2">
      <c r="A1736" s="13">
        <v>701</v>
      </c>
      <c r="B1736" s="13">
        <v>19</v>
      </c>
      <c r="C1736" s="14" t="s">
        <v>73</v>
      </c>
      <c r="D1736" s="14" t="s">
        <v>1176</v>
      </c>
      <c r="E1736" s="15">
        <v>10</v>
      </c>
      <c r="F1736" s="15">
        <v>18</v>
      </c>
      <c r="G1736" s="16">
        <v>2</v>
      </c>
      <c r="H1736" s="17">
        <v>3.8194444444444441E-2</v>
      </c>
      <c r="I1736" s="18" t="s">
        <v>1151</v>
      </c>
      <c r="J1736" s="19">
        <f t="shared" si="81"/>
        <v>16</v>
      </c>
      <c r="K1736" s="19">
        <f t="shared" si="82"/>
        <v>36</v>
      </c>
      <c r="L1736" s="20">
        <f t="shared" si="83"/>
        <v>0.44444444444444442</v>
      </c>
      <c r="M1736" s="19">
        <f>TablaCocina[[#This Row],[COSTO UNITARIO]]*TablaCocina[[#This Row],[CANTIDAD ORDENADA]]</f>
        <v>20</v>
      </c>
    </row>
    <row r="1737" spans="1:13" x14ac:dyDescent="0.2">
      <c r="A1737" s="13">
        <v>702</v>
      </c>
      <c r="B1737" s="13">
        <v>13</v>
      </c>
      <c r="C1737" s="14" t="s">
        <v>73</v>
      </c>
      <c r="D1737" s="14" t="s">
        <v>1176</v>
      </c>
      <c r="E1737" s="15">
        <v>10</v>
      </c>
      <c r="F1737" s="15">
        <v>18</v>
      </c>
      <c r="G1737" s="16">
        <v>2</v>
      </c>
      <c r="H1737" s="17">
        <v>4.0972222222222222E-2</v>
      </c>
      <c r="I1737" s="18" t="s">
        <v>1150</v>
      </c>
      <c r="J1737" s="19">
        <f t="shared" si="81"/>
        <v>16</v>
      </c>
      <c r="K1737" s="19">
        <f t="shared" si="82"/>
        <v>36</v>
      </c>
      <c r="L1737" s="20">
        <f t="shared" si="83"/>
        <v>0.44444444444444442</v>
      </c>
      <c r="M1737" s="19">
        <f>TablaCocina[[#This Row],[COSTO UNITARIO]]*TablaCocina[[#This Row],[CANTIDAD ORDENADA]]</f>
        <v>20</v>
      </c>
    </row>
    <row r="1738" spans="1:13" x14ac:dyDescent="0.2">
      <c r="A1738" s="13">
        <v>702</v>
      </c>
      <c r="B1738" s="13">
        <v>13</v>
      </c>
      <c r="C1738" s="14" t="s">
        <v>64</v>
      </c>
      <c r="D1738" s="14" t="s">
        <v>1175</v>
      </c>
      <c r="E1738" s="15">
        <v>13</v>
      </c>
      <c r="F1738" s="15">
        <v>21</v>
      </c>
      <c r="G1738" s="16">
        <v>1</v>
      </c>
      <c r="H1738" s="17">
        <v>2.4999999999999998E-2</v>
      </c>
      <c r="I1738" s="18" t="s">
        <v>1150</v>
      </c>
      <c r="J1738" s="19">
        <f t="shared" si="81"/>
        <v>8</v>
      </c>
      <c r="K1738" s="19">
        <f t="shared" si="82"/>
        <v>21</v>
      </c>
      <c r="L1738" s="20">
        <f t="shared" si="83"/>
        <v>0.38095238095238093</v>
      </c>
      <c r="M1738" s="19">
        <f>TablaCocina[[#This Row],[COSTO UNITARIO]]*TablaCocina[[#This Row],[CANTIDAD ORDENADA]]</f>
        <v>13</v>
      </c>
    </row>
    <row r="1739" spans="1:13" x14ac:dyDescent="0.2">
      <c r="A1739" s="13">
        <v>702</v>
      </c>
      <c r="B1739" s="13">
        <v>13</v>
      </c>
      <c r="C1739" s="14" t="s">
        <v>100</v>
      </c>
      <c r="D1739" s="14" t="s">
        <v>1162</v>
      </c>
      <c r="E1739" s="15">
        <v>16</v>
      </c>
      <c r="F1739" s="15">
        <v>27</v>
      </c>
      <c r="G1739" s="16">
        <v>2</v>
      </c>
      <c r="H1739" s="17">
        <v>2.013888888888889E-2</v>
      </c>
      <c r="I1739" s="18" t="s">
        <v>1151</v>
      </c>
      <c r="J1739" s="19">
        <f t="shared" si="81"/>
        <v>22</v>
      </c>
      <c r="K1739" s="19">
        <f t="shared" si="82"/>
        <v>54</v>
      </c>
      <c r="L1739" s="20">
        <f t="shared" si="83"/>
        <v>0.40740740740740738</v>
      </c>
      <c r="M1739" s="19">
        <f>TablaCocina[[#This Row],[COSTO UNITARIO]]*TablaCocina[[#This Row],[CANTIDAD ORDENADA]]</f>
        <v>32</v>
      </c>
    </row>
    <row r="1740" spans="1:13" x14ac:dyDescent="0.2">
      <c r="A1740" s="13">
        <v>702</v>
      </c>
      <c r="B1740" s="13">
        <v>13</v>
      </c>
      <c r="C1740" s="14" t="s">
        <v>36</v>
      </c>
      <c r="D1740" s="14" t="s">
        <v>1167</v>
      </c>
      <c r="E1740" s="15">
        <v>16</v>
      </c>
      <c r="F1740" s="15">
        <v>28</v>
      </c>
      <c r="G1740" s="16">
        <v>3</v>
      </c>
      <c r="H1740" s="17">
        <v>2.1527777777777781E-2</v>
      </c>
      <c r="I1740" s="18" t="s">
        <v>1150</v>
      </c>
      <c r="J1740" s="19">
        <f t="shared" si="81"/>
        <v>36</v>
      </c>
      <c r="K1740" s="19">
        <f t="shared" si="82"/>
        <v>84</v>
      </c>
      <c r="L1740" s="20">
        <f t="shared" si="83"/>
        <v>0.42857142857142855</v>
      </c>
      <c r="M1740" s="19">
        <f>TablaCocina[[#This Row],[COSTO UNITARIO]]*TablaCocina[[#This Row],[CANTIDAD ORDENADA]]</f>
        <v>48</v>
      </c>
    </row>
    <row r="1741" spans="1:13" x14ac:dyDescent="0.2">
      <c r="A1741" s="13">
        <v>703</v>
      </c>
      <c r="B1741" s="13">
        <v>9</v>
      </c>
      <c r="C1741" s="14" t="s">
        <v>64</v>
      </c>
      <c r="D1741" s="14" t="s">
        <v>1175</v>
      </c>
      <c r="E1741" s="15">
        <v>13</v>
      </c>
      <c r="F1741" s="15">
        <v>21</v>
      </c>
      <c r="G1741" s="16">
        <v>3</v>
      </c>
      <c r="H1741" s="17">
        <v>2.013888888888889E-2</v>
      </c>
      <c r="I1741" s="18" t="s">
        <v>1151</v>
      </c>
      <c r="J1741" s="19">
        <f t="shared" si="81"/>
        <v>24</v>
      </c>
      <c r="K1741" s="19">
        <f t="shared" si="82"/>
        <v>63</v>
      </c>
      <c r="L1741" s="20">
        <f t="shared" si="83"/>
        <v>0.38095238095238093</v>
      </c>
      <c r="M1741" s="19">
        <f>TablaCocina[[#This Row],[COSTO UNITARIO]]*TablaCocina[[#This Row],[CANTIDAD ORDENADA]]</f>
        <v>39</v>
      </c>
    </row>
    <row r="1742" spans="1:13" x14ac:dyDescent="0.2">
      <c r="A1742" s="13">
        <v>704</v>
      </c>
      <c r="B1742" s="13">
        <v>13</v>
      </c>
      <c r="C1742" s="14" t="s">
        <v>73</v>
      </c>
      <c r="D1742" s="14" t="s">
        <v>1176</v>
      </c>
      <c r="E1742" s="15">
        <v>10</v>
      </c>
      <c r="F1742" s="15">
        <v>18</v>
      </c>
      <c r="G1742" s="16">
        <v>1</v>
      </c>
      <c r="H1742" s="17">
        <v>2.6388888888888889E-2</v>
      </c>
      <c r="I1742" s="18" t="s">
        <v>1150</v>
      </c>
      <c r="J1742" s="19">
        <f t="shared" si="81"/>
        <v>8</v>
      </c>
      <c r="K1742" s="19">
        <f t="shared" si="82"/>
        <v>18</v>
      </c>
      <c r="L1742" s="20">
        <f t="shared" si="83"/>
        <v>0.44444444444444442</v>
      </c>
      <c r="M1742" s="19">
        <f>TablaCocina[[#This Row],[COSTO UNITARIO]]*TablaCocina[[#This Row],[CANTIDAD ORDENADA]]</f>
        <v>10</v>
      </c>
    </row>
    <row r="1743" spans="1:13" x14ac:dyDescent="0.2">
      <c r="A1743" s="13">
        <v>705</v>
      </c>
      <c r="B1743" s="13">
        <v>12</v>
      </c>
      <c r="C1743" s="14" t="s">
        <v>140</v>
      </c>
      <c r="D1743" s="14" t="s">
        <v>1173</v>
      </c>
      <c r="E1743" s="15">
        <v>12</v>
      </c>
      <c r="F1743" s="15">
        <v>20</v>
      </c>
      <c r="G1743" s="16">
        <v>3</v>
      </c>
      <c r="H1743" s="17">
        <v>1.7361111111111112E-2</v>
      </c>
      <c r="I1743" s="18" t="s">
        <v>1151</v>
      </c>
      <c r="J1743" s="19">
        <f t="shared" si="81"/>
        <v>24</v>
      </c>
      <c r="K1743" s="19">
        <f t="shared" si="82"/>
        <v>60</v>
      </c>
      <c r="L1743" s="20">
        <f t="shared" si="83"/>
        <v>0.4</v>
      </c>
      <c r="M1743" s="19">
        <f>TablaCocina[[#This Row],[COSTO UNITARIO]]*TablaCocina[[#This Row],[CANTIDAD ORDENADA]]</f>
        <v>36</v>
      </c>
    </row>
    <row r="1744" spans="1:13" x14ac:dyDescent="0.2">
      <c r="A1744" s="13">
        <v>705</v>
      </c>
      <c r="B1744" s="13">
        <v>12</v>
      </c>
      <c r="C1744" s="14" t="s">
        <v>149</v>
      </c>
      <c r="D1744" s="14" t="s">
        <v>1177</v>
      </c>
      <c r="E1744" s="15">
        <v>15</v>
      </c>
      <c r="F1744" s="15">
        <v>26</v>
      </c>
      <c r="G1744" s="16">
        <v>2</v>
      </c>
      <c r="H1744" s="17">
        <v>5.5555555555555558E-3</v>
      </c>
      <c r="I1744" s="18" t="s">
        <v>1150</v>
      </c>
      <c r="J1744" s="19">
        <f t="shared" si="81"/>
        <v>22</v>
      </c>
      <c r="K1744" s="19">
        <f t="shared" si="82"/>
        <v>52</v>
      </c>
      <c r="L1744" s="20">
        <f t="shared" si="83"/>
        <v>0.42307692307692307</v>
      </c>
      <c r="M1744" s="19">
        <f>TablaCocina[[#This Row],[COSTO UNITARIO]]*TablaCocina[[#This Row],[CANTIDAD ORDENADA]]</f>
        <v>30</v>
      </c>
    </row>
    <row r="1745" spans="1:13" x14ac:dyDescent="0.2">
      <c r="A1745" s="13">
        <v>706</v>
      </c>
      <c r="B1745" s="13">
        <v>20</v>
      </c>
      <c r="C1745" s="14" t="s">
        <v>73</v>
      </c>
      <c r="D1745" s="14" t="s">
        <v>1176</v>
      </c>
      <c r="E1745" s="15">
        <v>10</v>
      </c>
      <c r="F1745" s="15">
        <v>18</v>
      </c>
      <c r="G1745" s="16">
        <v>3</v>
      </c>
      <c r="H1745" s="17">
        <v>2.2916666666666669E-2</v>
      </c>
      <c r="I1745" s="18" t="s">
        <v>1151</v>
      </c>
      <c r="J1745" s="19">
        <f t="shared" si="81"/>
        <v>24</v>
      </c>
      <c r="K1745" s="19">
        <f t="shared" si="82"/>
        <v>54</v>
      </c>
      <c r="L1745" s="20">
        <f t="shared" si="83"/>
        <v>0.44444444444444442</v>
      </c>
      <c r="M1745" s="19">
        <f>TablaCocina[[#This Row],[COSTO UNITARIO]]*TablaCocina[[#This Row],[CANTIDAD ORDENADA]]</f>
        <v>30</v>
      </c>
    </row>
    <row r="1746" spans="1:13" x14ac:dyDescent="0.2">
      <c r="A1746" s="13">
        <v>707</v>
      </c>
      <c r="B1746" s="13">
        <v>15</v>
      </c>
      <c r="C1746" s="14" t="s">
        <v>241</v>
      </c>
      <c r="D1746" s="14" t="s">
        <v>1170</v>
      </c>
      <c r="E1746" s="15">
        <v>19</v>
      </c>
      <c r="F1746" s="15">
        <v>32</v>
      </c>
      <c r="G1746" s="16">
        <v>1</v>
      </c>
      <c r="H1746" s="17">
        <v>2.1527777777777781E-2</v>
      </c>
      <c r="I1746" s="18" t="s">
        <v>1150</v>
      </c>
      <c r="J1746" s="19">
        <f t="shared" si="81"/>
        <v>13</v>
      </c>
      <c r="K1746" s="19">
        <f t="shared" si="82"/>
        <v>32</v>
      </c>
      <c r="L1746" s="20">
        <f t="shared" si="83"/>
        <v>0.40625</v>
      </c>
      <c r="M1746" s="19">
        <f>TablaCocina[[#This Row],[COSTO UNITARIO]]*TablaCocina[[#This Row],[CANTIDAD ORDENADA]]</f>
        <v>19</v>
      </c>
    </row>
    <row r="1747" spans="1:13" x14ac:dyDescent="0.2">
      <c r="A1747" s="13">
        <v>707</v>
      </c>
      <c r="B1747" s="13">
        <v>15</v>
      </c>
      <c r="C1747" s="14" t="s">
        <v>64</v>
      </c>
      <c r="D1747" s="14" t="s">
        <v>1175</v>
      </c>
      <c r="E1747" s="15">
        <v>13</v>
      </c>
      <c r="F1747" s="15">
        <v>21</v>
      </c>
      <c r="G1747" s="16">
        <v>1</v>
      </c>
      <c r="H1747" s="17">
        <v>2.9166666666666664E-2</v>
      </c>
      <c r="I1747" s="18" t="s">
        <v>1151</v>
      </c>
      <c r="J1747" s="19">
        <f t="shared" si="81"/>
        <v>8</v>
      </c>
      <c r="K1747" s="19">
        <f t="shared" si="82"/>
        <v>21</v>
      </c>
      <c r="L1747" s="20">
        <f t="shared" si="83"/>
        <v>0.38095238095238093</v>
      </c>
      <c r="M1747" s="19">
        <f>TablaCocina[[#This Row],[COSTO UNITARIO]]*TablaCocina[[#This Row],[CANTIDAD ORDENADA]]</f>
        <v>13</v>
      </c>
    </row>
    <row r="1748" spans="1:13" x14ac:dyDescent="0.2">
      <c r="A1748" s="13">
        <v>707</v>
      </c>
      <c r="B1748" s="13">
        <v>15</v>
      </c>
      <c r="C1748" s="14" t="s">
        <v>62</v>
      </c>
      <c r="D1748" s="14" t="s">
        <v>1160</v>
      </c>
      <c r="E1748" s="15">
        <v>18</v>
      </c>
      <c r="F1748" s="15">
        <v>30</v>
      </c>
      <c r="G1748" s="16">
        <v>2</v>
      </c>
      <c r="H1748" s="17">
        <v>3.6805555555555557E-2</v>
      </c>
      <c r="I1748" s="18" t="s">
        <v>1150</v>
      </c>
      <c r="J1748" s="19">
        <f t="shared" si="81"/>
        <v>24</v>
      </c>
      <c r="K1748" s="19">
        <f t="shared" si="82"/>
        <v>60</v>
      </c>
      <c r="L1748" s="20">
        <f t="shared" si="83"/>
        <v>0.4</v>
      </c>
      <c r="M1748" s="19">
        <f>TablaCocina[[#This Row],[COSTO UNITARIO]]*TablaCocina[[#This Row],[CANTIDAD ORDENADA]]</f>
        <v>36</v>
      </c>
    </row>
    <row r="1749" spans="1:13" x14ac:dyDescent="0.2">
      <c r="A1749" s="13">
        <v>707</v>
      </c>
      <c r="B1749" s="13">
        <v>15</v>
      </c>
      <c r="C1749" s="14" t="s">
        <v>67</v>
      </c>
      <c r="D1749" s="14" t="s">
        <v>1164</v>
      </c>
      <c r="E1749" s="15">
        <v>22</v>
      </c>
      <c r="F1749" s="15">
        <v>36</v>
      </c>
      <c r="G1749" s="16">
        <v>2</v>
      </c>
      <c r="H1749" s="17">
        <v>7.6388888888888886E-3</v>
      </c>
      <c r="I1749" s="18" t="s">
        <v>1150</v>
      </c>
      <c r="J1749" s="19">
        <f t="shared" si="81"/>
        <v>28</v>
      </c>
      <c r="K1749" s="19">
        <f t="shared" si="82"/>
        <v>72</v>
      </c>
      <c r="L1749" s="20">
        <f t="shared" si="83"/>
        <v>0.3888888888888889</v>
      </c>
      <c r="M1749" s="19">
        <f>TablaCocina[[#This Row],[COSTO UNITARIO]]*TablaCocina[[#This Row],[CANTIDAD ORDENADA]]</f>
        <v>44</v>
      </c>
    </row>
    <row r="1750" spans="1:13" x14ac:dyDescent="0.2">
      <c r="A1750" s="13">
        <v>708</v>
      </c>
      <c r="B1750" s="13">
        <v>5</v>
      </c>
      <c r="C1750" s="14" t="s">
        <v>100</v>
      </c>
      <c r="D1750" s="14" t="s">
        <v>1162</v>
      </c>
      <c r="E1750" s="15">
        <v>16</v>
      </c>
      <c r="F1750" s="15">
        <v>27</v>
      </c>
      <c r="G1750" s="16">
        <v>2</v>
      </c>
      <c r="H1750" s="17">
        <v>1.6666666666666666E-2</v>
      </c>
      <c r="I1750" s="18" t="s">
        <v>1151</v>
      </c>
      <c r="J1750" s="19">
        <f t="shared" si="81"/>
        <v>22</v>
      </c>
      <c r="K1750" s="19">
        <f t="shared" si="82"/>
        <v>54</v>
      </c>
      <c r="L1750" s="20">
        <f t="shared" si="83"/>
        <v>0.40740740740740738</v>
      </c>
      <c r="M1750" s="19">
        <f>TablaCocina[[#This Row],[COSTO UNITARIO]]*TablaCocina[[#This Row],[CANTIDAD ORDENADA]]</f>
        <v>32</v>
      </c>
    </row>
    <row r="1751" spans="1:13" x14ac:dyDescent="0.2">
      <c r="A1751" s="13">
        <v>709</v>
      </c>
      <c r="B1751" s="13">
        <v>8</v>
      </c>
      <c r="C1751" s="14" t="s">
        <v>64</v>
      </c>
      <c r="D1751" s="14" t="s">
        <v>1175</v>
      </c>
      <c r="E1751" s="15">
        <v>13</v>
      </c>
      <c r="F1751" s="15">
        <v>21</v>
      </c>
      <c r="G1751" s="16">
        <v>2</v>
      </c>
      <c r="H1751" s="17">
        <v>4.8611111111111112E-3</v>
      </c>
      <c r="I1751" s="18" t="s">
        <v>1150</v>
      </c>
      <c r="J1751" s="19">
        <f t="shared" si="81"/>
        <v>16</v>
      </c>
      <c r="K1751" s="19">
        <f t="shared" si="82"/>
        <v>42</v>
      </c>
      <c r="L1751" s="20">
        <f t="shared" si="83"/>
        <v>0.38095238095238093</v>
      </c>
      <c r="M1751" s="19">
        <f>TablaCocina[[#This Row],[COSTO UNITARIO]]*TablaCocina[[#This Row],[CANTIDAD ORDENADA]]</f>
        <v>26</v>
      </c>
    </row>
    <row r="1752" spans="1:13" x14ac:dyDescent="0.2">
      <c r="A1752" s="13">
        <v>709</v>
      </c>
      <c r="B1752" s="13">
        <v>8</v>
      </c>
      <c r="C1752" s="14" t="s">
        <v>20</v>
      </c>
      <c r="D1752" s="14" t="s">
        <v>1169</v>
      </c>
      <c r="E1752" s="15">
        <v>21</v>
      </c>
      <c r="F1752" s="15">
        <v>35</v>
      </c>
      <c r="G1752" s="16">
        <v>1</v>
      </c>
      <c r="H1752" s="17">
        <v>2.2916666666666669E-2</v>
      </c>
      <c r="I1752" s="18" t="s">
        <v>1151</v>
      </c>
      <c r="J1752" s="19">
        <f t="shared" si="81"/>
        <v>14</v>
      </c>
      <c r="K1752" s="19">
        <f t="shared" si="82"/>
        <v>35</v>
      </c>
      <c r="L1752" s="20">
        <f t="shared" si="83"/>
        <v>0.4</v>
      </c>
      <c r="M1752" s="19">
        <f>TablaCocina[[#This Row],[COSTO UNITARIO]]*TablaCocina[[#This Row],[CANTIDAD ORDENADA]]</f>
        <v>21</v>
      </c>
    </row>
    <row r="1753" spans="1:13" x14ac:dyDescent="0.2">
      <c r="A1753" s="13">
        <v>709</v>
      </c>
      <c r="B1753" s="13">
        <v>8</v>
      </c>
      <c r="C1753" s="14" t="s">
        <v>255</v>
      </c>
      <c r="D1753" s="14" t="s">
        <v>1166</v>
      </c>
      <c r="E1753" s="15">
        <v>20</v>
      </c>
      <c r="F1753" s="15">
        <v>33</v>
      </c>
      <c r="G1753" s="16">
        <v>2</v>
      </c>
      <c r="H1753" s="17">
        <v>1.8749999999999999E-2</v>
      </c>
      <c r="I1753" s="18" t="s">
        <v>1151</v>
      </c>
      <c r="J1753" s="19">
        <f t="shared" si="81"/>
        <v>26</v>
      </c>
      <c r="K1753" s="19">
        <f t="shared" si="82"/>
        <v>66</v>
      </c>
      <c r="L1753" s="20">
        <f t="shared" si="83"/>
        <v>0.39393939393939392</v>
      </c>
      <c r="M1753" s="19">
        <f>TablaCocina[[#This Row],[COSTO UNITARIO]]*TablaCocina[[#This Row],[CANTIDAD ORDENADA]]</f>
        <v>40</v>
      </c>
    </row>
    <row r="1754" spans="1:13" x14ac:dyDescent="0.2">
      <c r="A1754" s="13">
        <v>709</v>
      </c>
      <c r="B1754" s="13">
        <v>8</v>
      </c>
      <c r="C1754" s="14" t="s">
        <v>116</v>
      </c>
      <c r="D1754" s="14" t="s">
        <v>1178</v>
      </c>
      <c r="E1754" s="15">
        <v>15</v>
      </c>
      <c r="F1754" s="15">
        <v>25</v>
      </c>
      <c r="G1754" s="16">
        <v>2</v>
      </c>
      <c r="H1754" s="17">
        <v>2.1527777777777781E-2</v>
      </c>
      <c r="I1754" s="18" t="s">
        <v>1150</v>
      </c>
      <c r="J1754" s="19">
        <f t="shared" si="81"/>
        <v>20</v>
      </c>
      <c r="K1754" s="19">
        <f t="shared" si="82"/>
        <v>50</v>
      </c>
      <c r="L1754" s="20">
        <f t="shared" si="83"/>
        <v>0.4</v>
      </c>
      <c r="M1754" s="19">
        <f>TablaCocina[[#This Row],[COSTO UNITARIO]]*TablaCocina[[#This Row],[CANTIDAD ORDENADA]]</f>
        <v>30</v>
      </c>
    </row>
    <row r="1755" spans="1:13" x14ac:dyDescent="0.2">
      <c r="A1755" s="13">
        <v>710</v>
      </c>
      <c r="B1755" s="13">
        <v>18</v>
      </c>
      <c r="C1755" s="14" t="s">
        <v>140</v>
      </c>
      <c r="D1755" s="14" t="s">
        <v>1173</v>
      </c>
      <c r="E1755" s="15">
        <v>12</v>
      </c>
      <c r="F1755" s="15">
        <v>20</v>
      </c>
      <c r="G1755" s="16">
        <v>2</v>
      </c>
      <c r="H1755" s="17">
        <v>2.2222222222222223E-2</v>
      </c>
      <c r="I1755" s="18" t="s">
        <v>1150</v>
      </c>
      <c r="J1755" s="19">
        <f t="shared" si="81"/>
        <v>16</v>
      </c>
      <c r="K1755" s="19">
        <f t="shared" si="82"/>
        <v>40</v>
      </c>
      <c r="L1755" s="20">
        <f t="shared" si="83"/>
        <v>0.4</v>
      </c>
      <c r="M1755" s="19">
        <f>TablaCocina[[#This Row],[COSTO UNITARIO]]*TablaCocina[[#This Row],[CANTIDAD ORDENADA]]</f>
        <v>24</v>
      </c>
    </row>
    <row r="1756" spans="1:13" x14ac:dyDescent="0.2">
      <c r="A1756" s="13">
        <v>710</v>
      </c>
      <c r="B1756" s="13">
        <v>18</v>
      </c>
      <c r="C1756" s="14" t="s">
        <v>106</v>
      </c>
      <c r="D1756" s="14" t="s">
        <v>1168</v>
      </c>
      <c r="E1756" s="15">
        <v>11</v>
      </c>
      <c r="F1756" s="15">
        <v>19</v>
      </c>
      <c r="G1756" s="16">
        <v>3</v>
      </c>
      <c r="H1756" s="17">
        <v>3.125E-2</v>
      </c>
      <c r="I1756" s="18" t="s">
        <v>1151</v>
      </c>
      <c r="J1756" s="19">
        <f t="shared" si="81"/>
        <v>24</v>
      </c>
      <c r="K1756" s="19">
        <f t="shared" si="82"/>
        <v>57</v>
      </c>
      <c r="L1756" s="20">
        <f t="shared" si="83"/>
        <v>0.42105263157894735</v>
      </c>
      <c r="M1756" s="19">
        <f>TablaCocina[[#This Row],[COSTO UNITARIO]]*TablaCocina[[#This Row],[CANTIDAD ORDENADA]]</f>
        <v>33</v>
      </c>
    </row>
    <row r="1757" spans="1:13" x14ac:dyDescent="0.2">
      <c r="A1757" s="13">
        <v>710</v>
      </c>
      <c r="B1757" s="13">
        <v>18</v>
      </c>
      <c r="C1757" s="14" t="s">
        <v>73</v>
      </c>
      <c r="D1757" s="14" t="s">
        <v>1176</v>
      </c>
      <c r="E1757" s="15">
        <v>10</v>
      </c>
      <c r="F1757" s="15">
        <v>18</v>
      </c>
      <c r="G1757" s="16">
        <v>1</v>
      </c>
      <c r="H1757" s="17">
        <v>1.3888888888888888E-2</v>
      </c>
      <c r="I1757" s="18" t="s">
        <v>1151</v>
      </c>
      <c r="J1757" s="19">
        <f t="shared" si="81"/>
        <v>8</v>
      </c>
      <c r="K1757" s="19">
        <f t="shared" si="82"/>
        <v>18</v>
      </c>
      <c r="L1757" s="20">
        <f t="shared" si="83"/>
        <v>0.44444444444444442</v>
      </c>
      <c r="M1757" s="19">
        <f>TablaCocina[[#This Row],[COSTO UNITARIO]]*TablaCocina[[#This Row],[CANTIDAD ORDENADA]]</f>
        <v>10</v>
      </c>
    </row>
    <row r="1758" spans="1:13" x14ac:dyDescent="0.2">
      <c r="A1758" s="13">
        <v>710</v>
      </c>
      <c r="B1758" s="13">
        <v>18</v>
      </c>
      <c r="C1758" s="14" t="s">
        <v>194</v>
      </c>
      <c r="D1758" s="14" t="s">
        <v>1174</v>
      </c>
      <c r="E1758" s="15">
        <v>14</v>
      </c>
      <c r="F1758" s="15">
        <v>23</v>
      </c>
      <c r="G1758" s="16">
        <v>1</v>
      </c>
      <c r="H1758" s="17">
        <v>2.9861111111111113E-2</v>
      </c>
      <c r="I1758" s="18" t="s">
        <v>1151</v>
      </c>
      <c r="J1758" s="19">
        <f t="shared" si="81"/>
        <v>9</v>
      </c>
      <c r="K1758" s="19">
        <f t="shared" si="82"/>
        <v>23</v>
      </c>
      <c r="L1758" s="20">
        <f t="shared" si="83"/>
        <v>0.39130434782608697</v>
      </c>
      <c r="M1758" s="19">
        <f>TablaCocina[[#This Row],[COSTO UNITARIO]]*TablaCocina[[#This Row],[CANTIDAD ORDENADA]]</f>
        <v>14</v>
      </c>
    </row>
    <row r="1759" spans="1:13" x14ac:dyDescent="0.2">
      <c r="A1759" s="13">
        <v>711</v>
      </c>
      <c r="B1759" s="13">
        <v>20</v>
      </c>
      <c r="C1759" s="14" t="s">
        <v>49</v>
      </c>
      <c r="D1759" s="14" t="s">
        <v>1172</v>
      </c>
      <c r="E1759" s="15">
        <v>20</v>
      </c>
      <c r="F1759" s="15">
        <v>34</v>
      </c>
      <c r="G1759" s="16">
        <v>3</v>
      </c>
      <c r="H1759" s="17">
        <v>2.9861111111111113E-2</v>
      </c>
      <c r="I1759" s="18" t="s">
        <v>1150</v>
      </c>
      <c r="J1759" s="19">
        <f t="shared" si="81"/>
        <v>42</v>
      </c>
      <c r="K1759" s="19">
        <f t="shared" si="82"/>
        <v>102</v>
      </c>
      <c r="L1759" s="20">
        <f t="shared" si="83"/>
        <v>0.41176470588235292</v>
      </c>
      <c r="M1759" s="19">
        <f>TablaCocina[[#This Row],[COSTO UNITARIO]]*TablaCocina[[#This Row],[CANTIDAD ORDENADA]]</f>
        <v>60</v>
      </c>
    </row>
    <row r="1760" spans="1:13" x14ac:dyDescent="0.2">
      <c r="A1760" s="13">
        <v>711</v>
      </c>
      <c r="B1760" s="13">
        <v>20</v>
      </c>
      <c r="C1760" s="14" t="s">
        <v>241</v>
      </c>
      <c r="D1760" s="14" t="s">
        <v>1170</v>
      </c>
      <c r="E1760" s="15">
        <v>19</v>
      </c>
      <c r="F1760" s="15">
        <v>32</v>
      </c>
      <c r="G1760" s="16">
        <v>2</v>
      </c>
      <c r="H1760" s="17">
        <v>1.1111111111111112E-2</v>
      </c>
      <c r="I1760" s="18" t="s">
        <v>1151</v>
      </c>
      <c r="J1760" s="19">
        <f t="shared" si="81"/>
        <v>26</v>
      </c>
      <c r="K1760" s="19">
        <f t="shared" si="82"/>
        <v>64</v>
      </c>
      <c r="L1760" s="20">
        <f t="shared" si="83"/>
        <v>0.40625</v>
      </c>
      <c r="M1760" s="19">
        <f>TablaCocina[[#This Row],[COSTO UNITARIO]]*TablaCocina[[#This Row],[CANTIDAD ORDENADA]]</f>
        <v>38</v>
      </c>
    </row>
    <row r="1761" spans="1:13" x14ac:dyDescent="0.2">
      <c r="A1761" s="13">
        <v>712</v>
      </c>
      <c r="B1761" s="13">
        <v>10</v>
      </c>
      <c r="C1761" s="14" t="s">
        <v>152</v>
      </c>
      <c r="D1761" s="14" t="s">
        <v>1159</v>
      </c>
      <c r="E1761" s="15">
        <v>14</v>
      </c>
      <c r="F1761" s="15">
        <v>24</v>
      </c>
      <c r="G1761" s="16">
        <v>2</v>
      </c>
      <c r="H1761" s="17">
        <v>3.4027777777777775E-2</v>
      </c>
      <c r="I1761" s="18" t="s">
        <v>1150</v>
      </c>
      <c r="J1761" s="19">
        <f t="shared" si="81"/>
        <v>20</v>
      </c>
      <c r="K1761" s="19">
        <f t="shared" si="82"/>
        <v>48</v>
      </c>
      <c r="L1761" s="20">
        <f t="shared" si="83"/>
        <v>0.41666666666666669</v>
      </c>
      <c r="M1761" s="19">
        <f>TablaCocina[[#This Row],[COSTO UNITARIO]]*TablaCocina[[#This Row],[CANTIDAD ORDENADA]]</f>
        <v>28</v>
      </c>
    </row>
    <row r="1762" spans="1:13" x14ac:dyDescent="0.2">
      <c r="A1762" s="13">
        <v>713</v>
      </c>
      <c r="B1762" s="13">
        <v>6</v>
      </c>
      <c r="C1762" s="14" t="s">
        <v>255</v>
      </c>
      <c r="D1762" s="14" t="s">
        <v>1166</v>
      </c>
      <c r="E1762" s="15">
        <v>20</v>
      </c>
      <c r="F1762" s="15">
        <v>33</v>
      </c>
      <c r="G1762" s="16">
        <v>3</v>
      </c>
      <c r="H1762" s="17">
        <v>2.8472222222222222E-2</v>
      </c>
      <c r="I1762" s="18" t="s">
        <v>1151</v>
      </c>
      <c r="J1762" s="19">
        <f t="shared" si="81"/>
        <v>39</v>
      </c>
      <c r="K1762" s="19">
        <f t="shared" si="82"/>
        <v>99</v>
      </c>
      <c r="L1762" s="20">
        <f t="shared" si="83"/>
        <v>0.39393939393939392</v>
      </c>
      <c r="M1762" s="19">
        <f>TablaCocina[[#This Row],[COSTO UNITARIO]]*TablaCocina[[#This Row],[CANTIDAD ORDENADA]]</f>
        <v>60</v>
      </c>
    </row>
    <row r="1763" spans="1:13" x14ac:dyDescent="0.2">
      <c r="A1763" s="13">
        <v>713</v>
      </c>
      <c r="B1763" s="13">
        <v>6</v>
      </c>
      <c r="C1763" s="14" t="s">
        <v>32</v>
      </c>
      <c r="D1763" s="14" t="s">
        <v>1165</v>
      </c>
      <c r="E1763" s="15">
        <v>17</v>
      </c>
      <c r="F1763" s="15">
        <v>29</v>
      </c>
      <c r="G1763" s="16">
        <v>3</v>
      </c>
      <c r="H1763" s="17">
        <v>9.7222222222222224E-3</v>
      </c>
      <c r="I1763" s="18" t="s">
        <v>1151</v>
      </c>
      <c r="J1763" s="19">
        <f t="shared" si="81"/>
        <v>36</v>
      </c>
      <c r="K1763" s="19">
        <f t="shared" si="82"/>
        <v>87</v>
      </c>
      <c r="L1763" s="20">
        <f t="shared" si="83"/>
        <v>0.41379310344827586</v>
      </c>
      <c r="M1763" s="19">
        <f>TablaCocina[[#This Row],[COSTO UNITARIO]]*TablaCocina[[#This Row],[CANTIDAD ORDENADA]]</f>
        <v>51</v>
      </c>
    </row>
    <row r="1764" spans="1:13" x14ac:dyDescent="0.2">
      <c r="A1764" s="13">
        <v>713</v>
      </c>
      <c r="B1764" s="13">
        <v>6</v>
      </c>
      <c r="C1764" s="14" t="s">
        <v>241</v>
      </c>
      <c r="D1764" s="14" t="s">
        <v>1170</v>
      </c>
      <c r="E1764" s="15">
        <v>19</v>
      </c>
      <c r="F1764" s="15">
        <v>32</v>
      </c>
      <c r="G1764" s="16">
        <v>3</v>
      </c>
      <c r="H1764" s="17">
        <v>3.125E-2</v>
      </c>
      <c r="I1764" s="18" t="s">
        <v>1150</v>
      </c>
      <c r="J1764" s="19">
        <f t="shared" si="81"/>
        <v>39</v>
      </c>
      <c r="K1764" s="19">
        <f t="shared" si="82"/>
        <v>96</v>
      </c>
      <c r="L1764" s="20">
        <f t="shared" si="83"/>
        <v>0.40625</v>
      </c>
      <c r="M1764" s="19">
        <f>TablaCocina[[#This Row],[COSTO UNITARIO]]*TablaCocina[[#This Row],[CANTIDAD ORDENADA]]</f>
        <v>57</v>
      </c>
    </row>
    <row r="1765" spans="1:13" x14ac:dyDescent="0.2">
      <c r="A1765" s="13">
        <v>713</v>
      </c>
      <c r="B1765" s="13">
        <v>6</v>
      </c>
      <c r="C1765" s="14" t="s">
        <v>149</v>
      </c>
      <c r="D1765" s="14" t="s">
        <v>1177</v>
      </c>
      <c r="E1765" s="15">
        <v>15</v>
      </c>
      <c r="F1765" s="15">
        <v>26</v>
      </c>
      <c r="G1765" s="16">
        <v>3</v>
      </c>
      <c r="H1765" s="17">
        <v>1.7361111111111112E-2</v>
      </c>
      <c r="I1765" s="18" t="s">
        <v>1150</v>
      </c>
      <c r="J1765" s="19">
        <f t="shared" si="81"/>
        <v>33</v>
      </c>
      <c r="K1765" s="19">
        <f t="shared" si="82"/>
        <v>78</v>
      </c>
      <c r="L1765" s="20">
        <f t="shared" si="83"/>
        <v>0.42307692307692307</v>
      </c>
      <c r="M1765" s="19">
        <f>TablaCocina[[#This Row],[COSTO UNITARIO]]*TablaCocina[[#This Row],[CANTIDAD ORDENADA]]</f>
        <v>45</v>
      </c>
    </row>
    <row r="1766" spans="1:13" x14ac:dyDescent="0.2">
      <c r="A1766" s="13">
        <v>714</v>
      </c>
      <c r="B1766" s="13">
        <v>19</v>
      </c>
      <c r="C1766" s="14" t="s">
        <v>49</v>
      </c>
      <c r="D1766" s="14" t="s">
        <v>1172</v>
      </c>
      <c r="E1766" s="15">
        <v>20</v>
      </c>
      <c r="F1766" s="15">
        <v>34</v>
      </c>
      <c r="G1766" s="16">
        <v>3</v>
      </c>
      <c r="H1766" s="17">
        <v>1.1805555555555555E-2</v>
      </c>
      <c r="I1766" s="18" t="s">
        <v>1151</v>
      </c>
      <c r="J1766" s="19">
        <f t="shared" si="81"/>
        <v>42</v>
      </c>
      <c r="K1766" s="19">
        <f t="shared" si="82"/>
        <v>102</v>
      </c>
      <c r="L1766" s="20">
        <f t="shared" si="83"/>
        <v>0.41176470588235292</v>
      </c>
      <c r="M1766" s="19">
        <f>TablaCocina[[#This Row],[COSTO UNITARIO]]*TablaCocina[[#This Row],[CANTIDAD ORDENADA]]</f>
        <v>60</v>
      </c>
    </row>
    <row r="1767" spans="1:13" x14ac:dyDescent="0.2">
      <c r="A1767" s="13">
        <v>714</v>
      </c>
      <c r="B1767" s="13">
        <v>19</v>
      </c>
      <c r="C1767" s="14" t="s">
        <v>62</v>
      </c>
      <c r="D1767" s="14" t="s">
        <v>1160</v>
      </c>
      <c r="E1767" s="15">
        <v>18</v>
      </c>
      <c r="F1767" s="15">
        <v>30</v>
      </c>
      <c r="G1767" s="16">
        <v>3</v>
      </c>
      <c r="H1767" s="17">
        <v>1.1805555555555555E-2</v>
      </c>
      <c r="I1767" s="18" t="s">
        <v>1151</v>
      </c>
      <c r="J1767" s="19">
        <f t="shared" si="81"/>
        <v>36</v>
      </c>
      <c r="K1767" s="19">
        <f t="shared" si="82"/>
        <v>90</v>
      </c>
      <c r="L1767" s="20">
        <f t="shared" si="83"/>
        <v>0.4</v>
      </c>
      <c r="M1767" s="19">
        <f>TablaCocina[[#This Row],[COSTO UNITARIO]]*TablaCocina[[#This Row],[CANTIDAD ORDENADA]]</f>
        <v>54</v>
      </c>
    </row>
    <row r="1768" spans="1:13" x14ac:dyDescent="0.2">
      <c r="A1768" s="13">
        <v>714</v>
      </c>
      <c r="B1768" s="13">
        <v>19</v>
      </c>
      <c r="C1768" s="14" t="s">
        <v>255</v>
      </c>
      <c r="D1768" s="14" t="s">
        <v>1166</v>
      </c>
      <c r="E1768" s="15">
        <v>20</v>
      </c>
      <c r="F1768" s="15">
        <v>33</v>
      </c>
      <c r="G1768" s="16">
        <v>1</v>
      </c>
      <c r="H1768" s="17">
        <v>2.013888888888889E-2</v>
      </c>
      <c r="I1768" s="18" t="s">
        <v>1151</v>
      </c>
      <c r="J1768" s="19">
        <f t="shared" si="81"/>
        <v>13</v>
      </c>
      <c r="K1768" s="19">
        <f t="shared" si="82"/>
        <v>33</v>
      </c>
      <c r="L1768" s="20">
        <f t="shared" si="83"/>
        <v>0.39393939393939392</v>
      </c>
      <c r="M1768" s="19">
        <f>TablaCocina[[#This Row],[COSTO UNITARIO]]*TablaCocina[[#This Row],[CANTIDAD ORDENADA]]</f>
        <v>20</v>
      </c>
    </row>
    <row r="1769" spans="1:13" x14ac:dyDescent="0.2">
      <c r="A1769" s="13">
        <v>715</v>
      </c>
      <c r="B1769" s="13">
        <v>12</v>
      </c>
      <c r="C1769" s="14" t="s">
        <v>62</v>
      </c>
      <c r="D1769" s="14" t="s">
        <v>1160</v>
      </c>
      <c r="E1769" s="15">
        <v>18</v>
      </c>
      <c r="F1769" s="15">
        <v>30</v>
      </c>
      <c r="G1769" s="16">
        <v>3</v>
      </c>
      <c r="H1769" s="17">
        <v>2.4305555555555556E-2</v>
      </c>
      <c r="I1769" s="18" t="s">
        <v>1150</v>
      </c>
      <c r="J1769" s="19">
        <f t="shared" si="81"/>
        <v>36</v>
      </c>
      <c r="K1769" s="19">
        <f t="shared" si="82"/>
        <v>90</v>
      </c>
      <c r="L1769" s="20">
        <f t="shared" si="83"/>
        <v>0.4</v>
      </c>
      <c r="M1769" s="19">
        <f>TablaCocina[[#This Row],[COSTO UNITARIO]]*TablaCocina[[#This Row],[CANTIDAD ORDENADA]]</f>
        <v>54</v>
      </c>
    </row>
    <row r="1770" spans="1:13" x14ac:dyDescent="0.2">
      <c r="A1770" s="13">
        <v>715</v>
      </c>
      <c r="B1770" s="13">
        <v>12</v>
      </c>
      <c r="C1770" s="14" t="s">
        <v>100</v>
      </c>
      <c r="D1770" s="14" t="s">
        <v>1162</v>
      </c>
      <c r="E1770" s="15">
        <v>16</v>
      </c>
      <c r="F1770" s="15">
        <v>27</v>
      </c>
      <c r="G1770" s="16">
        <v>1</v>
      </c>
      <c r="H1770" s="17">
        <v>9.7222222222222224E-3</v>
      </c>
      <c r="I1770" s="18" t="s">
        <v>1150</v>
      </c>
      <c r="J1770" s="19">
        <f t="shared" si="81"/>
        <v>11</v>
      </c>
      <c r="K1770" s="19">
        <f t="shared" si="82"/>
        <v>27</v>
      </c>
      <c r="L1770" s="20">
        <f t="shared" si="83"/>
        <v>0.40740740740740738</v>
      </c>
      <c r="M1770" s="19">
        <f>TablaCocina[[#This Row],[COSTO UNITARIO]]*TablaCocina[[#This Row],[CANTIDAD ORDENADA]]</f>
        <v>16</v>
      </c>
    </row>
    <row r="1771" spans="1:13" x14ac:dyDescent="0.2">
      <c r="A1771" s="13">
        <v>715</v>
      </c>
      <c r="B1771" s="13">
        <v>12</v>
      </c>
      <c r="C1771" s="14" t="s">
        <v>116</v>
      </c>
      <c r="D1771" s="14" t="s">
        <v>1178</v>
      </c>
      <c r="E1771" s="15">
        <v>15</v>
      </c>
      <c r="F1771" s="15">
        <v>25</v>
      </c>
      <c r="G1771" s="16">
        <v>3</v>
      </c>
      <c r="H1771" s="17">
        <v>2.6388888888888889E-2</v>
      </c>
      <c r="I1771" s="18" t="s">
        <v>1150</v>
      </c>
      <c r="J1771" s="19">
        <f t="shared" si="81"/>
        <v>30</v>
      </c>
      <c r="K1771" s="19">
        <f t="shared" si="82"/>
        <v>75</v>
      </c>
      <c r="L1771" s="20">
        <f t="shared" si="83"/>
        <v>0.4</v>
      </c>
      <c r="M1771" s="19">
        <f>TablaCocina[[#This Row],[COSTO UNITARIO]]*TablaCocina[[#This Row],[CANTIDAD ORDENADA]]</f>
        <v>45</v>
      </c>
    </row>
    <row r="1772" spans="1:13" x14ac:dyDescent="0.2">
      <c r="A1772" s="13">
        <v>715</v>
      </c>
      <c r="B1772" s="13">
        <v>12</v>
      </c>
      <c r="C1772" s="14" t="s">
        <v>73</v>
      </c>
      <c r="D1772" s="14" t="s">
        <v>1176</v>
      </c>
      <c r="E1772" s="15">
        <v>10</v>
      </c>
      <c r="F1772" s="15">
        <v>18</v>
      </c>
      <c r="G1772" s="16">
        <v>3</v>
      </c>
      <c r="H1772" s="17">
        <v>3.4027777777777775E-2</v>
      </c>
      <c r="I1772" s="18" t="s">
        <v>1151</v>
      </c>
      <c r="J1772" s="19">
        <f t="shared" si="81"/>
        <v>24</v>
      </c>
      <c r="K1772" s="19">
        <f t="shared" si="82"/>
        <v>54</v>
      </c>
      <c r="L1772" s="20">
        <f t="shared" si="83"/>
        <v>0.44444444444444442</v>
      </c>
      <c r="M1772" s="19">
        <f>TablaCocina[[#This Row],[COSTO UNITARIO]]*TablaCocina[[#This Row],[CANTIDAD ORDENADA]]</f>
        <v>30</v>
      </c>
    </row>
    <row r="1773" spans="1:13" x14ac:dyDescent="0.2">
      <c r="A1773" s="13">
        <v>716</v>
      </c>
      <c r="B1773" s="13">
        <v>12</v>
      </c>
      <c r="C1773" s="14" t="s">
        <v>64</v>
      </c>
      <c r="D1773" s="14" t="s">
        <v>1175</v>
      </c>
      <c r="E1773" s="15">
        <v>13</v>
      </c>
      <c r="F1773" s="15">
        <v>21</v>
      </c>
      <c r="G1773" s="16">
        <v>3</v>
      </c>
      <c r="H1773" s="17">
        <v>8.3333333333333332E-3</v>
      </c>
      <c r="I1773" s="18" t="s">
        <v>1150</v>
      </c>
      <c r="J1773" s="19">
        <f t="shared" si="81"/>
        <v>24</v>
      </c>
      <c r="K1773" s="19">
        <f t="shared" si="82"/>
        <v>63</v>
      </c>
      <c r="L1773" s="20">
        <f t="shared" si="83"/>
        <v>0.38095238095238093</v>
      </c>
      <c r="M1773" s="19">
        <f>TablaCocina[[#This Row],[COSTO UNITARIO]]*TablaCocina[[#This Row],[CANTIDAD ORDENADA]]</f>
        <v>39</v>
      </c>
    </row>
    <row r="1774" spans="1:13" x14ac:dyDescent="0.2">
      <c r="A1774" s="13">
        <v>716</v>
      </c>
      <c r="B1774" s="13">
        <v>12</v>
      </c>
      <c r="C1774" s="14" t="s">
        <v>116</v>
      </c>
      <c r="D1774" s="14" t="s">
        <v>1178</v>
      </c>
      <c r="E1774" s="15">
        <v>15</v>
      </c>
      <c r="F1774" s="15">
        <v>25</v>
      </c>
      <c r="G1774" s="16">
        <v>3</v>
      </c>
      <c r="H1774" s="17">
        <v>3.3333333333333333E-2</v>
      </c>
      <c r="I1774" s="18" t="s">
        <v>1150</v>
      </c>
      <c r="J1774" s="19">
        <f t="shared" si="81"/>
        <v>30</v>
      </c>
      <c r="K1774" s="19">
        <f t="shared" si="82"/>
        <v>75</v>
      </c>
      <c r="L1774" s="20">
        <f t="shared" si="83"/>
        <v>0.4</v>
      </c>
      <c r="M1774" s="19">
        <f>TablaCocina[[#This Row],[COSTO UNITARIO]]*TablaCocina[[#This Row],[CANTIDAD ORDENADA]]</f>
        <v>45</v>
      </c>
    </row>
    <row r="1775" spans="1:13" x14ac:dyDescent="0.2">
      <c r="A1775" s="13">
        <v>716</v>
      </c>
      <c r="B1775" s="13">
        <v>12</v>
      </c>
      <c r="C1775" s="14" t="s">
        <v>110</v>
      </c>
      <c r="D1775" s="14" t="s">
        <v>1161</v>
      </c>
      <c r="E1775" s="15">
        <v>19</v>
      </c>
      <c r="F1775" s="15">
        <v>31</v>
      </c>
      <c r="G1775" s="16">
        <v>3</v>
      </c>
      <c r="H1775" s="17">
        <v>2.0833333333333332E-2</v>
      </c>
      <c r="I1775" s="18" t="s">
        <v>1151</v>
      </c>
      <c r="J1775" s="19">
        <f t="shared" si="81"/>
        <v>36</v>
      </c>
      <c r="K1775" s="19">
        <f t="shared" si="82"/>
        <v>93</v>
      </c>
      <c r="L1775" s="20">
        <f t="shared" si="83"/>
        <v>0.38709677419354838</v>
      </c>
      <c r="M1775" s="19">
        <f>TablaCocina[[#This Row],[COSTO UNITARIO]]*TablaCocina[[#This Row],[CANTIDAD ORDENADA]]</f>
        <v>57</v>
      </c>
    </row>
    <row r="1776" spans="1:13" x14ac:dyDescent="0.2">
      <c r="A1776" s="13">
        <v>717</v>
      </c>
      <c r="B1776" s="13">
        <v>8</v>
      </c>
      <c r="C1776" s="14" t="s">
        <v>197</v>
      </c>
      <c r="D1776" s="14" t="s">
        <v>1171</v>
      </c>
      <c r="E1776" s="15">
        <v>13</v>
      </c>
      <c r="F1776" s="15">
        <v>22</v>
      </c>
      <c r="G1776" s="16">
        <v>2</v>
      </c>
      <c r="H1776" s="17">
        <v>1.5972222222222224E-2</v>
      </c>
      <c r="I1776" s="18" t="s">
        <v>1151</v>
      </c>
      <c r="J1776" s="19">
        <f t="shared" si="81"/>
        <v>18</v>
      </c>
      <c r="K1776" s="19">
        <f t="shared" si="82"/>
        <v>44</v>
      </c>
      <c r="L1776" s="20">
        <f t="shared" si="83"/>
        <v>0.40909090909090912</v>
      </c>
      <c r="M1776" s="19">
        <f>TablaCocina[[#This Row],[COSTO UNITARIO]]*TablaCocina[[#This Row],[CANTIDAD ORDENADA]]</f>
        <v>26</v>
      </c>
    </row>
    <row r="1777" spans="1:13" x14ac:dyDescent="0.2">
      <c r="A1777" s="13">
        <v>717</v>
      </c>
      <c r="B1777" s="13">
        <v>8</v>
      </c>
      <c r="C1777" s="14" t="s">
        <v>62</v>
      </c>
      <c r="D1777" s="14" t="s">
        <v>1160</v>
      </c>
      <c r="E1777" s="15">
        <v>18</v>
      </c>
      <c r="F1777" s="15">
        <v>30</v>
      </c>
      <c r="G1777" s="16">
        <v>1</v>
      </c>
      <c r="H1777" s="17">
        <v>2.4999999999999998E-2</v>
      </c>
      <c r="I1777" s="18" t="s">
        <v>1151</v>
      </c>
      <c r="J1777" s="19">
        <f t="shared" si="81"/>
        <v>12</v>
      </c>
      <c r="K1777" s="19">
        <f t="shared" si="82"/>
        <v>30</v>
      </c>
      <c r="L1777" s="20">
        <f t="shared" si="83"/>
        <v>0.4</v>
      </c>
      <c r="M1777" s="19">
        <f>TablaCocina[[#This Row],[COSTO UNITARIO]]*TablaCocina[[#This Row],[CANTIDAD ORDENADA]]</f>
        <v>18</v>
      </c>
    </row>
    <row r="1778" spans="1:13" x14ac:dyDescent="0.2">
      <c r="A1778" s="13">
        <v>717</v>
      </c>
      <c r="B1778" s="13">
        <v>8</v>
      </c>
      <c r="C1778" s="14" t="s">
        <v>100</v>
      </c>
      <c r="D1778" s="14" t="s">
        <v>1162</v>
      </c>
      <c r="E1778" s="15">
        <v>16</v>
      </c>
      <c r="F1778" s="15">
        <v>27</v>
      </c>
      <c r="G1778" s="16">
        <v>3</v>
      </c>
      <c r="H1778" s="17">
        <v>9.0277777777777787E-3</v>
      </c>
      <c r="I1778" s="18" t="s">
        <v>1151</v>
      </c>
      <c r="J1778" s="19">
        <f t="shared" si="81"/>
        <v>33</v>
      </c>
      <c r="K1778" s="19">
        <f t="shared" si="82"/>
        <v>81</v>
      </c>
      <c r="L1778" s="20">
        <f t="shared" si="83"/>
        <v>0.40740740740740738</v>
      </c>
      <c r="M1778" s="19">
        <f>TablaCocina[[#This Row],[COSTO UNITARIO]]*TablaCocina[[#This Row],[CANTIDAD ORDENADA]]</f>
        <v>48</v>
      </c>
    </row>
    <row r="1779" spans="1:13" x14ac:dyDescent="0.2">
      <c r="A1779" s="13">
        <v>718</v>
      </c>
      <c r="B1779" s="13">
        <v>7</v>
      </c>
      <c r="C1779" s="14" t="s">
        <v>140</v>
      </c>
      <c r="D1779" s="14" t="s">
        <v>1173</v>
      </c>
      <c r="E1779" s="15">
        <v>12</v>
      </c>
      <c r="F1779" s="15">
        <v>20</v>
      </c>
      <c r="G1779" s="16">
        <v>1</v>
      </c>
      <c r="H1779" s="17">
        <v>4.027777777777778E-2</v>
      </c>
      <c r="I1779" s="18" t="s">
        <v>1151</v>
      </c>
      <c r="J1779" s="19">
        <f t="shared" si="81"/>
        <v>8</v>
      </c>
      <c r="K1779" s="19">
        <f t="shared" si="82"/>
        <v>20</v>
      </c>
      <c r="L1779" s="20">
        <f t="shared" si="83"/>
        <v>0.4</v>
      </c>
      <c r="M1779" s="19">
        <f>TablaCocina[[#This Row],[COSTO UNITARIO]]*TablaCocina[[#This Row],[CANTIDAD ORDENADA]]</f>
        <v>12</v>
      </c>
    </row>
    <row r="1780" spans="1:13" x14ac:dyDescent="0.2">
      <c r="A1780" s="13">
        <v>719</v>
      </c>
      <c r="B1780" s="13">
        <v>16</v>
      </c>
      <c r="C1780" s="14" t="s">
        <v>42</v>
      </c>
      <c r="D1780" s="14" t="s">
        <v>1163</v>
      </c>
      <c r="E1780" s="15">
        <v>25</v>
      </c>
      <c r="F1780" s="15">
        <v>40</v>
      </c>
      <c r="G1780" s="16">
        <v>1</v>
      </c>
      <c r="H1780" s="17">
        <v>1.0416666666666666E-2</v>
      </c>
      <c r="I1780" s="18" t="s">
        <v>1150</v>
      </c>
      <c r="J1780" s="19">
        <f t="shared" si="81"/>
        <v>15</v>
      </c>
      <c r="K1780" s="19">
        <f t="shared" si="82"/>
        <v>40</v>
      </c>
      <c r="L1780" s="20">
        <f t="shared" si="83"/>
        <v>0.375</v>
      </c>
      <c r="M1780" s="19">
        <f>TablaCocina[[#This Row],[COSTO UNITARIO]]*TablaCocina[[#This Row],[CANTIDAD ORDENADA]]</f>
        <v>25</v>
      </c>
    </row>
    <row r="1781" spans="1:13" x14ac:dyDescent="0.2">
      <c r="A1781" s="13">
        <v>719</v>
      </c>
      <c r="B1781" s="13">
        <v>16</v>
      </c>
      <c r="C1781" s="14" t="s">
        <v>106</v>
      </c>
      <c r="D1781" s="14" t="s">
        <v>1168</v>
      </c>
      <c r="E1781" s="15">
        <v>11</v>
      </c>
      <c r="F1781" s="15">
        <v>19</v>
      </c>
      <c r="G1781" s="16">
        <v>2</v>
      </c>
      <c r="H1781" s="17">
        <v>2.361111111111111E-2</v>
      </c>
      <c r="I1781" s="18" t="s">
        <v>1150</v>
      </c>
      <c r="J1781" s="19">
        <f t="shared" si="81"/>
        <v>16</v>
      </c>
      <c r="K1781" s="19">
        <f t="shared" si="82"/>
        <v>38</v>
      </c>
      <c r="L1781" s="20">
        <f t="shared" si="83"/>
        <v>0.42105263157894735</v>
      </c>
      <c r="M1781" s="19">
        <f>TablaCocina[[#This Row],[COSTO UNITARIO]]*TablaCocina[[#This Row],[CANTIDAD ORDENADA]]</f>
        <v>22</v>
      </c>
    </row>
    <row r="1782" spans="1:13" x14ac:dyDescent="0.2">
      <c r="A1782" s="13">
        <v>719</v>
      </c>
      <c r="B1782" s="13">
        <v>16</v>
      </c>
      <c r="C1782" s="14" t="s">
        <v>32</v>
      </c>
      <c r="D1782" s="14" t="s">
        <v>1165</v>
      </c>
      <c r="E1782" s="15">
        <v>17</v>
      </c>
      <c r="F1782" s="15">
        <v>29</v>
      </c>
      <c r="G1782" s="16">
        <v>1</v>
      </c>
      <c r="H1782" s="17">
        <v>1.4583333333333332E-2</v>
      </c>
      <c r="I1782" s="18" t="s">
        <v>1150</v>
      </c>
      <c r="J1782" s="19">
        <f t="shared" si="81"/>
        <v>12</v>
      </c>
      <c r="K1782" s="19">
        <f t="shared" si="82"/>
        <v>29</v>
      </c>
      <c r="L1782" s="20">
        <f t="shared" si="83"/>
        <v>0.41379310344827586</v>
      </c>
      <c r="M1782" s="19">
        <f>TablaCocina[[#This Row],[COSTO UNITARIO]]*TablaCocina[[#This Row],[CANTIDAD ORDENADA]]</f>
        <v>17</v>
      </c>
    </row>
    <row r="1783" spans="1:13" x14ac:dyDescent="0.2">
      <c r="A1783" s="13">
        <v>720</v>
      </c>
      <c r="B1783" s="13">
        <v>4</v>
      </c>
      <c r="C1783" s="14" t="s">
        <v>255</v>
      </c>
      <c r="D1783" s="14" t="s">
        <v>1166</v>
      </c>
      <c r="E1783" s="15">
        <v>20</v>
      </c>
      <c r="F1783" s="15">
        <v>33</v>
      </c>
      <c r="G1783" s="16">
        <v>1</v>
      </c>
      <c r="H1783" s="17">
        <v>2.4999999999999998E-2</v>
      </c>
      <c r="I1783" s="18" t="s">
        <v>1150</v>
      </c>
      <c r="J1783" s="19">
        <f t="shared" si="81"/>
        <v>13</v>
      </c>
      <c r="K1783" s="19">
        <f t="shared" si="82"/>
        <v>33</v>
      </c>
      <c r="L1783" s="20">
        <f t="shared" si="83"/>
        <v>0.39393939393939392</v>
      </c>
      <c r="M1783" s="19">
        <f>TablaCocina[[#This Row],[COSTO UNITARIO]]*TablaCocina[[#This Row],[CANTIDAD ORDENADA]]</f>
        <v>20</v>
      </c>
    </row>
    <row r="1784" spans="1:13" x14ac:dyDescent="0.2">
      <c r="A1784" s="13">
        <v>720</v>
      </c>
      <c r="B1784" s="13">
        <v>4</v>
      </c>
      <c r="C1784" s="14" t="s">
        <v>32</v>
      </c>
      <c r="D1784" s="14" t="s">
        <v>1165</v>
      </c>
      <c r="E1784" s="15">
        <v>17</v>
      </c>
      <c r="F1784" s="15">
        <v>29</v>
      </c>
      <c r="G1784" s="16">
        <v>3</v>
      </c>
      <c r="H1784" s="17">
        <v>3.0555555555555555E-2</v>
      </c>
      <c r="I1784" s="18" t="s">
        <v>1151</v>
      </c>
      <c r="J1784" s="19">
        <f t="shared" si="81"/>
        <v>36</v>
      </c>
      <c r="K1784" s="19">
        <f t="shared" si="82"/>
        <v>87</v>
      </c>
      <c r="L1784" s="20">
        <f t="shared" si="83"/>
        <v>0.41379310344827586</v>
      </c>
      <c r="M1784" s="19">
        <f>TablaCocina[[#This Row],[COSTO UNITARIO]]*TablaCocina[[#This Row],[CANTIDAD ORDENADA]]</f>
        <v>51</v>
      </c>
    </row>
    <row r="1785" spans="1:13" x14ac:dyDescent="0.2">
      <c r="A1785" s="13">
        <v>720</v>
      </c>
      <c r="B1785" s="13">
        <v>4</v>
      </c>
      <c r="C1785" s="14" t="s">
        <v>152</v>
      </c>
      <c r="D1785" s="14" t="s">
        <v>1159</v>
      </c>
      <c r="E1785" s="15">
        <v>14</v>
      </c>
      <c r="F1785" s="15">
        <v>24</v>
      </c>
      <c r="G1785" s="16">
        <v>2</v>
      </c>
      <c r="H1785" s="17">
        <v>3.6805555555555557E-2</v>
      </c>
      <c r="I1785" s="18" t="s">
        <v>1151</v>
      </c>
      <c r="J1785" s="19">
        <f t="shared" si="81"/>
        <v>20</v>
      </c>
      <c r="K1785" s="19">
        <f t="shared" si="82"/>
        <v>48</v>
      </c>
      <c r="L1785" s="20">
        <f t="shared" si="83"/>
        <v>0.41666666666666669</v>
      </c>
      <c r="M1785" s="19">
        <f>TablaCocina[[#This Row],[COSTO UNITARIO]]*TablaCocina[[#This Row],[CANTIDAD ORDENADA]]</f>
        <v>28</v>
      </c>
    </row>
    <row r="1786" spans="1:13" x14ac:dyDescent="0.2">
      <c r="A1786" s="13">
        <v>721</v>
      </c>
      <c r="B1786" s="13">
        <v>6</v>
      </c>
      <c r="C1786" s="14" t="s">
        <v>32</v>
      </c>
      <c r="D1786" s="14" t="s">
        <v>1165</v>
      </c>
      <c r="E1786" s="15">
        <v>17</v>
      </c>
      <c r="F1786" s="15">
        <v>29</v>
      </c>
      <c r="G1786" s="16">
        <v>1</v>
      </c>
      <c r="H1786" s="17">
        <v>1.3888888888888888E-2</v>
      </c>
      <c r="I1786" s="18" t="s">
        <v>1151</v>
      </c>
      <c r="J1786" s="19">
        <f t="shared" si="81"/>
        <v>12</v>
      </c>
      <c r="K1786" s="19">
        <f t="shared" si="82"/>
        <v>29</v>
      </c>
      <c r="L1786" s="20">
        <f t="shared" si="83"/>
        <v>0.41379310344827586</v>
      </c>
      <c r="M1786" s="19">
        <f>TablaCocina[[#This Row],[COSTO UNITARIO]]*TablaCocina[[#This Row],[CANTIDAD ORDENADA]]</f>
        <v>17</v>
      </c>
    </row>
    <row r="1787" spans="1:13" x14ac:dyDescent="0.2">
      <c r="A1787" s="13">
        <v>721</v>
      </c>
      <c r="B1787" s="13">
        <v>6</v>
      </c>
      <c r="C1787" s="14" t="s">
        <v>67</v>
      </c>
      <c r="D1787" s="14" t="s">
        <v>1164</v>
      </c>
      <c r="E1787" s="15">
        <v>22</v>
      </c>
      <c r="F1787" s="15">
        <v>36</v>
      </c>
      <c r="G1787" s="16">
        <v>1</v>
      </c>
      <c r="H1787" s="17">
        <v>1.0416666666666666E-2</v>
      </c>
      <c r="I1787" s="18" t="s">
        <v>1151</v>
      </c>
      <c r="J1787" s="19">
        <f t="shared" si="81"/>
        <v>14</v>
      </c>
      <c r="K1787" s="19">
        <f t="shared" si="82"/>
        <v>36</v>
      </c>
      <c r="L1787" s="20">
        <f t="shared" si="83"/>
        <v>0.3888888888888889</v>
      </c>
      <c r="M1787" s="19">
        <f>TablaCocina[[#This Row],[COSTO UNITARIO]]*TablaCocina[[#This Row],[CANTIDAD ORDENADA]]</f>
        <v>22</v>
      </c>
    </row>
    <row r="1788" spans="1:13" x14ac:dyDescent="0.2">
      <c r="A1788" s="13">
        <v>721</v>
      </c>
      <c r="B1788" s="13">
        <v>6</v>
      </c>
      <c r="C1788" s="14" t="s">
        <v>152</v>
      </c>
      <c r="D1788" s="14" t="s">
        <v>1159</v>
      </c>
      <c r="E1788" s="15">
        <v>14</v>
      </c>
      <c r="F1788" s="15">
        <v>24</v>
      </c>
      <c r="G1788" s="16">
        <v>3</v>
      </c>
      <c r="H1788" s="17">
        <v>3.0555555555555555E-2</v>
      </c>
      <c r="I1788" s="18" t="s">
        <v>1150</v>
      </c>
      <c r="J1788" s="19">
        <f t="shared" si="81"/>
        <v>30</v>
      </c>
      <c r="K1788" s="19">
        <f t="shared" si="82"/>
        <v>72</v>
      </c>
      <c r="L1788" s="20">
        <f t="shared" si="83"/>
        <v>0.41666666666666669</v>
      </c>
      <c r="M1788" s="19">
        <f>TablaCocina[[#This Row],[COSTO UNITARIO]]*TablaCocina[[#This Row],[CANTIDAD ORDENADA]]</f>
        <v>42</v>
      </c>
    </row>
    <row r="1789" spans="1:13" x14ac:dyDescent="0.2">
      <c r="A1789" s="13">
        <v>721</v>
      </c>
      <c r="B1789" s="13">
        <v>6</v>
      </c>
      <c r="C1789" s="14" t="s">
        <v>100</v>
      </c>
      <c r="D1789" s="14" t="s">
        <v>1162</v>
      </c>
      <c r="E1789" s="15">
        <v>16</v>
      </c>
      <c r="F1789" s="15">
        <v>27</v>
      </c>
      <c r="G1789" s="16">
        <v>3</v>
      </c>
      <c r="H1789" s="17">
        <v>3.7499999999999999E-2</v>
      </c>
      <c r="I1789" s="18" t="s">
        <v>1151</v>
      </c>
      <c r="J1789" s="19">
        <f t="shared" si="81"/>
        <v>33</v>
      </c>
      <c r="K1789" s="19">
        <f t="shared" si="82"/>
        <v>81</v>
      </c>
      <c r="L1789" s="20">
        <f t="shared" si="83"/>
        <v>0.40740740740740738</v>
      </c>
      <c r="M1789" s="19">
        <f>TablaCocina[[#This Row],[COSTO UNITARIO]]*TablaCocina[[#This Row],[CANTIDAD ORDENADA]]</f>
        <v>48</v>
      </c>
    </row>
    <row r="1790" spans="1:13" x14ac:dyDescent="0.2">
      <c r="A1790" s="13">
        <v>722</v>
      </c>
      <c r="B1790" s="13">
        <v>13</v>
      </c>
      <c r="C1790" s="14" t="s">
        <v>64</v>
      </c>
      <c r="D1790" s="14" t="s">
        <v>1175</v>
      </c>
      <c r="E1790" s="15">
        <v>13</v>
      </c>
      <c r="F1790" s="15">
        <v>21</v>
      </c>
      <c r="G1790" s="16">
        <v>3</v>
      </c>
      <c r="H1790" s="17">
        <v>2.9861111111111113E-2</v>
      </c>
      <c r="I1790" s="18" t="s">
        <v>1150</v>
      </c>
      <c r="J1790" s="19">
        <f t="shared" si="81"/>
        <v>24</v>
      </c>
      <c r="K1790" s="19">
        <f t="shared" si="82"/>
        <v>63</v>
      </c>
      <c r="L1790" s="20">
        <f t="shared" si="83"/>
        <v>0.38095238095238093</v>
      </c>
      <c r="M1790" s="19">
        <f>TablaCocina[[#This Row],[COSTO UNITARIO]]*TablaCocina[[#This Row],[CANTIDAD ORDENADA]]</f>
        <v>39</v>
      </c>
    </row>
    <row r="1791" spans="1:13" x14ac:dyDescent="0.2">
      <c r="A1791" s="13">
        <v>722</v>
      </c>
      <c r="B1791" s="13">
        <v>13</v>
      </c>
      <c r="C1791" s="14" t="s">
        <v>197</v>
      </c>
      <c r="D1791" s="14" t="s">
        <v>1171</v>
      </c>
      <c r="E1791" s="15">
        <v>13</v>
      </c>
      <c r="F1791" s="15">
        <v>22</v>
      </c>
      <c r="G1791" s="16">
        <v>1</v>
      </c>
      <c r="H1791" s="17">
        <v>1.1111111111111112E-2</v>
      </c>
      <c r="I1791" s="18" t="s">
        <v>1150</v>
      </c>
      <c r="J1791" s="19">
        <f t="shared" si="81"/>
        <v>9</v>
      </c>
      <c r="K1791" s="19">
        <f t="shared" si="82"/>
        <v>22</v>
      </c>
      <c r="L1791" s="20">
        <f t="shared" si="83"/>
        <v>0.40909090909090912</v>
      </c>
      <c r="M1791" s="19">
        <f>TablaCocina[[#This Row],[COSTO UNITARIO]]*TablaCocina[[#This Row],[CANTIDAD ORDENADA]]</f>
        <v>13</v>
      </c>
    </row>
    <row r="1792" spans="1:13" x14ac:dyDescent="0.2">
      <c r="A1792" s="13">
        <v>723</v>
      </c>
      <c r="B1792" s="13">
        <v>12</v>
      </c>
      <c r="C1792" s="14" t="s">
        <v>36</v>
      </c>
      <c r="D1792" s="14" t="s">
        <v>1167</v>
      </c>
      <c r="E1792" s="15">
        <v>16</v>
      </c>
      <c r="F1792" s="15">
        <v>28</v>
      </c>
      <c r="G1792" s="16">
        <v>2</v>
      </c>
      <c r="H1792" s="17">
        <v>1.5277777777777777E-2</v>
      </c>
      <c r="I1792" s="18" t="s">
        <v>1150</v>
      </c>
      <c r="J1792" s="19">
        <f t="shared" si="81"/>
        <v>24</v>
      </c>
      <c r="K1792" s="19">
        <f t="shared" si="82"/>
        <v>56</v>
      </c>
      <c r="L1792" s="20">
        <f t="shared" si="83"/>
        <v>0.42857142857142855</v>
      </c>
      <c r="M1792" s="19">
        <f>TablaCocina[[#This Row],[COSTO UNITARIO]]*TablaCocina[[#This Row],[CANTIDAD ORDENADA]]</f>
        <v>32</v>
      </c>
    </row>
    <row r="1793" spans="1:13" x14ac:dyDescent="0.2">
      <c r="A1793" s="13">
        <v>723</v>
      </c>
      <c r="B1793" s="13">
        <v>12</v>
      </c>
      <c r="C1793" s="14" t="s">
        <v>20</v>
      </c>
      <c r="D1793" s="14" t="s">
        <v>1169</v>
      </c>
      <c r="E1793" s="15">
        <v>21</v>
      </c>
      <c r="F1793" s="15">
        <v>35</v>
      </c>
      <c r="G1793" s="16">
        <v>2</v>
      </c>
      <c r="H1793" s="17">
        <v>6.2499999999999995E-3</v>
      </c>
      <c r="I1793" s="18" t="s">
        <v>1150</v>
      </c>
      <c r="J1793" s="19">
        <f t="shared" si="81"/>
        <v>28</v>
      </c>
      <c r="K1793" s="19">
        <f t="shared" si="82"/>
        <v>70</v>
      </c>
      <c r="L1793" s="20">
        <f t="shared" si="83"/>
        <v>0.4</v>
      </c>
      <c r="M1793" s="19">
        <f>TablaCocina[[#This Row],[COSTO UNITARIO]]*TablaCocina[[#This Row],[CANTIDAD ORDENADA]]</f>
        <v>42</v>
      </c>
    </row>
    <row r="1794" spans="1:13" x14ac:dyDescent="0.2">
      <c r="A1794" s="13">
        <v>724</v>
      </c>
      <c r="B1794" s="13">
        <v>8</v>
      </c>
      <c r="C1794" s="14" t="s">
        <v>197</v>
      </c>
      <c r="D1794" s="14" t="s">
        <v>1171</v>
      </c>
      <c r="E1794" s="15">
        <v>13</v>
      </c>
      <c r="F1794" s="15">
        <v>22</v>
      </c>
      <c r="G1794" s="16">
        <v>3</v>
      </c>
      <c r="H1794" s="17">
        <v>3.888888888888889E-2</v>
      </c>
      <c r="I1794" s="18" t="s">
        <v>1150</v>
      </c>
      <c r="J1794" s="19">
        <f t="shared" si="81"/>
        <v>27</v>
      </c>
      <c r="K1794" s="19">
        <f t="shared" si="82"/>
        <v>66</v>
      </c>
      <c r="L1794" s="20">
        <f t="shared" si="83"/>
        <v>0.40909090909090912</v>
      </c>
      <c r="M1794" s="19">
        <f>TablaCocina[[#This Row],[COSTO UNITARIO]]*TablaCocina[[#This Row],[CANTIDAD ORDENADA]]</f>
        <v>39</v>
      </c>
    </row>
    <row r="1795" spans="1:13" x14ac:dyDescent="0.2">
      <c r="A1795" s="13">
        <v>725</v>
      </c>
      <c r="B1795" s="13">
        <v>10</v>
      </c>
      <c r="C1795" s="14" t="s">
        <v>49</v>
      </c>
      <c r="D1795" s="14" t="s">
        <v>1172</v>
      </c>
      <c r="E1795" s="15">
        <v>20</v>
      </c>
      <c r="F1795" s="15">
        <v>34</v>
      </c>
      <c r="G1795" s="16">
        <v>3</v>
      </c>
      <c r="H1795" s="17">
        <v>2.0833333333333332E-2</v>
      </c>
      <c r="I1795" s="18" t="s">
        <v>1150</v>
      </c>
      <c r="J1795" s="19">
        <f t="shared" ref="J1795:J1858" si="84">(F1795-E1795)*G1795</f>
        <v>42</v>
      </c>
      <c r="K1795" s="19">
        <f t="shared" ref="K1795:K1858" si="85">F1795*G1795</f>
        <v>102</v>
      </c>
      <c r="L1795" s="20">
        <f t="shared" ref="L1795:L1858" si="86">J1795/K1795</f>
        <v>0.41176470588235292</v>
      </c>
      <c r="M1795" s="19">
        <f>TablaCocina[[#This Row],[COSTO UNITARIO]]*TablaCocina[[#This Row],[CANTIDAD ORDENADA]]</f>
        <v>60</v>
      </c>
    </row>
    <row r="1796" spans="1:13" x14ac:dyDescent="0.2">
      <c r="A1796" s="13">
        <v>725</v>
      </c>
      <c r="B1796" s="13">
        <v>10</v>
      </c>
      <c r="C1796" s="14" t="s">
        <v>197</v>
      </c>
      <c r="D1796" s="14" t="s">
        <v>1171</v>
      </c>
      <c r="E1796" s="15">
        <v>13</v>
      </c>
      <c r="F1796" s="15">
        <v>22</v>
      </c>
      <c r="G1796" s="16">
        <v>3</v>
      </c>
      <c r="H1796" s="17">
        <v>3.8194444444444441E-2</v>
      </c>
      <c r="I1796" s="18" t="s">
        <v>1150</v>
      </c>
      <c r="J1796" s="19">
        <f t="shared" si="84"/>
        <v>27</v>
      </c>
      <c r="K1796" s="19">
        <f t="shared" si="85"/>
        <v>66</v>
      </c>
      <c r="L1796" s="20">
        <f t="shared" si="86"/>
        <v>0.40909090909090912</v>
      </c>
      <c r="M1796" s="19">
        <f>TablaCocina[[#This Row],[COSTO UNITARIO]]*TablaCocina[[#This Row],[CANTIDAD ORDENADA]]</f>
        <v>39</v>
      </c>
    </row>
    <row r="1797" spans="1:13" x14ac:dyDescent="0.2">
      <c r="A1797" s="13">
        <v>726</v>
      </c>
      <c r="B1797" s="13">
        <v>11</v>
      </c>
      <c r="C1797" s="14" t="s">
        <v>197</v>
      </c>
      <c r="D1797" s="14" t="s">
        <v>1171</v>
      </c>
      <c r="E1797" s="15">
        <v>13</v>
      </c>
      <c r="F1797" s="15">
        <v>22</v>
      </c>
      <c r="G1797" s="16">
        <v>2</v>
      </c>
      <c r="H1797" s="17">
        <v>4.1666666666666666E-3</v>
      </c>
      <c r="I1797" s="18" t="s">
        <v>1150</v>
      </c>
      <c r="J1797" s="19">
        <f t="shared" si="84"/>
        <v>18</v>
      </c>
      <c r="K1797" s="19">
        <f t="shared" si="85"/>
        <v>44</v>
      </c>
      <c r="L1797" s="20">
        <f t="shared" si="86"/>
        <v>0.40909090909090912</v>
      </c>
      <c r="M1797" s="19">
        <f>TablaCocina[[#This Row],[COSTO UNITARIO]]*TablaCocina[[#This Row],[CANTIDAD ORDENADA]]</f>
        <v>26</v>
      </c>
    </row>
    <row r="1798" spans="1:13" x14ac:dyDescent="0.2">
      <c r="A1798" s="13">
        <v>726</v>
      </c>
      <c r="B1798" s="13">
        <v>11</v>
      </c>
      <c r="C1798" s="14" t="s">
        <v>67</v>
      </c>
      <c r="D1798" s="14" t="s">
        <v>1164</v>
      </c>
      <c r="E1798" s="15">
        <v>22</v>
      </c>
      <c r="F1798" s="15">
        <v>36</v>
      </c>
      <c r="G1798" s="16">
        <v>1</v>
      </c>
      <c r="H1798" s="17">
        <v>9.0277777777777787E-3</v>
      </c>
      <c r="I1798" s="18" t="s">
        <v>1150</v>
      </c>
      <c r="J1798" s="19">
        <f t="shared" si="84"/>
        <v>14</v>
      </c>
      <c r="K1798" s="19">
        <f t="shared" si="85"/>
        <v>36</v>
      </c>
      <c r="L1798" s="20">
        <f t="shared" si="86"/>
        <v>0.3888888888888889</v>
      </c>
      <c r="M1798" s="19">
        <f>TablaCocina[[#This Row],[COSTO UNITARIO]]*TablaCocina[[#This Row],[CANTIDAD ORDENADA]]</f>
        <v>22</v>
      </c>
    </row>
    <row r="1799" spans="1:13" x14ac:dyDescent="0.2">
      <c r="A1799" s="13">
        <v>726</v>
      </c>
      <c r="B1799" s="13">
        <v>11</v>
      </c>
      <c r="C1799" s="14" t="s">
        <v>194</v>
      </c>
      <c r="D1799" s="14" t="s">
        <v>1174</v>
      </c>
      <c r="E1799" s="15">
        <v>14</v>
      </c>
      <c r="F1799" s="15">
        <v>23</v>
      </c>
      <c r="G1799" s="16">
        <v>2</v>
      </c>
      <c r="H1799" s="17">
        <v>3.8194444444444441E-2</v>
      </c>
      <c r="I1799" s="18" t="s">
        <v>1150</v>
      </c>
      <c r="J1799" s="19">
        <f t="shared" si="84"/>
        <v>18</v>
      </c>
      <c r="K1799" s="19">
        <f t="shared" si="85"/>
        <v>46</v>
      </c>
      <c r="L1799" s="20">
        <f t="shared" si="86"/>
        <v>0.39130434782608697</v>
      </c>
      <c r="M1799" s="19">
        <f>TablaCocina[[#This Row],[COSTO UNITARIO]]*TablaCocina[[#This Row],[CANTIDAD ORDENADA]]</f>
        <v>28</v>
      </c>
    </row>
    <row r="1800" spans="1:13" x14ac:dyDescent="0.2">
      <c r="A1800" s="13">
        <v>727</v>
      </c>
      <c r="B1800" s="13">
        <v>17</v>
      </c>
      <c r="C1800" s="14" t="s">
        <v>140</v>
      </c>
      <c r="D1800" s="14" t="s">
        <v>1173</v>
      </c>
      <c r="E1800" s="15">
        <v>12</v>
      </c>
      <c r="F1800" s="15">
        <v>20</v>
      </c>
      <c r="G1800" s="16">
        <v>2</v>
      </c>
      <c r="H1800" s="17">
        <v>1.4583333333333332E-2</v>
      </c>
      <c r="I1800" s="18" t="s">
        <v>1151</v>
      </c>
      <c r="J1800" s="19">
        <f t="shared" si="84"/>
        <v>16</v>
      </c>
      <c r="K1800" s="19">
        <f t="shared" si="85"/>
        <v>40</v>
      </c>
      <c r="L1800" s="20">
        <f t="shared" si="86"/>
        <v>0.4</v>
      </c>
      <c r="M1800" s="19">
        <f>TablaCocina[[#This Row],[COSTO UNITARIO]]*TablaCocina[[#This Row],[CANTIDAD ORDENADA]]</f>
        <v>24</v>
      </c>
    </row>
    <row r="1801" spans="1:13" x14ac:dyDescent="0.2">
      <c r="A1801" s="13">
        <v>728</v>
      </c>
      <c r="B1801" s="13">
        <v>9</v>
      </c>
      <c r="C1801" s="14" t="s">
        <v>73</v>
      </c>
      <c r="D1801" s="14" t="s">
        <v>1176</v>
      </c>
      <c r="E1801" s="15">
        <v>10</v>
      </c>
      <c r="F1801" s="15">
        <v>18</v>
      </c>
      <c r="G1801" s="16">
        <v>1</v>
      </c>
      <c r="H1801" s="17">
        <v>2.9166666666666664E-2</v>
      </c>
      <c r="I1801" s="18" t="s">
        <v>1150</v>
      </c>
      <c r="J1801" s="19">
        <f t="shared" si="84"/>
        <v>8</v>
      </c>
      <c r="K1801" s="19">
        <f t="shared" si="85"/>
        <v>18</v>
      </c>
      <c r="L1801" s="20">
        <f t="shared" si="86"/>
        <v>0.44444444444444442</v>
      </c>
      <c r="M1801" s="19">
        <f>TablaCocina[[#This Row],[COSTO UNITARIO]]*TablaCocina[[#This Row],[CANTIDAD ORDENADA]]</f>
        <v>10</v>
      </c>
    </row>
    <row r="1802" spans="1:13" x14ac:dyDescent="0.2">
      <c r="A1802" s="13">
        <v>728</v>
      </c>
      <c r="B1802" s="13">
        <v>9</v>
      </c>
      <c r="C1802" s="14" t="s">
        <v>100</v>
      </c>
      <c r="D1802" s="14" t="s">
        <v>1162</v>
      </c>
      <c r="E1802" s="15">
        <v>16</v>
      </c>
      <c r="F1802" s="15">
        <v>27</v>
      </c>
      <c r="G1802" s="16">
        <v>3</v>
      </c>
      <c r="H1802" s="17">
        <v>5.5555555555555558E-3</v>
      </c>
      <c r="I1802" s="18" t="s">
        <v>1150</v>
      </c>
      <c r="J1802" s="19">
        <f t="shared" si="84"/>
        <v>33</v>
      </c>
      <c r="K1802" s="19">
        <f t="shared" si="85"/>
        <v>81</v>
      </c>
      <c r="L1802" s="20">
        <f t="shared" si="86"/>
        <v>0.40740740740740738</v>
      </c>
      <c r="M1802" s="19">
        <f>TablaCocina[[#This Row],[COSTO UNITARIO]]*TablaCocina[[#This Row],[CANTIDAD ORDENADA]]</f>
        <v>48</v>
      </c>
    </row>
    <row r="1803" spans="1:13" x14ac:dyDescent="0.2">
      <c r="A1803" s="13">
        <v>728</v>
      </c>
      <c r="B1803" s="13">
        <v>9</v>
      </c>
      <c r="C1803" s="14" t="s">
        <v>241</v>
      </c>
      <c r="D1803" s="14" t="s">
        <v>1170</v>
      </c>
      <c r="E1803" s="15">
        <v>19</v>
      </c>
      <c r="F1803" s="15">
        <v>32</v>
      </c>
      <c r="G1803" s="16">
        <v>3</v>
      </c>
      <c r="H1803" s="17">
        <v>1.5277777777777777E-2</v>
      </c>
      <c r="I1803" s="18" t="s">
        <v>1150</v>
      </c>
      <c r="J1803" s="19">
        <f t="shared" si="84"/>
        <v>39</v>
      </c>
      <c r="K1803" s="19">
        <f t="shared" si="85"/>
        <v>96</v>
      </c>
      <c r="L1803" s="20">
        <f t="shared" si="86"/>
        <v>0.40625</v>
      </c>
      <c r="M1803" s="19">
        <f>TablaCocina[[#This Row],[COSTO UNITARIO]]*TablaCocina[[#This Row],[CANTIDAD ORDENADA]]</f>
        <v>57</v>
      </c>
    </row>
    <row r="1804" spans="1:13" x14ac:dyDescent="0.2">
      <c r="A1804" s="13">
        <v>729</v>
      </c>
      <c r="B1804" s="13">
        <v>20</v>
      </c>
      <c r="C1804" s="14" t="s">
        <v>49</v>
      </c>
      <c r="D1804" s="14" t="s">
        <v>1172</v>
      </c>
      <c r="E1804" s="15">
        <v>20</v>
      </c>
      <c r="F1804" s="15">
        <v>34</v>
      </c>
      <c r="G1804" s="16">
        <v>2</v>
      </c>
      <c r="H1804" s="17">
        <v>3.9583333333333331E-2</v>
      </c>
      <c r="I1804" s="18" t="s">
        <v>1150</v>
      </c>
      <c r="J1804" s="19">
        <f t="shared" si="84"/>
        <v>28</v>
      </c>
      <c r="K1804" s="19">
        <f t="shared" si="85"/>
        <v>68</v>
      </c>
      <c r="L1804" s="20">
        <f t="shared" si="86"/>
        <v>0.41176470588235292</v>
      </c>
      <c r="M1804" s="19">
        <f>TablaCocina[[#This Row],[COSTO UNITARIO]]*TablaCocina[[#This Row],[CANTIDAD ORDENADA]]</f>
        <v>40</v>
      </c>
    </row>
    <row r="1805" spans="1:13" x14ac:dyDescent="0.2">
      <c r="A1805" s="13">
        <v>729</v>
      </c>
      <c r="B1805" s="13">
        <v>20</v>
      </c>
      <c r="C1805" s="14" t="s">
        <v>140</v>
      </c>
      <c r="D1805" s="14" t="s">
        <v>1173</v>
      </c>
      <c r="E1805" s="15">
        <v>12</v>
      </c>
      <c r="F1805" s="15">
        <v>20</v>
      </c>
      <c r="G1805" s="16">
        <v>3</v>
      </c>
      <c r="H1805" s="17">
        <v>5.5555555555555558E-3</v>
      </c>
      <c r="I1805" s="18" t="s">
        <v>1151</v>
      </c>
      <c r="J1805" s="19">
        <f t="shared" si="84"/>
        <v>24</v>
      </c>
      <c r="K1805" s="19">
        <f t="shared" si="85"/>
        <v>60</v>
      </c>
      <c r="L1805" s="20">
        <f t="shared" si="86"/>
        <v>0.4</v>
      </c>
      <c r="M1805" s="19">
        <f>TablaCocina[[#This Row],[COSTO UNITARIO]]*TablaCocina[[#This Row],[CANTIDAD ORDENADA]]</f>
        <v>36</v>
      </c>
    </row>
    <row r="1806" spans="1:13" x14ac:dyDescent="0.2">
      <c r="A1806" s="13">
        <v>730</v>
      </c>
      <c r="B1806" s="13">
        <v>8</v>
      </c>
      <c r="C1806" s="14" t="s">
        <v>62</v>
      </c>
      <c r="D1806" s="14" t="s">
        <v>1160</v>
      </c>
      <c r="E1806" s="15">
        <v>18</v>
      </c>
      <c r="F1806" s="15">
        <v>30</v>
      </c>
      <c r="G1806" s="16">
        <v>3</v>
      </c>
      <c r="H1806" s="17">
        <v>2.2222222222222223E-2</v>
      </c>
      <c r="I1806" s="18" t="s">
        <v>1151</v>
      </c>
      <c r="J1806" s="19">
        <f t="shared" si="84"/>
        <v>36</v>
      </c>
      <c r="K1806" s="19">
        <f t="shared" si="85"/>
        <v>90</v>
      </c>
      <c r="L1806" s="20">
        <f t="shared" si="86"/>
        <v>0.4</v>
      </c>
      <c r="M1806" s="19">
        <f>TablaCocina[[#This Row],[COSTO UNITARIO]]*TablaCocina[[#This Row],[CANTIDAD ORDENADA]]</f>
        <v>54</v>
      </c>
    </row>
    <row r="1807" spans="1:13" x14ac:dyDescent="0.2">
      <c r="A1807" s="13">
        <v>730</v>
      </c>
      <c r="B1807" s="13">
        <v>8</v>
      </c>
      <c r="C1807" s="14" t="s">
        <v>152</v>
      </c>
      <c r="D1807" s="14" t="s">
        <v>1159</v>
      </c>
      <c r="E1807" s="15">
        <v>14</v>
      </c>
      <c r="F1807" s="15">
        <v>24</v>
      </c>
      <c r="G1807" s="16">
        <v>1</v>
      </c>
      <c r="H1807" s="17">
        <v>3.2638888888888891E-2</v>
      </c>
      <c r="I1807" s="18" t="s">
        <v>1151</v>
      </c>
      <c r="J1807" s="19">
        <f t="shared" si="84"/>
        <v>10</v>
      </c>
      <c r="K1807" s="19">
        <f t="shared" si="85"/>
        <v>24</v>
      </c>
      <c r="L1807" s="20">
        <f t="shared" si="86"/>
        <v>0.41666666666666669</v>
      </c>
      <c r="M1807" s="19">
        <f>TablaCocina[[#This Row],[COSTO UNITARIO]]*TablaCocina[[#This Row],[CANTIDAD ORDENADA]]</f>
        <v>14</v>
      </c>
    </row>
    <row r="1808" spans="1:13" x14ac:dyDescent="0.2">
      <c r="A1808" s="13">
        <v>731</v>
      </c>
      <c r="B1808" s="13">
        <v>17</v>
      </c>
      <c r="C1808" s="14" t="s">
        <v>241</v>
      </c>
      <c r="D1808" s="14" t="s">
        <v>1170</v>
      </c>
      <c r="E1808" s="15">
        <v>19</v>
      </c>
      <c r="F1808" s="15">
        <v>32</v>
      </c>
      <c r="G1808" s="16">
        <v>2</v>
      </c>
      <c r="H1808" s="17">
        <v>3.2638888888888891E-2</v>
      </c>
      <c r="I1808" s="18" t="s">
        <v>1151</v>
      </c>
      <c r="J1808" s="19">
        <f t="shared" si="84"/>
        <v>26</v>
      </c>
      <c r="K1808" s="19">
        <f t="shared" si="85"/>
        <v>64</v>
      </c>
      <c r="L1808" s="20">
        <f t="shared" si="86"/>
        <v>0.40625</v>
      </c>
      <c r="M1808" s="19">
        <f>TablaCocina[[#This Row],[COSTO UNITARIO]]*TablaCocina[[#This Row],[CANTIDAD ORDENADA]]</f>
        <v>38</v>
      </c>
    </row>
    <row r="1809" spans="1:13" x14ac:dyDescent="0.2">
      <c r="A1809" s="13">
        <v>732</v>
      </c>
      <c r="B1809" s="13">
        <v>12</v>
      </c>
      <c r="C1809" s="14" t="s">
        <v>42</v>
      </c>
      <c r="D1809" s="14" t="s">
        <v>1163</v>
      </c>
      <c r="E1809" s="15">
        <v>25</v>
      </c>
      <c r="F1809" s="15">
        <v>40</v>
      </c>
      <c r="G1809" s="16">
        <v>3</v>
      </c>
      <c r="H1809" s="17">
        <v>2.013888888888889E-2</v>
      </c>
      <c r="I1809" s="18" t="s">
        <v>1150</v>
      </c>
      <c r="J1809" s="19">
        <f t="shared" si="84"/>
        <v>45</v>
      </c>
      <c r="K1809" s="19">
        <f t="shared" si="85"/>
        <v>120</v>
      </c>
      <c r="L1809" s="20">
        <f t="shared" si="86"/>
        <v>0.375</v>
      </c>
      <c r="M1809" s="19">
        <f>TablaCocina[[#This Row],[COSTO UNITARIO]]*TablaCocina[[#This Row],[CANTIDAD ORDENADA]]</f>
        <v>75</v>
      </c>
    </row>
    <row r="1810" spans="1:13" x14ac:dyDescent="0.2">
      <c r="A1810" s="13">
        <v>732</v>
      </c>
      <c r="B1810" s="13">
        <v>12</v>
      </c>
      <c r="C1810" s="14" t="s">
        <v>149</v>
      </c>
      <c r="D1810" s="14" t="s">
        <v>1177</v>
      </c>
      <c r="E1810" s="15">
        <v>15</v>
      </c>
      <c r="F1810" s="15">
        <v>26</v>
      </c>
      <c r="G1810" s="16">
        <v>3</v>
      </c>
      <c r="H1810" s="17">
        <v>2.4999999999999998E-2</v>
      </c>
      <c r="I1810" s="18" t="s">
        <v>1151</v>
      </c>
      <c r="J1810" s="19">
        <f t="shared" si="84"/>
        <v>33</v>
      </c>
      <c r="K1810" s="19">
        <f t="shared" si="85"/>
        <v>78</v>
      </c>
      <c r="L1810" s="20">
        <f t="shared" si="86"/>
        <v>0.42307692307692307</v>
      </c>
      <c r="M1810" s="19">
        <f>TablaCocina[[#This Row],[COSTO UNITARIO]]*TablaCocina[[#This Row],[CANTIDAD ORDENADA]]</f>
        <v>45</v>
      </c>
    </row>
    <row r="1811" spans="1:13" x14ac:dyDescent="0.2">
      <c r="A1811" s="13">
        <v>732</v>
      </c>
      <c r="B1811" s="13">
        <v>12</v>
      </c>
      <c r="C1811" s="14" t="s">
        <v>67</v>
      </c>
      <c r="D1811" s="14" t="s">
        <v>1164</v>
      </c>
      <c r="E1811" s="15">
        <v>22</v>
      </c>
      <c r="F1811" s="15">
        <v>36</v>
      </c>
      <c r="G1811" s="16">
        <v>3</v>
      </c>
      <c r="H1811" s="17">
        <v>3.888888888888889E-2</v>
      </c>
      <c r="I1811" s="18" t="s">
        <v>1151</v>
      </c>
      <c r="J1811" s="19">
        <f t="shared" si="84"/>
        <v>42</v>
      </c>
      <c r="K1811" s="19">
        <f t="shared" si="85"/>
        <v>108</v>
      </c>
      <c r="L1811" s="20">
        <f t="shared" si="86"/>
        <v>0.3888888888888889</v>
      </c>
      <c r="M1811" s="19">
        <f>TablaCocina[[#This Row],[COSTO UNITARIO]]*TablaCocina[[#This Row],[CANTIDAD ORDENADA]]</f>
        <v>66</v>
      </c>
    </row>
    <row r="1812" spans="1:13" x14ac:dyDescent="0.2">
      <c r="A1812" s="13">
        <v>733</v>
      </c>
      <c r="B1812" s="13">
        <v>14</v>
      </c>
      <c r="C1812" s="14" t="s">
        <v>67</v>
      </c>
      <c r="D1812" s="14" t="s">
        <v>1164</v>
      </c>
      <c r="E1812" s="15">
        <v>22</v>
      </c>
      <c r="F1812" s="15">
        <v>36</v>
      </c>
      <c r="G1812" s="16">
        <v>3</v>
      </c>
      <c r="H1812" s="17">
        <v>2.1527777777777781E-2</v>
      </c>
      <c r="I1812" s="18" t="s">
        <v>1151</v>
      </c>
      <c r="J1812" s="19">
        <f t="shared" si="84"/>
        <v>42</v>
      </c>
      <c r="K1812" s="19">
        <f t="shared" si="85"/>
        <v>108</v>
      </c>
      <c r="L1812" s="20">
        <f t="shared" si="86"/>
        <v>0.3888888888888889</v>
      </c>
      <c r="M1812" s="19">
        <f>TablaCocina[[#This Row],[COSTO UNITARIO]]*TablaCocina[[#This Row],[CANTIDAD ORDENADA]]</f>
        <v>66</v>
      </c>
    </row>
    <row r="1813" spans="1:13" x14ac:dyDescent="0.2">
      <c r="A1813" s="13">
        <v>733</v>
      </c>
      <c r="B1813" s="13">
        <v>14</v>
      </c>
      <c r="C1813" s="14" t="s">
        <v>152</v>
      </c>
      <c r="D1813" s="14" t="s">
        <v>1159</v>
      </c>
      <c r="E1813" s="15">
        <v>14</v>
      </c>
      <c r="F1813" s="15">
        <v>24</v>
      </c>
      <c r="G1813" s="16">
        <v>1</v>
      </c>
      <c r="H1813" s="17">
        <v>2.361111111111111E-2</v>
      </c>
      <c r="I1813" s="18" t="s">
        <v>1150</v>
      </c>
      <c r="J1813" s="19">
        <f t="shared" si="84"/>
        <v>10</v>
      </c>
      <c r="K1813" s="19">
        <f t="shared" si="85"/>
        <v>24</v>
      </c>
      <c r="L1813" s="20">
        <f t="shared" si="86"/>
        <v>0.41666666666666669</v>
      </c>
      <c r="M1813" s="19">
        <f>TablaCocina[[#This Row],[COSTO UNITARIO]]*TablaCocina[[#This Row],[CANTIDAD ORDENADA]]</f>
        <v>14</v>
      </c>
    </row>
    <row r="1814" spans="1:13" x14ac:dyDescent="0.2">
      <c r="A1814" s="13">
        <v>733</v>
      </c>
      <c r="B1814" s="13">
        <v>14</v>
      </c>
      <c r="C1814" s="14" t="s">
        <v>100</v>
      </c>
      <c r="D1814" s="14" t="s">
        <v>1162</v>
      </c>
      <c r="E1814" s="15">
        <v>16</v>
      </c>
      <c r="F1814" s="15">
        <v>27</v>
      </c>
      <c r="G1814" s="16">
        <v>2</v>
      </c>
      <c r="H1814" s="17">
        <v>6.2499999999999995E-3</v>
      </c>
      <c r="I1814" s="18" t="s">
        <v>1151</v>
      </c>
      <c r="J1814" s="19">
        <f t="shared" si="84"/>
        <v>22</v>
      </c>
      <c r="K1814" s="19">
        <f t="shared" si="85"/>
        <v>54</v>
      </c>
      <c r="L1814" s="20">
        <f t="shared" si="86"/>
        <v>0.40740740740740738</v>
      </c>
      <c r="M1814" s="19">
        <f>TablaCocina[[#This Row],[COSTO UNITARIO]]*TablaCocina[[#This Row],[CANTIDAD ORDENADA]]</f>
        <v>32</v>
      </c>
    </row>
    <row r="1815" spans="1:13" x14ac:dyDescent="0.2">
      <c r="A1815" s="13">
        <v>734</v>
      </c>
      <c r="B1815" s="13">
        <v>14</v>
      </c>
      <c r="C1815" s="14" t="s">
        <v>241</v>
      </c>
      <c r="D1815" s="14" t="s">
        <v>1170</v>
      </c>
      <c r="E1815" s="15">
        <v>19</v>
      </c>
      <c r="F1815" s="15">
        <v>32</v>
      </c>
      <c r="G1815" s="16">
        <v>3</v>
      </c>
      <c r="H1815" s="17">
        <v>7.6388888888888886E-3</v>
      </c>
      <c r="I1815" s="18" t="s">
        <v>1151</v>
      </c>
      <c r="J1815" s="19">
        <f t="shared" si="84"/>
        <v>39</v>
      </c>
      <c r="K1815" s="19">
        <f t="shared" si="85"/>
        <v>96</v>
      </c>
      <c r="L1815" s="20">
        <f t="shared" si="86"/>
        <v>0.40625</v>
      </c>
      <c r="M1815" s="19">
        <f>TablaCocina[[#This Row],[COSTO UNITARIO]]*TablaCocina[[#This Row],[CANTIDAD ORDENADA]]</f>
        <v>57</v>
      </c>
    </row>
    <row r="1816" spans="1:13" x14ac:dyDescent="0.2">
      <c r="A1816" s="13">
        <v>734</v>
      </c>
      <c r="B1816" s="13">
        <v>14</v>
      </c>
      <c r="C1816" s="14" t="s">
        <v>152</v>
      </c>
      <c r="D1816" s="14" t="s">
        <v>1159</v>
      </c>
      <c r="E1816" s="15">
        <v>14</v>
      </c>
      <c r="F1816" s="15">
        <v>24</v>
      </c>
      <c r="G1816" s="16">
        <v>1</v>
      </c>
      <c r="H1816" s="17">
        <v>1.1111111111111112E-2</v>
      </c>
      <c r="I1816" s="18" t="s">
        <v>1150</v>
      </c>
      <c r="J1816" s="19">
        <f t="shared" si="84"/>
        <v>10</v>
      </c>
      <c r="K1816" s="19">
        <f t="shared" si="85"/>
        <v>24</v>
      </c>
      <c r="L1816" s="20">
        <f t="shared" si="86"/>
        <v>0.41666666666666669</v>
      </c>
      <c r="M1816" s="19">
        <f>TablaCocina[[#This Row],[COSTO UNITARIO]]*TablaCocina[[#This Row],[CANTIDAD ORDENADA]]</f>
        <v>14</v>
      </c>
    </row>
    <row r="1817" spans="1:13" x14ac:dyDescent="0.2">
      <c r="A1817" s="13">
        <v>734</v>
      </c>
      <c r="B1817" s="13">
        <v>14</v>
      </c>
      <c r="C1817" s="14" t="s">
        <v>106</v>
      </c>
      <c r="D1817" s="14" t="s">
        <v>1168</v>
      </c>
      <c r="E1817" s="15">
        <v>11</v>
      </c>
      <c r="F1817" s="15">
        <v>19</v>
      </c>
      <c r="G1817" s="16">
        <v>1</v>
      </c>
      <c r="H1817" s="17">
        <v>1.7361111111111112E-2</v>
      </c>
      <c r="I1817" s="18" t="s">
        <v>1150</v>
      </c>
      <c r="J1817" s="19">
        <f t="shared" si="84"/>
        <v>8</v>
      </c>
      <c r="K1817" s="19">
        <f t="shared" si="85"/>
        <v>19</v>
      </c>
      <c r="L1817" s="20">
        <f t="shared" si="86"/>
        <v>0.42105263157894735</v>
      </c>
      <c r="M1817" s="19">
        <f>TablaCocina[[#This Row],[COSTO UNITARIO]]*TablaCocina[[#This Row],[CANTIDAD ORDENADA]]</f>
        <v>11</v>
      </c>
    </row>
    <row r="1818" spans="1:13" x14ac:dyDescent="0.2">
      <c r="A1818" s="13">
        <v>735</v>
      </c>
      <c r="B1818" s="13">
        <v>20</v>
      </c>
      <c r="C1818" s="14" t="s">
        <v>194</v>
      </c>
      <c r="D1818" s="14" t="s">
        <v>1174</v>
      </c>
      <c r="E1818" s="15">
        <v>14</v>
      </c>
      <c r="F1818" s="15">
        <v>23</v>
      </c>
      <c r="G1818" s="16">
        <v>2</v>
      </c>
      <c r="H1818" s="17">
        <v>2.0833333333333332E-2</v>
      </c>
      <c r="I1818" s="18" t="s">
        <v>1151</v>
      </c>
      <c r="J1818" s="19">
        <f t="shared" si="84"/>
        <v>18</v>
      </c>
      <c r="K1818" s="19">
        <f t="shared" si="85"/>
        <v>46</v>
      </c>
      <c r="L1818" s="20">
        <f t="shared" si="86"/>
        <v>0.39130434782608697</v>
      </c>
      <c r="M1818" s="19">
        <f>TablaCocina[[#This Row],[COSTO UNITARIO]]*TablaCocina[[#This Row],[CANTIDAD ORDENADA]]</f>
        <v>28</v>
      </c>
    </row>
    <row r="1819" spans="1:13" x14ac:dyDescent="0.2">
      <c r="A1819" s="13">
        <v>735</v>
      </c>
      <c r="B1819" s="13">
        <v>20</v>
      </c>
      <c r="C1819" s="14" t="s">
        <v>241</v>
      </c>
      <c r="D1819" s="14" t="s">
        <v>1170</v>
      </c>
      <c r="E1819" s="15">
        <v>19</v>
      </c>
      <c r="F1819" s="15">
        <v>32</v>
      </c>
      <c r="G1819" s="16">
        <v>3</v>
      </c>
      <c r="H1819" s="17">
        <v>3.9583333333333331E-2</v>
      </c>
      <c r="I1819" s="18" t="s">
        <v>1150</v>
      </c>
      <c r="J1819" s="19">
        <f t="shared" si="84"/>
        <v>39</v>
      </c>
      <c r="K1819" s="19">
        <f t="shared" si="85"/>
        <v>96</v>
      </c>
      <c r="L1819" s="20">
        <f t="shared" si="86"/>
        <v>0.40625</v>
      </c>
      <c r="M1819" s="19">
        <f>TablaCocina[[#This Row],[COSTO UNITARIO]]*TablaCocina[[#This Row],[CANTIDAD ORDENADA]]</f>
        <v>57</v>
      </c>
    </row>
    <row r="1820" spans="1:13" x14ac:dyDescent="0.2">
      <c r="A1820" s="13">
        <v>736</v>
      </c>
      <c r="B1820" s="13">
        <v>17</v>
      </c>
      <c r="C1820" s="14" t="s">
        <v>197</v>
      </c>
      <c r="D1820" s="14" t="s">
        <v>1171</v>
      </c>
      <c r="E1820" s="15">
        <v>13</v>
      </c>
      <c r="F1820" s="15">
        <v>22</v>
      </c>
      <c r="G1820" s="16">
        <v>3</v>
      </c>
      <c r="H1820" s="17">
        <v>1.5277777777777777E-2</v>
      </c>
      <c r="I1820" s="18" t="s">
        <v>1151</v>
      </c>
      <c r="J1820" s="19">
        <f t="shared" si="84"/>
        <v>27</v>
      </c>
      <c r="K1820" s="19">
        <f t="shared" si="85"/>
        <v>66</v>
      </c>
      <c r="L1820" s="20">
        <f t="shared" si="86"/>
        <v>0.40909090909090912</v>
      </c>
      <c r="M1820" s="19">
        <f>TablaCocina[[#This Row],[COSTO UNITARIO]]*TablaCocina[[#This Row],[CANTIDAD ORDENADA]]</f>
        <v>39</v>
      </c>
    </row>
    <row r="1821" spans="1:13" x14ac:dyDescent="0.2">
      <c r="A1821" s="13">
        <v>736</v>
      </c>
      <c r="B1821" s="13">
        <v>17</v>
      </c>
      <c r="C1821" s="14" t="s">
        <v>36</v>
      </c>
      <c r="D1821" s="14" t="s">
        <v>1167</v>
      </c>
      <c r="E1821" s="15">
        <v>16</v>
      </c>
      <c r="F1821" s="15">
        <v>28</v>
      </c>
      <c r="G1821" s="16">
        <v>2</v>
      </c>
      <c r="H1821" s="17">
        <v>2.9861111111111113E-2</v>
      </c>
      <c r="I1821" s="18" t="s">
        <v>1150</v>
      </c>
      <c r="J1821" s="19">
        <f t="shared" si="84"/>
        <v>24</v>
      </c>
      <c r="K1821" s="19">
        <f t="shared" si="85"/>
        <v>56</v>
      </c>
      <c r="L1821" s="20">
        <f t="shared" si="86"/>
        <v>0.42857142857142855</v>
      </c>
      <c r="M1821" s="19">
        <f>TablaCocina[[#This Row],[COSTO UNITARIO]]*TablaCocina[[#This Row],[CANTIDAD ORDENADA]]</f>
        <v>32</v>
      </c>
    </row>
    <row r="1822" spans="1:13" x14ac:dyDescent="0.2">
      <c r="A1822" s="13">
        <v>736</v>
      </c>
      <c r="B1822" s="13">
        <v>17</v>
      </c>
      <c r="C1822" s="14" t="s">
        <v>110</v>
      </c>
      <c r="D1822" s="14" t="s">
        <v>1161</v>
      </c>
      <c r="E1822" s="15">
        <v>19</v>
      </c>
      <c r="F1822" s="15">
        <v>31</v>
      </c>
      <c r="G1822" s="16">
        <v>3</v>
      </c>
      <c r="H1822" s="17">
        <v>1.8749999999999999E-2</v>
      </c>
      <c r="I1822" s="18" t="s">
        <v>1151</v>
      </c>
      <c r="J1822" s="19">
        <f t="shared" si="84"/>
        <v>36</v>
      </c>
      <c r="K1822" s="19">
        <f t="shared" si="85"/>
        <v>93</v>
      </c>
      <c r="L1822" s="20">
        <f t="shared" si="86"/>
        <v>0.38709677419354838</v>
      </c>
      <c r="M1822" s="19">
        <f>TablaCocina[[#This Row],[COSTO UNITARIO]]*TablaCocina[[#This Row],[CANTIDAD ORDENADA]]</f>
        <v>57</v>
      </c>
    </row>
    <row r="1823" spans="1:13" x14ac:dyDescent="0.2">
      <c r="A1823" s="13">
        <v>737</v>
      </c>
      <c r="B1823" s="13">
        <v>6</v>
      </c>
      <c r="C1823" s="14" t="s">
        <v>32</v>
      </c>
      <c r="D1823" s="14" t="s">
        <v>1165</v>
      </c>
      <c r="E1823" s="15">
        <v>17</v>
      </c>
      <c r="F1823" s="15">
        <v>29</v>
      </c>
      <c r="G1823" s="16">
        <v>2</v>
      </c>
      <c r="H1823" s="17">
        <v>1.1805555555555555E-2</v>
      </c>
      <c r="I1823" s="18" t="s">
        <v>1151</v>
      </c>
      <c r="J1823" s="19">
        <f t="shared" si="84"/>
        <v>24</v>
      </c>
      <c r="K1823" s="19">
        <f t="shared" si="85"/>
        <v>58</v>
      </c>
      <c r="L1823" s="20">
        <f t="shared" si="86"/>
        <v>0.41379310344827586</v>
      </c>
      <c r="M1823" s="19">
        <f>TablaCocina[[#This Row],[COSTO UNITARIO]]*TablaCocina[[#This Row],[CANTIDAD ORDENADA]]</f>
        <v>34</v>
      </c>
    </row>
    <row r="1824" spans="1:13" x14ac:dyDescent="0.2">
      <c r="A1824" s="13">
        <v>737</v>
      </c>
      <c r="B1824" s="13">
        <v>6</v>
      </c>
      <c r="C1824" s="14" t="s">
        <v>62</v>
      </c>
      <c r="D1824" s="14" t="s">
        <v>1160</v>
      </c>
      <c r="E1824" s="15">
        <v>18</v>
      </c>
      <c r="F1824" s="15">
        <v>30</v>
      </c>
      <c r="G1824" s="16">
        <v>2</v>
      </c>
      <c r="H1824" s="17">
        <v>3.472222222222222E-3</v>
      </c>
      <c r="I1824" s="18" t="s">
        <v>1150</v>
      </c>
      <c r="J1824" s="19">
        <f t="shared" si="84"/>
        <v>24</v>
      </c>
      <c r="K1824" s="19">
        <f t="shared" si="85"/>
        <v>60</v>
      </c>
      <c r="L1824" s="20">
        <f t="shared" si="86"/>
        <v>0.4</v>
      </c>
      <c r="M1824" s="19">
        <f>TablaCocina[[#This Row],[COSTO UNITARIO]]*TablaCocina[[#This Row],[CANTIDAD ORDENADA]]</f>
        <v>36</v>
      </c>
    </row>
    <row r="1825" spans="1:13" x14ac:dyDescent="0.2">
      <c r="A1825" s="13">
        <v>738</v>
      </c>
      <c r="B1825" s="13">
        <v>15</v>
      </c>
      <c r="C1825" s="14" t="s">
        <v>149</v>
      </c>
      <c r="D1825" s="14" t="s">
        <v>1177</v>
      </c>
      <c r="E1825" s="15">
        <v>15</v>
      </c>
      <c r="F1825" s="15">
        <v>26</v>
      </c>
      <c r="G1825" s="16">
        <v>2</v>
      </c>
      <c r="H1825" s="17">
        <v>4.0972222222222222E-2</v>
      </c>
      <c r="I1825" s="18" t="s">
        <v>1150</v>
      </c>
      <c r="J1825" s="19">
        <f t="shared" si="84"/>
        <v>22</v>
      </c>
      <c r="K1825" s="19">
        <f t="shared" si="85"/>
        <v>52</v>
      </c>
      <c r="L1825" s="20">
        <f t="shared" si="86"/>
        <v>0.42307692307692307</v>
      </c>
      <c r="M1825" s="19">
        <f>TablaCocina[[#This Row],[COSTO UNITARIO]]*TablaCocina[[#This Row],[CANTIDAD ORDENADA]]</f>
        <v>30</v>
      </c>
    </row>
    <row r="1826" spans="1:13" x14ac:dyDescent="0.2">
      <c r="A1826" s="13">
        <v>738</v>
      </c>
      <c r="B1826" s="13">
        <v>15</v>
      </c>
      <c r="C1826" s="14" t="s">
        <v>36</v>
      </c>
      <c r="D1826" s="14" t="s">
        <v>1167</v>
      </c>
      <c r="E1826" s="15">
        <v>16</v>
      </c>
      <c r="F1826" s="15">
        <v>28</v>
      </c>
      <c r="G1826" s="16">
        <v>1</v>
      </c>
      <c r="H1826" s="17">
        <v>1.0416666666666666E-2</v>
      </c>
      <c r="I1826" s="18" t="s">
        <v>1150</v>
      </c>
      <c r="J1826" s="19">
        <f t="shared" si="84"/>
        <v>12</v>
      </c>
      <c r="K1826" s="19">
        <f t="shared" si="85"/>
        <v>28</v>
      </c>
      <c r="L1826" s="20">
        <f t="shared" si="86"/>
        <v>0.42857142857142855</v>
      </c>
      <c r="M1826" s="19">
        <f>TablaCocina[[#This Row],[COSTO UNITARIO]]*TablaCocina[[#This Row],[CANTIDAD ORDENADA]]</f>
        <v>16</v>
      </c>
    </row>
    <row r="1827" spans="1:13" x14ac:dyDescent="0.2">
      <c r="A1827" s="13">
        <v>738</v>
      </c>
      <c r="B1827" s="13">
        <v>15</v>
      </c>
      <c r="C1827" s="14" t="s">
        <v>73</v>
      </c>
      <c r="D1827" s="14" t="s">
        <v>1176</v>
      </c>
      <c r="E1827" s="15">
        <v>10</v>
      </c>
      <c r="F1827" s="15">
        <v>18</v>
      </c>
      <c r="G1827" s="16">
        <v>3</v>
      </c>
      <c r="H1827" s="17">
        <v>1.3888888888888888E-2</v>
      </c>
      <c r="I1827" s="18" t="s">
        <v>1151</v>
      </c>
      <c r="J1827" s="19">
        <f t="shared" si="84"/>
        <v>24</v>
      </c>
      <c r="K1827" s="19">
        <f t="shared" si="85"/>
        <v>54</v>
      </c>
      <c r="L1827" s="20">
        <f t="shared" si="86"/>
        <v>0.44444444444444442</v>
      </c>
      <c r="M1827" s="19">
        <f>TablaCocina[[#This Row],[COSTO UNITARIO]]*TablaCocina[[#This Row],[CANTIDAD ORDENADA]]</f>
        <v>30</v>
      </c>
    </row>
    <row r="1828" spans="1:13" x14ac:dyDescent="0.2">
      <c r="A1828" s="13">
        <v>739</v>
      </c>
      <c r="B1828" s="13">
        <v>10</v>
      </c>
      <c r="C1828" s="14" t="s">
        <v>194</v>
      </c>
      <c r="D1828" s="14" t="s">
        <v>1174</v>
      </c>
      <c r="E1828" s="15">
        <v>14</v>
      </c>
      <c r="F1828" s="15">
        <v>23</v>
      </c>
      <c r="G1828" s="16">
        <v>2</v>
      </c>
      <c r="H1828" s="17">
        <v>3.7499999999999999E-2</v>
      </c>
      <c r="I1828" s="18" t="s">
        <v>1150</v>
      </c>
      <c r="J1828" s="19">
        <f t="shared" si="84"/>
        <v>18</v>
      </c>
      <c r="K1828" s="19">
        <f t="shared" si="85"/>
        <v>46</v>
      </c>
      <c r="L1828" s="20">
        <f t="shared" si="86"/>
        <v>0.39130434782608697</v>
      </c>
      <c r="M1828" s="19">
        <f>TablaCocina[[#This Row],[COSTO UNITARIO]]*TablaCocina[[#This Row],[CANTIDAD ORDENADA]]</f>
        <v>28</v>
      </c>
    </row>
    <row r="1829" spans="1:13" x14ac:dyDescent="0.2">
      <c r="A1829" s="13">
        <v>740</v>
      </c>
      <c r="B1829" s="13">
        <v>16</v>
      </c>
      <c r="C1829" s="14" t="s">
        <v>36</v>
      </c>
      <c r="D1829" s="14" t="s">
        <v>1167</v>
      </c>
      <c r="E1829" s="15">
        <v>16</v>
      </c>
      <c r="F1829" s="15">
        <v>28</v>
      </c>
      <c r="G1829" s="16">
        <v>3</v>
      </c>
      <c r="H1829" s="17">
        <v>2.1527777777777781E-2</v>
      </c>
      <c r="I1829" s="18" t="s">
        <v>1150</v>
      </c>
      <c r="J1829" s="19">
        <f t="shared" si="84"/>
        <v>36</v>
      </c>
      <c r="K1829" s="19">
        <f t="shared" si="85"/>
        <v>84</v>
      </c>
      <c r="L1829" s="20">
        <f t="shared" si="86"/>
        <v>0.42857142857142855</v>
      </c>
      <c r="M1829" s="19">
        <f>TablaCocina[[#This Row],[COSTO UNITARIO]]*TablaCocina[[#This Row],[CANTIDAD ORDENADA]]</f>
        <v>48</v>
      </c>
    </row>
    <row r="1830" spans="1:13" x14ac:dyDescent="0.2">
      <c r="A1830" s="13">
        <v>740</v>
      </c>
      <c r="B1830" s="13">
        <v>16</v>
      </c>
      <c r="C1830" s="14" t="s">
        <v>241</v>
      </c>
      <c r="D1830" s="14" t="s">
        <v>1170</v>
      </c>
      <c r="E1830" s="15">
        <v>19</v>
      </c>
      <c r="F1830" s="15">
        <v>32</v>
      </c>
      <c r="G1830" s="16">
        <v>1</v>
      </c>
      <c r="H1830" s="17">
        <v>1.1111111111111112E-2</v>
      </c>
      <c r="I1830" s="18" t="s">
        <v>1151</v>
      </c>
      <c r="J1830" s="19">
        <f t="shared" si="84"/>
        <v>13</v>
      </c>
      <c r="K1830" s="19">
        <f t="shared" si="85"/>
        <v>32</v>
      </c>
      <c r="L1830" s="20">
        <f t="shared" si="86"/>
        <v>0.40625</v>
      </c>
      <c r="M1830" s="19">
        <f>TablaCocina[[#This Row],[COSTO UNITARIO]]*TablaCocina[[#This Row],[CANTIDAD ORDENADA]]</f>
        <v>19</v>
      </c>
    </row>
    <row r="1831" spans="1:13" x14ac:dyDescent="0.2">
      <c r="A1831" s="13">
        <v>740</v>
      </c>
      <c r="B1831" s="13">
        <v>16</v>
      </c>
      <c r="C1831" s="14" t="s">
        <v>67</v>
      </c>
      <c r="D1831" s="14" t="s">
        <v>1164</v>
      </c>
      <c r="E1831" s="15">
        <v>22</v>
      </c>
      <c r="F1831" s="15">
        <v>36</v>
      </c>
      <c r="G1831" s="16">
        <v>3</v>
      </c>
      <c r="H1831" s="17">
        <v>3.125E-2</v>
      </c>
      <c r="I1831" s="18" t="s">
        <v>1151</v>
      </c>
      <c r="J1831" s="19">
        <f t="shared" si="84"/>
        <v>42</v>
      </c>
      <c r="K1831" s="19">
        <f t="shared" si="85"/>
        <v>108</v>
      </c>
      <c r="L1831" s="20">
        <f t="shared" si="86"/>
        <v>0.3888888888888889</v>
      </c>
      <c r="M1831" s="19">
        <f>TablaCocina[[#This Row],[COSTO UNITARIO]]*TablaCocina[[#This Row],[CANTIDAD ORDENADA]]</f>
        <v>66</v>
      </c>
    </row>
    <row r="1832" spans="1:13" x14ac:dyDescent="0.2">
      <c r="A1832" s="13">
        <v>740</v>
      </c>
      <c r="B1832" s="13">
        <v>16</v>
      </c>
      <c r="C1832" s="14" t="s">
        <v>194</v>
      </c>
      <c r="D1832" s="14" t="s">
        <v>1174</v>
      </c>
      <c r="E1832" s="15">
        <v>14</v>
      </c>
      <c r="F1832" s="15">
        <v>23</v>
      </c>
      <c r="G1832" s="16">
        <v>3</v>
      </c>
      <c r="H1832" s="17">
        <v>1.4583333333333332E-2</v>
      </c>
      <c r="I1832" s="18" t="s">
        <v>1151</v>
      </c>
      <c r="J1832" s="19">
        <f t="shared" si="84"/>
        <v>27</v>
      </c>
      <c r="K1832" s="19">
        <f t="shared" si="85"/>
        <v>69</v>
      </c>
      <c r="L1832" s="20">
        <f t="shared" si="86"/>
        <v>0.39130434782608697</v>
      </c>
      <c r="M1832" s="19">
        <f>TablaCocina[[#This Row],[COSTO UNITARIO]]*TablaCocina[[#This Row],[CANTIDAD ORDENADA]]</f>
        <v>42</v>
      </c>
    </row>
    <row r="1833" spans="1:13" x14ac:dyDescent="0.2">
      <c r="A1833" s="13">
        <v>741</v>
      </c>
      <c r="B1833" s="13">
        <v>14</v>
      </c>
      <c r="C1833" s="14" t="s">
        <v>152</v>
      </c>
      <c r="D1833" s="14" t="s">
        <v>1159</v>
      </c>
      <c r="E1833" s="15">
        <v>14</v>
      </c>
      <c r="F1833" s="15">
        <v>24</v>
      </c>
      <c r="G1833" s="16">
        <v>3</v>
      </c>
      <c r="H1833" s="17">
        <v>3.6111111111111115E-2</v>
      </c>
      <c r="I1833" s="18" t="s">
        <v>1151</v>
      </c>
      <c r="J1833" s="19">
        <f t="shared" si="84"/>
        <v>30</v>
      </c>
      <c r="K1833" s="19">
        <f t="shared" si="85"/>
        <v>72</v>
      </c>
      <c r="L1833" s="20">
        <f t="shared" si="86"/>
        <v>0.41666666666666669</v>
      </c>
      <c r="M1833" s="19">
        <f>TablaCocina[[#This Row],[COSTO UNITARIO]]*TablaCocina[[#This Row],[CANTIDAD ORDENADA]]</f>
        <v>42</v>
      </c>
    </row>
    <row r="1834" spans="1:13" x14ac:dyDescent="0.2">
      <c r="A1834" s="13">
        <v>741</v>
      </c>
      <c r="B1834" s="13">
        <v>14</v>
      </c>
      <c r="C1834" s="14" t="s">
        <v>32</v>
      </c>
      <c r="D1834" s="14" t="s">
        <v>1165</v>
      </c>
      <c r="E1834" s="15">
        <v>17</v>
      </c>
      <c r="F1834" s="15">
        <v>29</v>
      </c>
      <c r="G1834" s="16">
        <v>2</v>
      </c>
      <c r="H1834" s="17">
        <v>2.7777777777777776E-2</v>
      </c>
      <c r="I1834" s="18" t="s">
        <v>1150</v>
      </c>
      <c r="J1834" s="19">
        <f t="shared" si="84"/>
        <v>24</v>
      </c>
      <c r="K1834" s="19">
        <f t="shared" si="85"/>
        <v>58</v>
      </c>
      <c r="L1834" s="20">
        <f t="shared" si="86"/>
        <v>0.41379310344827586</v>
      </c>
      <c r="M1834" s="19">
        <f>TablaCocina[[#This Row],[COSTO UNITARIO]]*TablaCocina[[#This Row],[CANTIDAD ORDENADA]]</f>
        <v>34</v>
      </c>
    </row>
    <row r="1835" spans="1:13" x14ac:dyDescent="0.2">
      <c r="A1835" s="13">
        <v>741</v>
      </c>
      <c r="B1835" s="13">
        <v>14</v>
      </c>
      <c r="C1835" s="14" t="s">
        <v>255</v>
      </c>
      <c r="D1835" s="14" t="s">
        <v>1166</v>
      </c>
      <c r="E1835" s="15">
        <v>20</v>
      </c>
      <c r="F1835" s="15">
        <v>33</v>
      </c>
      <c r="G1835" s="16">
        <v>3</v>
      </c>
      <c r="H1835" s="17">
        <v>2.7083333333333334E-2</v>
      </c>
      <c r="I1835" s="18" t="s">
        <v>1151</v>
      </c>
      <c r="J1835" s="19">
        <f t="shared" si="84"/>
        <v>39</v>
      </c>
      <c r="K1835" s="19">
        <f t="shared" si="85"/>
        <v>99</v>
      </c>
      <c r="L1835" s="20">
        <f t="shared" si="86"/>
        <v>0.39393939393939392</v>
      </c>
      <c r="M1835" s="19">
        <f>TablaCocina[[#This Row],[COSTO UNITARIO]]*TablaCocina[[#This Row],[CANTIDAD ORDENADA]]</f>
        <v>60</v>
      </c>
    </row>
    <row r="1836" spans="1:13" x14ac:dyDescent="0.2">
      <c r="A1836" s="13">
        <v>741</v>
      </c>
      <c r="B1836" s="13">
        <v>14</v>
      </c>
      <c r="C1836" s="14" t="s">
        <v>36</v>
      </c>
      <c r="D1836" s="14" t="s">
        <v>1167</v>
      </c>
      <c r="E1836" s="15">
        <v>16</v>
      </c>
      <c r="F1836" s="15">
        <v>28</v>
      </c>
      <c r="G1836" s="16">
        <v>2</v>
      </c>
      <c r="H1836" s="17">
        <v>2.361111111111111E-2</v>
      </c>
      <c r="I1836" s="18" t="s">
        <v>1151</v>
      </c>
      <c r="J1836" s="19">
        <f t="shared" si="84"/>
        <v>24</v>
      </c>
      <c r="K1836" s="19">
        <f t="shared" si="85"/>
        <v>56</v>
      </c>
      <c r="L1836" s="20">
        <f t="shared" si="86"/>
        <v>0.42857142857142855</v>
      </c>
      <c r="M1836" s="19">
        <f>TablaCocina[[#This Row],[COSTO UNITARIO]]*TablaCocina[[#This Row],[CANTIDAD ORDENADA]]</f>
        <v>32</v>
      </c>
    </row>
    <row r="1837" spans="1:13" x14ac:dyDescent="0.2">
      <c r="A1837" s="13">
        <v>742</v>
      </c>
      <c r="B1837" s="13">
        <v>20</v>
      </c>
      <c r="C1837" s="14" t="s">
        <v>110</v>
      </c>
      <c r="D1837" s="14" t="s">
        <v>1161</v>
      </c>
      <c r="E1837" s="15">
        <v>19</v>
      </c>
      <c r="F1837" s="15">
        <v>31</v>
      </c>
      <c r="G1837" s="16">
        <v>1</v>
      </c>
      <c r="H1837" s="17">
        <v>2.8472222222222222E-2</v>
      </c>
      <c r="I1837" s="18" t="s">
        <v>1151</v>
      </c>
      <c r="J1837" s="19">
        <f t="shared" si="84"/>
        <v>12</v>
      </c>
      <c r="K1837" s="19">
        <f t="shared" si="85"/>
        <v>31</v>
      </c>
      <c r="L1837" s="20">
        <f t="shared" si="86"/>
        <v>0.38709677419354838</v>
      </c>
      <c r="M1837" s="19">
        <f>TablaCocina[[#This Row],[COSTO UNITARIO]]*TablaCocina[[#This Row],[CANTIDAD ORDENADA]]</f>
        <v>19</v>
      </c>
    </row>
    <row r="1838" spans="1:13" x14ac:dyDescent="0.2">
      <c r="A1838" s="13">
        <v>742</v>
      </c>
      <c r="B1838" s="13">
        <v>20</v>
      </c>
      <c r="C1838" s="14" t="s">
        <v>62</v>
      </c>
      <c r="D1838" s="14" t="s">
        <v>1160</v>
      </c>
      <c r="E1838" s="15">
        <v>18</v>
      </c>
      <c r="F1838" s="15">
        <v>30</v>
      </c>
      <c r="G1838" s="16">
        <v>3</v>
      </c>
      <c r="H1838" s="17">
        <v>2.9861111111111113E-2</v>
      </c>
      <c r="I1838" s="18" t="s">
        <v>1150</v>
      </c>
      <c r="J1838" s="19">
        <f t="shared" si="84"/>
        <v>36</v>
      </c>
      <c r="K1838" s="19">
        <f t="shared" si="85"/>
        <v>90</v>
      </c>
      <c r="L1838" s="20">
        <f t="shared" si="86"/>
        <v>0.4</v>
      </c>
      <c r="M1838" s="19">
        <f>TablaCocina[[#This Row],[COSTO UNITARIO]]*TablaCocina[[#This Row],[CANTIDAD ORDENADA]]</f>
        <v>54</v>
      </c>
    </row>
    <row r="1839" spans="1:13" x14ac:dyDescent="0.2">
      <c r="A1839" s="13">
        <v>742</v>
      </c>
      <c r="B1839" s="13">
        <v>20</v>
      </c>
      <c r="C1839" s="14" t="s">
        <v>149</v>
      </c>
      <c r="D1839" s="14" t="s">
        <v>1177</v>
      </c>
      <c r="E1839" s="15">
        <v>15</v>
      </c>
      <c r="F1839" s="15">
        <v>26</v>
      </c>
      <c r="G1839" s="16">
        <v>1</v>
      </c>
      <c r="H1839" s="17">
        <v>1.8055555555555557E-2</v>
      </c>
      <c r="I1839" s="18" t="s">
        <v>1151</v>
      </c>
      <c r="J1839" s="19">
        <f t="shared" si="84"/>
        <v>11</v>
      </c>
      <c r="K1839" s="19">
        <f t="shared" si="85"/>
        <v>26</v>
      </c>
      <c r="L1839" s="20">
        <f t="shared" si="86"/>
        <v>0.42307692307692307</v>
      </c>
      <c r="M1839" s="19">
        <f>TablaCocina[[#This Row],[COSTO UNITARIO]]*TablaCocina[[#This Row],[CANTIDAD ORDENADA]]</f>
        <v>15</v>
      </c>
    </row>
    <row r="1840" spans="1:13" x14ac:dyDescent="0.2">
      <c r="A1840" s="13">
        <v>742</v>
      </c>
      <c r="B1840" s="13">
        <v>20</v>
      </c>
      <c r="C1840" s="14" t="s">
        <v>106</v>
      </c>
      <c r="D1840" s="14" t="s">
        <v>1168</v>
      </c>
      <c r="E1840" s="15">
        <v>11</v>
      </c>
      <c r="F1840" s="15">
        <v>19</v>
      </c>
      <c r="G1840" s="16">
        <v>1</v>
      </c>
      <c r="H1840" s="17">
        <v>2.4305555555555556E-2</v>
      </c>
      <c r="I1840" s="18" t="s">
        <v>1150</v>
      </c>
      <c r="J1840" s="19">
        <f t="shared" si="84"/>
        <v>8</v>
      </c>
      <c r="K1840" s="19">
        <f t="shared" si="85"/>
        <v>19</v>
      </c>
      <c r="L1840" s="20">
        <f t="shared" si="86"/>
        <v>0.42105263157894735</v>
      </c>
      <c r="M1840" s="19">
        <f>TablaCocina[[#This Row],[COSTO UNITARIO]]*TablaCocina[[#This Row],[CANTIDAD ORDENADA]]</f>
        <v>11</v>
      </c>
    </row>
    <row r="1841" spans="1:13" x14ac:dyDescent="0.2">
      <c r="A1841" s="13">
        <v>743</v>
      </c>
      <c r="B1841" s="13">
        <v>19</v>
      </c>
      <c r="C1841" s="14" t="s">
        <v>149</v>
      </c>
      <c r="D1841" s="14" t="s">
        <v>1177</v>
      </c>
      <c r="E1841" s="15">
        <v>15</v>
      </c>
      <c r="F1841" s="15">
        <v>26</v>
      </c>
      <c r="G1841" s="16">
        <v>2</v>
      </c>
      <c r="H1841" s="17">
        <v>4.0972222222222222E-2</v>
      </c>
      <c r="I1841" s="18" t="s">
        <v>1151</v>
      </c>
      <c r="J1841" s="19">
        <f t="shared" si="84"/>
        <v>22</v>
      </c>
      <c r="K1841" s="19">
        <f t="shared" si="85"/>
        <v>52</v>
      </c>
      <c r="L1841" s="20">
        <f t="shared" si="86"/>
        <v>0.42307692307692307</v>
      </c>
      <c r="M1841" s="19">
        <f>TablaCocina[[#This Row],[COSTO UNITARIO]]*TablaCocina[[#This Row],[CANTIDAD ORDENADA]]</f>
        <v>30</v>
      </c>
    </row>
    <row r="1842" spans="1:13" x14ac:dyDescent="0.2">
      <c r="A1842" s="13">
        <v>743</v>
      </c>
      <c r="B1842" s="13">
        <v>19</v>
      </c>
      <c r="C1842" s="14" t="s">
        <v>73</v>
      </c>
      <c r="D1842" s="14" t="s">
        <v>1176</v>
      </c>
      <c r="E1842" s="15">
        <v>10</v>
      </c>
      <c r="F1842" s="15">
        <v>18</v>
      </c>
      <c r="G1842" s="16">
        <v>2</v>
      </c>
      <c r="H1842" s="17">
        <v>2.8472222222222222E-2</v>
      </c>
      <c r="I1842" s="18" t="s">
        <v>1150</v>
      </c>
      <c r="J1842" s="19">
        <f t="shared" si="84"/>
        <v>16</v>
      </c>
      <c r="K1842" s="19">
        <f t="shared" si="85"/>
        <v>36</v>
      </c>
      <c r="L1842" s="20">
        <f t="shared" si="86"/>
        <v>0.44444444444444442</v>
      </c>
      <c r="M1842" s="19">
        <f>TablaCocina[[#This Row],[COSTO UNITARIO]]*TablaCocina[[#This Row],[CANTIDAD ORDENADA]]</f>
        <v>20</v>
      </c>
    </row>
    <row r="1843" spans="1:13" x14ac:dyDescent="0.2">
      <c r="A1843" s="13">
        <v>743</v>
      </c>
      <c r="B1843" s="13">
        <v>19</v>
      </c>
      <c r="C1843" s="14" t="s">
        <v>194</v>
      </c>
      <c r="D1843" s="14" t="s">
        <v>1174</v>
      </c>
      <c r="E1843" s="15">
        <v>14</v>
      </c>
      <c r="F1843" s="15">
        <v>23</v>
      </c>
      <c r="G1843" s="16">
        <v>2</v>
      </c>
      <c r="H1843" s="17">
        <v>2.9861111111111113E-2</v>
      </c>
      <c r="I1843" s="18" t="s">
        <v>1151</v>
      </c>
      <c r="J1843" s="19">
        <f t="shared" si="84"/>
        <v>18</v>
      </c>
      <c r="K1843" s="19">
        <f t="shared" si="85"/>
        <v>46</v>
      </c>
      <c r="L1843" s="20">
        <f t="shared" si="86"/>
        <v>0.39130434782608697</v>
      </c>
      <c r="M1843" s="19">
        <f>TablaCocina[[#This Row],[COSTO UNITARIO]]*TablaCocina[[#This Row],[CANTIDAD ORDENADA]]</f>
        <v>28</v>
      </c>
    </row>
    <row r="1844" spans="1:13" x14ac:dyDescent="0.2">
      <c r="A1844" s="13">
        <v>744</v>
      </c>
      <c r="B1844" s="13">
        <v>11</v>
      </c>
      <c r="C1844" s="14" t="s">
        <v>73</v>
      </c>
      <c r="D1844" s="14" t="s">
        <v>1176</v>
      </c>
      <c r="E1844" s="15">
        <v>10</v>
      </c>
      <c r="F1844" s="15">
        <v>18</v>
      </c>
      <c r="G1844" s="16">
        <v>1</v>
      </c>
      <c r="H1844" s="17">
        <v>3.9583333333333331E-2</v>
      </c>
      <c r="I1844" s="18" t="s">
        <v>1150</v>
      </c>
      <c r="J1844" s="19">
        <f t="shared" si="84"/>
        <v>8</v>
      </c>
      <c r="K1844" s="19">
        <f t="shared" si="85"/>
        <v>18</v>
      </c>
      <c r="L1844" s="20">
        <f t="shared" si="86"/>
        <v>0.44444444444444442</v>
      </c>
      <c r="M1844" s="19">
        <f>TablaCocina[[#This Row],[COSTO UNITARIO]]*TablaCocina[[#This Row],[CANTIDAD ORDENADA]]</f>
        <v>10</v>
      </c>
    </row>
    <row r="1845" spans="1:13" x14ac:dyDescent="0.2">
      <c r="A1845" s="13">
        <v>744</v>
      </c>
      <c r="B1845" s="13">
        <v>11</v>
      </c>
      <c r="C1845" s="14" t="s">
        <v>32</v>
      </c>
      <c r="D1845" s="14" t="s">
        <v>1165</v>
      </c>
      <c r="E1845" s="15">
        <v>17</v>
      </c>
      <c r="F1845" s="15">
        <v>29</v>
      </c>
      <c r="G1845" s="16">
        <v>2</v>
      </c>
      <c r="H1845" s="17">
        <v>6.9444444444444441E-3</v>
      </c>
      <c r="I1845" s="18" t="s">
        <v>1150</v>
      </c>
      <c r="J1845" s="19">
        <f t="shared" si="84"/>
        <v>24</v>
      </c>
      <c r="K1845" s="19">
        <f t="shared" si="85"/>
        <v>58</v>
      </c>
      <c r="L1845" s="20">
        <f t="shared" si="86"/>
        <v>0.41379310344827586</v>
      </c>
      <c r="M1845" s="19">
        <f>TablaCocina[[#This Row],[COSTO UNITARIO]]*TablaCocina[[#This Row],[CANTIDAD ORDENADA]]</f>
        <v>34</v>
      </c>
    </row>
    <row r="1846" spans="1:13" x14ac:dyDescent="0.2">
      <c r="A1846" s="13">
        <v>745</v>
      </c>
      <c r="B1846" s="13">
        <v>3</v>
      </c>
      <c r="C1846" s="14" t="s">
        <v>20</v>
      </c>
      <c r="D1846" s="14" t="s">
        <v>1169</v>
      </c>
      <c r="E1846" s="15">
        <v>21</v>
      </c>
      <c r="F1846" s="15">
        <v>35</v>
      </c>
      <c r="G1846" s="16">
        <v>3</v>
      </c>
      <c r="H1846" s="17">
        <v>2.361111111111111E-2</v>
      </c>
      <c r="I1846" s="18" t="s">
        <v>1150</v>
      </c>
      <c r="J1846" s="19">
        <f t="shared" si="84"/>
        <v>42</v>
      </c>
      <c r="K1846" s="19">
        <f t="shared" si="85"/>
        <v>105</v>
      </c>
      <c r="L1846" s="20">
        <f t="shared" si="86"/>
        <v>0.4</v>
      </c>
      <c r="M1846" s="19">
        <f>TablaCocina[[#This Row],[COSTO UNITARIO]]*TablaCocina[[#This Row],[CANTIDAD ORDENADA]]</f>
        <v>63</v>
      </c>
    </row>
    <row r="1847" spans="1:13" x14ac:dyDescent="0.2">
      <c r="A1847" s="13">
        <v>745</v>
      </c>
      <c r="B1847" s="13">
        <v>3</v>
      </c>
      <c r="C1847" s="14" t="s">
        <v>152</v>
      </c>
      <c r="D1847" s="14" t="s">
        <v>1159</v>
      </c>
      <c r="E1847" s="15">
        <v>14</v>
      </c>
      <c r="F1847" s="15">
        <v>24</v>
      </c>
      <c r="G1847" s="16">
        <v>2</v>
      </c>
      <c r="H1847" s="17">
        <v>6.2499999999999995E-3</v>
      </c>
      <c r="I1847" s="18" t="s">
        <v>1150</v>
      </c>
      <c r="J1847" s="19">
        <f t="shared" si="84"/>
        <v>20</v>
      </c>
      <c r="K1847" s="19">
        <f t="shared" si="85"/>
        <v>48</v>
      </c>
      <c r="L1847" s="20">
        <f t="shared" si="86"/>
        <v>0.41666666666666669</v>
      </c>
      <c r="M1847" s="19">
        <f>TablaCocina[[#This Row],[COSTO UNITARIO]]*TablaCocina[[#This Row],[CANTIDAD ORDENADA]]</f>
        <v>28</v>
      </c>
    </row>
    <row r="1848" spans="1:13" x14ac:dyDescent="0.2">
      <c r="A1848" s="13">
        <v>745</v>
      </c>
      <c r="B1848" s="13">
        <v>3</v>
      </c>
      <c r="C1848" s="14" t="s">
        <v>116</v>
      </c>
      <c r="D1848" s="14" t="s">
        <v>1178</v>
      </c>
      <c r="E1848" s="15">
        <v>15</v>
      </c>
      <c r="F1848" s="15">
        <v>25</v>
      </c>
      <c r="G1848" s="16">
        <v>2</v>
      </c>
      <c r="H1848" s="17">
        <v>1.5972222222222224E-2</v>
      </c>
      <c r="I1848" s="18" t="s">
        <v>1150</v>
      </c>
      <c r="J1848" s="19">
        <f t="shared" si="84"/>
        <v>20</v>
      </c>
      <c r="K1848" s="19">
        <f t="shared" si="85"/>
        <v>50</v>
      </c>
      <c r="L1848" s="20">
        <f t="shared" si="86"/>
        <v>0.4</v>
      </c>
      <c r="M1848" s="19">
        <f>TablaCocina[[#This Row],[COSTO UNITARIO]]*TablaCocina[[#This Row],[CANTIDAD ORDENADA]]</f>
        <v>30</v>
      </c>
    </row>
    <row r="1849" spans="1:13" x14ac:dyDescent="0.2">
      <c r="A1849" s="13">
        <v>745</v>
      </c>
      <c r="B1849" s="13">
        <v>3</v>
      </c>
      <c r="C1849" s="14" t="s">
        <v>100</v>
      </c>
      <c r="D1849" s="14" t="s">
        <v>1162</v>
      </c>
      <c r="E1849" s="15">
        <v>16</v>
      </c>
      <c r="F1849" s="15">
        <v>27</v>
      </c>
      <c r="G1849" s="16">
        <v>3</v>
      </c>
      <c r="H1849" s="17">
        <v>4.8611111111111112E-3</v>
      </c>
      <c r="I1849" s="18" t="s">
        <v>1151</v>
      </c>
      <c r="J1849" s="19">
        <f t="shared" si="84"/>
        <v>33</v>
      </c>
      <c r="K1849" s="19">
        <f t="shared" si="85"/>
        <v>81</v>
      </c>
      <c r="L1849" s="20">
        <f t="shared" si="86"/>
        <v>0.40740740740740738</v>
      </c>
      <c r="M1849" s="19">
        <f>TablaCocina[[#This Row],[COSTO UNITARIO]]*TablaCocina[[#This Row],[CANTIDAD ORDENADA]]</f>
        <v>48</v>
      </c>
    </row>
    <row r="1850" spans="1:13" x14ac:dyDescent="0.2">
      <c r="A1850" s="13">
        <v>746</v>
      </c>
      <c r="B1850" s="13">
        <v>13</v>
      </c>
      <c r="C1850" s="14" t="s">
        <v>20</v>
      </c>
      <c r="D1850" s="14" t="s">
        <v>1169</v>
      </c>
      <c r="E1850" s="15">
        <v>21</v>
      </c>
      <c r="F1850" s="15">
        <v>35</v>
      </c>
      <c r="G1850" s="16">
        <v>3</v>
      </c>
      <c r="H1850" s="17">
        <v>2.361111111111111E-2</v>
      </c>
      <c r="I1850" s="18" t="s">
        <v>1150</v>
      </c>
      <c r="J1850" s="19">
        <f t="shared" si="84"/>
        <v>42</v>
      </c>
      <c r="K1850" s="19">
        <f t="shared" si="85"/>
        <v>105</v>
      </c>
      <c r="L1850" s="20">
        <f t="shared" si="86"/>
        <v>0.4</v>
      </c>
      <c r="M1850" s="19">
        <f>TablaCocina[[#This Row],[COSTO UNITARIO]]*TablaCocina[[#This Row],[CANTIDAD ORDENADA]]</f>
        <v>63</v>
      </c>
    </row>
    <row r="1851" spans="1:13" x14ac:dyDescent="0.2">
      <c r="A1851" s="13">
        <v>746</v>
      </c>
      <c r="B1851" s="13">
        <v>13</v>
      </c>
      <c r="C1851" s="14" t="s">
        <v>241</v>
      </c>
      <c r="D1851" s="14" t="s">
        <v>1170</v>
      </c>
      <c r="E1851" s="15">
        <v>19</v>
      </c>
      <c r="F1851" s="15">
        <v>32</v>
      </c>
      <c r="G1851" s="16">
        <v>3</v>
      </c>
      <c r="H1851" s="17">
        <v>2.9861111111111113E-2</v>
      </c>
      <c r="I1851" s="18" t="s">
        <v>1150</v>
      </c>
      <c r="J1851" s="19">
        <f t="shared" si="84"/>
        <v>39</v>
      </c>
      <c r="K1851" s="19">
        <f t="shared" si="85"/>
        <v>96</v>
      </c>
      <c r="L1851" s="20">
        <f t="shared" si="86"/>
        <v>0.40625</v>
      </c>
      <c r="M1851" s="19">
        <f>TablaCocina[[#This Row],[COSTO UNITARIO]]*TablaCocina[[#This Row],[CANTIDAD ORDENADA]]</f>
        <v>57</v>
      </c>
    </row>
    <row r="1852" spans="1:13" x14ac:dyDescent="0.2">
      <c r="A1852" s="13">
        <v>747</v>
      </c>
      <c r="B1852" s="13">
        <v>16</v>
      </c>
      <c r="C1852" s="14" t="s">
        <v>116</v>
      </c>
      <c r="D1852" s="14" t="s">
        <v>1178</v>
      </c>
      <c r="E1852" s="15">
        <v>15</v>
      </c>
      <c r="F1852" s="15">
        <v>25</v>
      </c>
      <c r="G1852" s="16">
        <v>1</v>
      </c>
      <c r="H1852" s="17">
        <v>1.9444444444444445E-2</v>
      </c>
      <c r="I1852" s="18" t="s">
        <v>1150</v>
      </c>
      <c r="J1852" s="19">
        <f t="shared" si="84"/>
        <v>10</v>
      </c>
      <c r="K1852" s="19">
        <f t="shared" si="85"/>
        <v>25</v>
      </c>
      <c r="L1852" s="20">
        <f t="shared" si="86"/>
        <v>0.4</v>
      </c>
      <c r="M1852" s="19">
        <f>TablaCocina[[#This Row],[COSTO UNITARIO]]*TablaCocina[[#This Row],[CANTIDAD ORDENADA]]</f>
        <v>15</v>
      </c>
    </row>
    <row r="1853" spans="1:13" x14ac:dyDescent="0.2">
      <c r="A1853" s="13">
        <v>748</v>
      </c>
      <c r="B1853" s="13">
        <v>2</v>
      </c>
      <c r="C1853" s="14" t="s">
        <v>241</v>
      </c>
      <c r="D1853" s="14" t="s">
        <v>1170</v>
      </c>
      <c r="E1853" s="15">
        <v>19</v>
      </c>
      <c r="F1853" s="15">
        <v>32</v>
      </c>
      <c r="G1853" s="16">
        <v>1</v>
      </c>
      <c r="H1853" s="17">
        <v>3.472222222222222E-3</v>
      </c>
      <c r="I1853" s="18" t="s">
        <v>1151</v>
      </c>
      <c r="J1853" s="19">
        <f t="shared" si="84"/>
        <v>13</v>
      </c>
      <c r="K1853" s="19">
        <f t="shared" si="85"/>
        <v>32</v>
      </c>
      <c r="L1853" s="20">
        <f t="shared" si="86"/>
        <v>0.40625</v>
      </c>
      <c r="M1853" s="19">
        <f>TablaCocina[[#This Row],[COSTO UNITARIO]]*TablaCocina[[#This Row],[CANTIDAD ORDENADA]]</f>
        <v>19</v>
      </c>
    </row>
    <row r="1854" spans="1:13" x14ac:dyDescent="0.2">
      <c r="A1854" s="13">
        <v>748</v>
      </c>
      <c r="B1854" s="13">
        <v>2</v>
      </c>
      <c r="C1854" s="14" t="s">
        <v>149</v>
      </c>
      <c r="D1854" s="14" t="s">
        <v>1177</v>
      </c>
      <c r="E1854" s="15">
        <v>15</v>
      </c>
      <c r="F1854" s="15">
        <v>26</v>
      </c>
      <c r="G1854" s="16">
        <v>3</v>
      </c>
      <c r="H1854" s="17">
        <v>2.2222222222222223E-2</v>
      </c>
      <c r="I1854" s="18" t="s">
        <v>1150</v>
      </c>
      <c r="J1854" s="19">
        <f t="shared" si="84"/>
        <v>33</v>
      </c>
      <c r="K1854" s="19">
        <f t="shared" si="85"/>
        <v>78</v>
      </c>
      <c r="L1854" s="20">
        <f t="shared" si="86"/>
        <v>0.42307692307692307</v>
      </c>
      <c r="M1854" s="19">
        <f>TablaCocina[[#This Row],[COSTO UNITARIO]]*TablaCocina[[#This Row],[CANTIDAD ORDENADA]]</f>
        <v>45</v>
      </c>
    </row>
    <row r="1855" spans="1:13" x14ac:dyDescent="0.2">
      <c r="A1855" s="13">
        <v>749</v>
      </c>
      <c r="B1855" s="13">
        <v>1</v>
      </c>
      <c r="C1855" s="14" t="s">
        <v>20</v>
      </c>
      <c r="D1855" s="14" t="s">
        <v>1169</v>
      </c>
      <c r="E1855" s="15">
        <v>21</v>
      </c>
      <c r="F1855" s="15">
        <v>35</v>
      </c>
      <c r="G1855" s="16">
        <v>2</v>
      </c>
      <c r="H1855" s="17">
        <v>5.5555555555555558E-3</v>
      </c>
      <c r="I1855" s="18" t="s">
        <v>1150</v>
      </c>
      <c r="J1855" s="19">
        <f t="shared" si="84"/>
        <v>28</v>
      </c>
      <c r="K1855" s="19">
        <f t="shared" si="85"/>
        <v>70</v>
      </c>
      <c r="L1855" s="20">
        <f t="shared" si="86"/>
        <v>0.4</v>
      </c>
      <c r="M1855" s="19">
        <f>TablaCocina[[#This Row],[COSTO UNITARIO]]*TablaCocina[[#This Row],[CANTIDAD ORDENADA]]</f>
        <v>42</v>
      </c>
    </row>
    <row r="1856" spans="1:13" x14ac:dyDescent="0.2">
      <c r="A1856" s="13">
        <v>750</v>
      </c>
      <c r="B1856" s="13">
        <v>6</v>
      </c>
      <c r="C1856" s="14" t="s">
        <v>110</v>
      </c>
      <c r="D1856" s="14" t="s">
        <v>1161</v>
      </c>
      <c r="E1856" s="15">
        <v>19</v>
      </c>
      <c r="F1856" s="15">
        <v>31</v>
      </c>
      <c r="G1856" s="16">
        <v>3</v>
      </c>
      <c r="H1856" s="17">
        <v>3.2638888888888891E-2</v>
      </c>
      <c r="I1856" s="18" t="s">
        <v>1150</v>
      </c>
      <c r="J1856" s="19">
        <f t="shared" si="84"/>
        <v>36</v>
      </c>
      <c r="K1856" s="19">
        <f t="shared" si="85"/>
        <v>93</v>
      </c>
      <c r="L1856" s="20">
        <f t="shared" si="86"/>
        <v>0.38709677419354838</v>
      </c>
      <c r="M1856" s="19">
        <f>TablaCocina[[#This Row],[COSTO UNITARIO]]*TablaCocina[[#This Row],[CANTIDAD ORDENADA]]</f>
        <v>57</v>
      </c>
    </row>
    <row r="1857" spans="1:13" x14ac:dyDescent="0.2">
      <c r="A1857" s="13">
        <v>750</v>
      </c>
      <c r="B1857" s="13">
        <v>6</v>
      </c>
      <c r="C1857" s="14" t="s">
        <v>149</v>
      </c>
      <c r="D1857" s="14" t="s">
        <v>1177</v>
      </c>
      <c r="E1857" s="15">
        <v>15</v>
      </c>
      <c r="F1857" s="15">
        <v>26</v>
      </c>
      <c r="G1857" s="16">
        <v>1</v>
      </c>
      <c r="H1857" s="17">
        <v>2.7083333333333334E-2</v>
      </c>
      <c r="I1857" s="18" t="s">
        <v>1150</v>
      </c>
      <c r="J1857" s="19">
        <f t="shared" si="84"/>
        <v>11</v>
      </c>
      <c r="K1857" s="19">
        <f t="shared" si="85"/>
        <v>26</v>
      </c>
      <c r="L1857" s="20">
        <f t="shared" si="86"/>
        <v>0.42307692307692307</v>
      </c>
      <c r="M1857" s="19">
        <f>TablaCocina[[#This Row],[COSTO UNITARIO]]*TablaCocina[[#This Row],[CANTIDAD ORDENADA]]</f>
        <v>15</v>
      </c>
    </row>
    <row r="1858" spans="1:13" x14ac:dyDescent="0.2">
      <c r="A1858" s="13">
        <v>751</v>
      </c>
      <c r="B1858" s="13">
        <v>17</v>
      </c>
      <c r="C1858" s="14" t="s">
        <v>32</v>
      </c>
      <c r="D1858" s="14" t="s">
        <v>1165</v>
      </c>
      <c r="E1858" s="15">
        <v>17</v>
      </c>
      <c r="F1858" s="15">
        <v>29</v>
      </c>
      <c r="G1858" s="16">
        <v>1</v>
      </c>
      <c r="H1858" s="17">
        <v>2.5694444444444447E-2</v>
      </c>
      <c r="I1858" s="18" t="s">
        <v>1150</v>
      </c>
      <c r="J1858" s="19">
        <f t="shared" si="84"/>
        <v>12</v>
      </c>
      <c r="K1858" s="19">
        <f t="shared" si="85"/>
        <v>29</v>
      </c>
      <c r="L1858" s="20">
        <f t="shared" si="86"/>
        <v>0.41379310344827586</v>
      </c>
      <c r="M1858" s="19">
        <f>TablaCocina[[#This Row],[COSTO UNITARIO]]*TablaCocina[[#This Row],[CANTIDAD ORDENADA]]</f>
        <v>17</v>
      </c>
    </row>
    <row r="1859" spans="1:13" x14ac:dyDescent="0.2">
      <c r="A1859" s="13">
        <v>751</v>
      </c>
      <c r="B1859" s="13">
        <v>17</v>
      </c>
      <c r="C1859" s="14" t="s">
        <v>116</v>
      </c>
      <c r="D1859" s="14" t="s">
        <v>1178</v>
      </c>
      <c r="E1859" s="15">
        <v>15</v>
      </c>
      <c r="F1859" s="15">
        <v>25</v>
      </c>
      <c r="G1859" s="16">
        <v>3</v>
      </c>
      <c r="H1859" s="17">
        <v>2.1527777777777781E-2</v>
      </c>
      <c r="I1859" s="18" t="s">
        <v>1151</v>
      </c>
      <c r="J1859" s="19">
        <f t="shared" ref="J1859:J1903" si="87">(F1859-E1859)*G1859</f>
        <v>30</v>
      </c>
      <c r="K1859" s="19">
        <f t="shared" ref="K1859:K1903" si="88">F1859*G1859</f>
        <v>75</v>
      </c>
      <c r="L1859" s="20">
        <f t="shared" ref="L1859:L1903" si="89">J1859/K1859</f>
        <v>0.4</v>
      </c>
      <c r="M1859" s="19">
        <f>TablaCocina[[#This Row],[COSTO UNITARIO]]*TablaCocina[[#This Row],[CANTIDAD ORDENADA]]</f>
        <v>45</v>
      </c>
    </row>
    <row r="1860" spans="1:13" x14ac:dyDescent="0.2">
      <c r="A1860" s="13">
        <v>751</v>
      </c>
      <c r="B1860" s="13">
        <v>17</v>
      </c>
      <c r="C1860" s="14" t="s">
        <v>197</v>
      </c>
      <c r="D1860" s="14" t="s">
        <v>1171</v>
      </c>
      <c r="E1860" s="15">
        <v>13</v>
      </c>
      <c r="F1860" s="15">
        <v>22</v>
      </c>
      <c r="G1860" s="16">
        <v>3</v>
      </c>
      <c r="H1860" s="17">
        <v>1.3194444444444444E-2</v>
      </c>
      <c r="I1860" s="18" t="s">
        <v>1150</v>
      </c>
      <c r="J1860" s="19">
        <f t="shared" si="87"/>
        <v>27</v>
      </c>
      <c r="K1860" s="19">
        <f t="shared" si="88"/>
        <v>66</v>
      </c>
      <c r="L1860" s="20">
        <f t="shared" si="89"/>
        <v>0.40909090909090912</v>
      </c>
      <c r="M1860" s="19">
        <f>TablaCocina[[#This Row],[COSTO UNITARIO]]*TablaCocina[[#This Row],[CANTIDAD ORDENADA]]</f>
        <v>39</v>
      </c>
    </row>
    <row r="1861" spans="1:13" x14ac:dyDescent="0.2">
      <c r="A1861" s="13">
        <v>752</v>
      </c>
      <c r="B1861" s="13">
        <v>3</v>
      </c>
      <c r="C1861" s="14" t="s">
        <v>62</v>
      </c>
      <c r="D1861" s="14" t="s">
        <v>1160</v>
      </c>
      <c r="E1861" s="15">
        <v>18</v>
      </c>
      <c r="F1861" s="15">
        <v>30</v>
      </c>
      <c r="G1861" s="16">
        <v>2</v>
      </c>
      <c r="H1861" s="17">
        <v>2.0833333333333332E-2</v>
      </c>
      <c r="I1861" s="18" t="s">
        <v>1151</v>
      </c>
      <c r="J1861" s="19">
        <f t="shared" si="87"/>
        <v>24</v>
      </c>
      <c r="K1861" s="19">
        <f t="shared" si="88"/>
        <v>60</v>
      </c>
      <c r="L1861" s="20">
        <f t="shared" si="89"/>
        <v>0.4</v>
      </c>
      <c r="M1861" s="19">
        <f>TablaCocina[[#This Row],[COSTO UNITARIO]]*TablaCocina[[#This Row],[CANTIDAD ORDENADA]]</f>
        <v>36</v>
      </c>
    </row>
    <row r="1862" spans="1:13" x14ac:dyDescent="0.2">
      <c r="A1862" s="13">
        <v>753</v>
      </c>
      <c r="B1862" s="13">
        <v>11</v>
      </c>
      <c r="C1862" s="14" t="s">
        <v>241</v>
      </c>
      <c r="D1862" s="14" t="s">
        <v>1170</v>
      </c>
      <c r="E1862" s="15">
        <v>19</v>
      </c>
      <c r="F1862" s="15">
        <v>32</v>
      </c>
      <c r="G1862" s="16">
        <v>1</v>
      </c>
      <c r="H1862" s="17">
        <v>2.4305555555555556E-2</v>
      </c>
      <c r="I1862" s="18" t="s">
        <v>1151</v>
      </c>
      <c r="J1862" s="19">
        <f t="shared" si="87"/>
        <v>13</v>
      </c>
      <c r="K1862" s="19">
        <f t="shared" si="88"/>
        <v>32</v>
      </c>
      <c r="L1862" s="20">
        <f t="shared" si="89"/>
        <v>0.40625</v>
      </c>
      <c r="M1862" s="19">
        <f>TablaCocina[[#This Row],[COSTO UNITARIO]]*TablaCocina[[#This Row],[CANTIDAD ORDENADA]]</f>
        <v>19</v>
      </c>
    </row>
    <row r="1863" spans="1:13" x14ac:dyDescent="0.2">
      <c r="A1863" s="13">
        <v>753</v>
      </c>
      <c r="B1863" s="13">
        <v>11</v>
      </c>
      <c r="C1863" s="14" t="s">
        <v>194</v>
      </c>
      <c r="D1863" s="14" t="s">
        <v>1174</v>
      </c>
      <c r="E1863" s="15">
        <v>14</v>
      </c>
      <c r="F1863" s="15">
        <v>23</v>
      </c>
      <c r="G1863" s="16">
        <v>1</v>
      </c>
      <c r="H1863" s="17">
        <v>1.5972222222222224E-2</v>
      </c>
      <c r="I1863" s="18" t="s">
        <v>1151</v>
      </c>
      <c r="J1863" s="19">
        <f t="shared" si="87"/>
        <v>9</v>
      </c>
      <c r="K1863" s="19">
        <f t="shared" si="88"/>
        <v>23</v>
      </c>
      <c r="L1863" s="20">
        <f t="shared" si="89"/>
        <v>0.39130434782608697</v>
      </c>
      <c r="M1863" s="19">
        <f>TablaCocina[[#This Row],[COSTO UNITARIO]]*TablaCocina[[#This Row],[CANTIDAD ORDENADA]]</f>
        <v>14</v>
      </c>
    </row>
    <row r="1864" spans="1:13" x14ac:dyDescent="0.2">
      <c r="A1864" s="13">
        <v>753</v>
      </c>
      <c r="B1864" s="13">
        <v>11</v>
      </c>
      <c r="C1864" s="14" t="s">
        <v>152</v>
      </c>
      <c r="D1864" s="14" t="s">
        <v>1159</v>
      </c>
      <c r="E1864" s="15">
        <v>14</v>
      </c>
      <c r="F1864" s="15">
        <v>24</v>
      </c>
      <c r="G1864" s="16">
        <v>3</v>
      </c>
      <c r="H1864" s="17">
        <v>1.6666666666666666E-2</v>
      </c>
      <c r="I1864" s="18" t="s">
        <v>1150</v>
      </c>
      <c r="J1864" s="19">
        <f t="shared" si="87"/>
        <v>30</v>
      </c>
      <c r="K1864" s="19">
        <f t="shared" si="88"/>
        <v>72</v>
      </c>
      <c r="L1864" s="20">
        <f t="shared" si="89"/>
        <v>0.41666666666666669</v>
      </c>
      <c r="M1864" s="19">
        <f>TablaCocina[[#This Row],[COSTO UNITARIO]]*TablaCocina[[#This Row],[CANTIDAD ORDENADA]]</f>
        <v>42</v>
      </c>
    </row>
    <row r="1865" spans="1:13" x14ac:dyDescent="0.2">
      <c r="A1865" s="13">
        <v>753</v>
      </c>
      <c r="B1865" s="13">
        <v>11</v>
      </c>
      <c r="C1865" s="14" t="s">
        <v>67</v>
      </c>
      <c r="D1865" s="14" t="s">
        <v>1164</v>
      </c>
      <c r="E1865" s="15">
        <v>22</v>
      </c>
      <c r="F1865" s="15">
        <v>36</v>
      </c>
      <c r="G1865" s="16">
        <v>1</v>
      </c>
      <c r="H1865" s="17">
        <v>3.1944444444444449E-2</v>
      </c>
      <c r="I1865" s="18" t="s">
        <v>1150</v>
      </c>
      <c r="J1865" s="19">
        <f t="shared" si="87"/>
        <v>14</v>
      </c>
      <c r="K1865" s="19">
        <f t="shared" si="88"/>
        <v>36</v>
      </c>
      <c r="L1865" s="20">
        <f t="shared" si="89"/>
        <v>0.3888888888888889</v>
      </c>
      <c r="M1865" s="19">
        <f>TablaCocina[[#This Row],[COSTO UNITARIO]]*TablaCocina[[#This Row],[CANTIDAD ORDENADA]]</f>
        <v>22</v>
      </c>
    </row>
    <row r="1866" spans="1:13" x14ac:dyDescent="0.2">
      <c r="A1866" s="13">
        <v>754</v>
      </c>
      <c r="B1866" s="13">
        <v>8</v>
      </c>
      <c r="C1866" s="14" t="s">
        <v>152</v>
      </c>
      <c r="D1866" s="14" t="s">
        <v>1159</v>
      </c>
      <c r="E1866" s="15">
        <v>14</v>
      </c>
      <c r="F1866" s="15">
        <v>24</v>
      </c>
      <c r="G1866" s="16">
        <v>3</v>
      </c>
      <c r="H1866" s="17">
        <v>1.8055555555555557E-2</v>
      </c>
      <c r="I1866" s="18" t="s">
        <v>1150</v>
      </c>
      <c r="J1866" s="19">
        <f t="shared" si="87"/>
        <v>30</v>
      </c>
      <c r="K1866" s="19">
        <f t="shared" si="88"/>
        <v>72</v>
      </c>
      <c r="L1866" s="20">
        <f t="shared" si="89"/>
        <v>0.41666666666666669</v>
      </c>
      <c r="M1866" s="19">
        <f>TablaCocina[[#This Row],[COSTO UNITARIO]]*TablaCocina[[#This Row],[CANTIDAD ORDENADA]]</f>
        <v>42</v>
      </c>
    </row>
    <row r="1867" spans="1:13" x14ac:dyDescent="0.2">
      <c r="A1867" s="13">
        <v>754</v>
      </c>
      <c r="B1867" s="13">
        <v>8</v>
      </c>
      <c r="C1867" s="14" t="s">
        <v>100</v>
      </c>
      <c r="D1867" s="14" t="s">
        <v>1162</v>
      </c>
      <c r="E1867" s="15">
        <v>16</v>
      </c>
      <c r="F1867" s="15">
        <v>27</v>
      </c>
      <c r="G1867" s="16">
        <v>3</v>
      </c>
      <c r="H1867" s="17">
        <v>7.6388888888888886E-3</v>
      </c>
      <c r="I1867" s="18" t="s">
        <v>1151</v>
      </c>
      <c r="J1867" s="19">
        <f t="shared" si="87"/>
        <v>33</v>
      </c>
      <c r="K1867" s="19">
        <f t="shared" si="88"/>
        <v>81</v>
      </c>
      <c r="L1867" s="20">
        <f t="shared" si="89"/>
        <v>0.40740740740740738</v>
      </c>
      <c r="M1867" s="19">
        <f>TablaCocina[[#This Row],[COSTO UNITARIO]]*TablaCocina[[#This Row],[CANTIDAD ORDENADA]]</f>
        <v>48</v>
      </c>
    </row>
    <row r="1868" spans="1:13" x14ac:dyDescent="0.2">
      <c r="A1868" s="13">
        <v>754</v>
      </c>
      <c r="B1868" s="13">
        <v>8</v>
      </c>
      <c r="C1868" s="14" t="s">
        <v>36</v>
      </c>
      <c r="D1868" s="14" t="s">
        <v>1167</v>
      </c>
      <c r="E1868" s="15">
        <v>16</v>
      </c>
      <c r="F1868" s="15">
        <v>28</v>
      </c>
      <c r="G1868" s="16">
        <v>3</v>
      </c>
      <c r="H1868" s="17">
        <v>3.6111111111111115E-2</v>
      </c>
      <c r="I1868" s="18" t="s">
        <v>1150</v>
      </c>
      <c r="J1868" s="19">
        <f t="shared" si="87"/>
        <v>36</v>
      </c>
      <c r="K1868" s="19">
        <f t="shared" si="88"/>
        <v>84</v>
      </c>
      <c r="L1868" s="20">
        <f t="shared" si="89"/>
        <v>0.42857142857142855</v>
      </c>
      <c r="M1868" s="19">
        <f>TablaCocina[[#This Row],[COSTO UNITARIO]]*TablaCocina[[#This Row],[CANTIDAD ORDENADA]]</f>
        <v>48</v>
      </c>
    </row>
    <row r="1869" spans="1:13" x14ac:dyDescent="0.2">
      <c r="A1869" s="13">
        <v>755</v>
      </c>
      <c r="B1869" s="13">
        <v>12</v>
      </c>
      <c r="C1869" s="14" t="s">
        <v>64</v>
      </c>
      <c r="D1869" s="14" t="s">
        <v>1175</v>
      </c>
      <c r="E1869" s="15">
        <v>13</v>
      </c>
      <c r="F1869" s="15">
        <v>21</v>
      </c>
      <c r="G1869" s="16">
        <v>1</v>
      </c>
      <c r="H1869" s="17">
        <v>4.1666666666666666E-3</v>
      </c>
      <c r="I1869" s="18" t="s">
        <v>1150</v>
      </c>
      <c r="J1869" s="19">
        <f t="shared" si="87"/>
        <v>8</v>
      </c>
      <c r="K1869" s="19">
        <f t="shared" si="88"/>
        <v>21</v>
      </c>
      <c r="L1869" s="20">
        <f t="shared" si="89"/>
        <v>0.38095238095238093</v>
      </c>
      <c r="M1869" s="19">
        <f>TablaCocina[[#This Row],[COSTO UNITARIO]]*TablaCocina[[#This Row],[CANTIDAD ORDENADA]]</f>
        <v>13</v>
      </c>
    </row>
    <row r="1870" spans="1:13" x14ac:dyDescent="0.2">
      <c r="A1870" s="13">
        <v>755</v>
      </c>
      <c r="B1870" s="13">
        <v>12</v>
      </c>
      <c r="C1870" s="14" t="s">
        <v>116</v>
      </c>
      <c r="D1870" s="14" t="s">
        <v>1178</v>
      </c>
      <c r="E1870" s="15">
        <v>15</v>
      </c>
      <c r="F1870" s="15">
        <v>25</v>
      </c>
      <c r="G1870" s="16">
        <v>3</v>
      </c>
      <c r="H1870" s="17">
        <v>2.5694444444444447E-2</v>
      </c>
      <c r="I1870" s="18" t="s">
        <v>1150</v>
      </c>
      <c r="J1870" s="19">
        <f t="shared" si="87"/>
        <v>30</v>
      </c>
      <c r="K1870" s="19">
        <f t="shared" si="88"/>
        <v>75</v>
      </c>
      <c r="L1870" s="20">
        <f t="shared" si="89"/>
        <v>0.4</v>
      </c>
      <c r="M1870" s="19">
        <f>TablaCocina[[#This Row],[COSTO UNITARIO]]*TablaCocina[[#This Row],[CANTIDAD ORDENADA]]</f>
        <v>45</v>
      </c>
    </row>
    <row r="1871" spans="1:13" x14ac:dyDescent="0.2">
      <c r="A1871" s="13">
        <v>755</v>
      </c>
      <c r="B1871" s="13">
        <v>12</v>
      </c>
      <c r="C1871" s="14" t="s">
        <v>106</v>
      </c>
      <c r="D1871" s="14" t="s">
        <v>1168</v>
      </c>
      <c r="E1871" s="15">
        <v>11</v>
      </c>
      <c r="F1871" s="15">
        <v>19</v>
      </c>
      <c r="G1871" s="16">
        <v>3</v>
      </c>
      <c r="H1871" s="17">
        <v>3.1944444444444449E-2</v>
      </c>
      <c r="I1871" s="18" t="s">
        <v>1150</v>
      </c>
      <c r="J1871" s="19">
        <f t="shared" si="87"/>
        <v>24</v>
      </c>
      <c r="K1871" s="19">
        <f t="shared" si="88"/>
        <v>57</v>
      </c>
      <c r="L1871" s="20">
        <f t="shared" si="89"/>
        <v>0.42105263157894735</v>
      </c>
      <c r="M1871" s="19">
        <f>TablaCocina[[#This Row],[COSTO UNITARIO]]*TablaCocina[[#This Row],[CANTIDAD ORDENADA]]</f>
        <v>33</v>
      </c>
    </row>
    <row r="1872" spans="1:13" x14ac:dyDescent="0.2">
      <c r="A1872" s="13">
        <v>755</v>
      </c>
      <c r="B1872" s="13">
        <v>12</v>
      </c>
      <c r="C1872" s="14" t="s">
        <v>32</v>
      </c>
      <c r="D1872" s="14" t="s">
        <v>1165</v>
      </c>
      <c r="E1872" s="15">
        <v>17</v>
      </c>
      <c r="F1872" s="15">
        <v>29</v>
      </c>
      <c r="G1872" s="16">
        <v>2</v>
      </c>
      <c r="H1872" s="17">
        <v>1.3888888888888888E-2</v>
      </c>
      <c r="I1872" s="18" t="s">
        <v>1151</v>
      </c>
      <c r="J1872" s="19">
        <f t="shared" si="87"/>
        <v>24</v>
      </c>
      <c r="K1872" s="19">
        <f t="shared" si="88"/>
        <v>58</v>
      </c>
      <c r="L1872" s="20">
        <f t="shared" si="89"/>
        <v>0.41379310344827586</v>
      </c>
      <c r="M1872" s="19">
        <f>TablaCocina[[#This Row],[COSTO UNITARIO]]*TablaCocina[[#This Row],[CANTIDAD ORDENADA]]</f>
        <v>34</v>
      </c>
    </row>
    <row r="1873" spans="1:13" x14ac:dyDescent="0.2">
      <c r="A1873" s="13">
        <v>756</v>
      </c>
      <c r="B1873" s="13">
        <v>11</v>
      </c>
      <c r="C1873" s="14" t="s">
        <v>110</v>
      </c>
      <c r="D1873" s="14" t="s">
        <v>1161</v>
      </c>
      <c r="E1873" s="15">
        <v>19</v>
      </c>
      <c r="F1873" s="15">
        <v>31</v>
      </c>
      <c r="G1873" s="16">
        <v>1</v>
      </c>
      <c r="H1873" s="17">
        <v>1.4583333333333332E-2</v>
      </c>
      <c r="I1873" s="18" t="s">
        <v>1150</v>
      </c>
      <c r="J1873" s="19">
        <f t="shared" si="87"/>
        <v>12</v>
      </c>
      <c r="K1873" s="19">
        <f t="shared" si="88"/>
        <v>31</v>
      </c>
      <c r="L1873" s="20">
        <f t="shared" si="89"/>
        <v>0.38709677419354838</v>
      </c>
      <c r="M1873" s="19">
        <f>TablaCocina[[#This Row],[COSTO UNITARIO]]*TablaCocina[[#This Row],[CANTIDAD ORDENADA]]</f>
        <v>19</v>
      </c>
    </row>
    <row r="1874" spans="1:13" x14ac:dyDescent="0.2">
      <c r="A1874" s="13">
        <v>756</v>
      </c>
      <c r="B1874" s="13">
        <v>11</v>
      </c>
      <c r="C1874" s="14" t="s">
        <v>106</v>
      </c>
      <c r="D1874" s="14" t="s">
        <v>1168</v>
      </c>
      <c r="E1874" s="15">
        <v>11</v>
      </c>
      <c r="F1874" s="15">
        <v>19</v>
      </c>
      <c r="G1874" s="16">
        <v>1</v>
      </c>
      <c r="H1874" s="17">
        <v>9.0277777777777787E-3</v>
      </c>
      <c r="I1874" s="18" t="s">
        <v>1150</v>
      </c>
      <c r="J1874" s="19">
        <f t="shared" si="87"/>
        <v>8</v>
      </c>
      <c r="K1874" s="19">
        <f t="shared" si="88"/>
        <v>19</v>
      </c>
      <c r="L1874" s="20">
        <f t="shared" si="89"/>
        <v>0.42105263157894735</v>
      </c>
      <c r="M1874" s="19">
        <f>TablaCocina[[#This Row],[COSTO UNITARIO]]*TablaCocina[[#This Row],[CANTIDAD ORDENADA]]</f>
        <v>11</v>
      </c>
    </row>
    <row r="1875" spans="1:13" x14ac:dyDescent="0.2">
      <c r="A1875" s="13">
        <v>757</v>
      </c>
      <c r="B1875" s="13">
        <v>3</v>
      </c>
      <c r="C1875" s="14" t="s">
        <v>62</v>
      </c>
      <c r="D1875" s="14" t="s">
        <v>1160</v>
      </c>
      <c r="E1875" s="15">
        <v>18</v>
      </c>
      <c r="F1875" s="15">
        <v>30</v>
      </c>
      <c r="G1875" s="16">
        <v>2</v>
      </c>
      <c r="H1875" s="17">
        <v>2.7777777777777776E-2</v>
      </c>
      <c r="I1875" s="18" t="s">
        <v>1150</v>
      </c>
      <c r="J1875" s="19">
        <f t="shared" si="87"/>
        <v>24</v>
      </c>
      <c r="K1875" s="19">
        <f t="shared" si="88"/>
        <v>60</v>
      </c>
      <c r="L1875" s="20">
        <f t="shared" si="89"/>
        <v>0.4</v>
      </c>
      <c r="M1875" s="19">
        <f>TablaCocina[[#This Row],[COSTO UNITARIO]]*TablaCocina[[#This Row],[CANTIDAD ORDENADA]]</f>
        <v>36</v>
      </c>
    </row>
    <row r="1876" spans="1:13" x14ac:dyDescent="0.2">
      <c r="A1876" s="13">
        <v>758</v>
      </c>
      <c r="B1876" s="13">
        <v>18</v>
      </c>
      <c r="C1876" s="14" t="s">
        <v>62</v>
      </c>
      <c r="D1876" s="14" t="s">
        <v>1160</v>
      </c>
      <c r="E1876" s="15">
        <v>18</v>
      </c>
      <c r="F1876" s="15">
        <v>30</v>
      </c>
      <c r="G1876" s="16">
        <v>1</v>
      </c>
      <c r="H1876" s="17">
        <v>2.2222222222222223E-2</v>
      </c>
      <c r="I1876" s="18" t="s">
        <v>1150</v>
      </c>
      <c r="J1876" s="19">
        <f t="shared" si="87"/>
        <v>12</v>
      </c>
      <c r="K1876" s="19">
        <f t="shared" si="88"/>
        <v>30</v>
      </c>
      <c r="L1876" s="20">
        <f t="shared" si="89"/>
        <v>0.4</v>
      </c>
      <c r="M1876" s="19">
        <f>TablaCocina[[#This Row],[COSTO UNITARIO]]*TablaCocina[[#This Row],[CANTIDAD ORDENADA]]</f>
        <v>18</v>
      </c>
    </row>
    <row r="1877" spans="1:13" x14ac:dyDescent="0.2">
      <c r="A1877" s="13">
        <v>758</v>
      </c>
      <c r="B1877" s="13">
        <v>18</v>
      </c>
      <c r="C1877" s="14" t="s">
        <v>197</v>
      </c>
      <c r="D1877" s="14" t="s">
        <v>1171</v>
      </c>
      <c r="E1877" s="15">
        <v>13</v>
      </c>
      <c r="F1877" s="15">
        <v>22</v>
      </c>
      <c r="G1877" s="16">
        <v>1</v>
      </c>
      <c r="H1877" s="17">
        <v>6.2499999999999995E-3</v>
      </c>
      <c r="I1877" s="18" t="s">
        <v>1151</v>
      </c>
      <c r="J1877" s="19">
        <f t="shared" si="87"/>
        <v>9</v>
      </c>
      <c r="K1877" s="19">
        <f t="shared" si="88"/>
        <v>22</v>
      </c>
      <c r="L1877" s="20">
        <f t="shared" si="89"/>
        <v>0.40909090909090912</v>
      </c>
      <c r="M1877" s="19">
        <f>TablaCocina[[#This Row],[COSTO UNITARIO]]*TablaCocina[[#This Row],[CANTIDAD ORDENADA]]</f>
        <v>13</v>
      </c>
    </row>
    <row r="1878" spans="1:13" x14ac:dyDescent="0.2">
      <c r="A1878" s="13">
        <v>759</v>
      </c>
      <c r="B1878" s="13">
        <v>20</v>
      </c>
      <c r="C1878" s="14" t="s">
        <v>255</v>
      </c>
      <c r="D1878" s="14" t="s">
        <v>1166</v>
      </c>
      <c r="E1878" s="15">
        <v>20</v>
      </c>
      <c r="F1878" s="15">
        <v>33</v>
      </c>
      <c r="G1878" s="16">
        <v>3</v>
      </c>
      <c r="H1878" s="17">
        <v>3.3333333333333333E-2</v>
      </c>
      <c r="I1878" s="18" t="s">
        <v>1150</v>
      </c>
      <c r="J1878" s="19">
        <f t="shared" si="87"/>
        <v>39</v>
      </c>
      <c r="K1878" s="19">
        <f t="shared" si="88"/>
        <v>99</v>
      </c>
      <c r="L1878" s="20">
        <f t="shared" si="89"/>
        <v>0.39393939393939392</v>
      </c>
      <c r="M1878" s="19">
        <f>TablaCocina[[#This Row],[COSTO UNITARIO]]*TablaCocina[[#This Row],[CANTIDAD ORDENADA]]</f>
        <v>60</v>
      </c>
    </row>
    <row r="1879" spans="1:13" x14ac:dyDescent="0.2">
      <c r="A1879" s="13">
        <v>759</v>
      </c>
      <c r="B1879" s="13">
        <v>20</v>
      </c>
      <c r="C1879" s="14" t="s">
        <v>100</v>
      </c>
      <c r="D1879" s="14" t="s">
        <v>1162</v>
      </c>
      <c r="E1879" s="15">
        <v>16</v>
      </c>
      <c r="F1879" s="15">
        <v>27</v>
      </c>
      <c r="G1879" s="16">
        <v>3</v>
      </c>
      <c r="H1879" s="17">
        <v>3.5416666666666666E-2</v>
      </c>
      <c r="I1879" s="18" t="s">
        <v>1150</v>
      </c>
      <c r="J1879" s="19">
        <f t="shared" si="87"/>
        <v>33</v>
      </c>
      <c r="K1879" s="19">
        <f t="shared" si="88"/>
        <v>81</v>
      </c>
      <c r="L1879" s="20">
        <f t="shared" si="89"/>
        <v>0.40740740740740738</v>
      </c>
      <c r="M1879" s="19">
        <f>TablaCocina[[#This Row],[COSTO UNITARIO]]*TablaCocina[[#This Row],[CANTIDAD ORDENADA]]</f>
        <v>48</v>
      </c>
    </row>
    <row r="1880" spans="1:13" x14ac:dyDescent="0.2">
      <c r="A1880" s="13">
        <v>759</v>
      </c>
      <c r="B1880" s="13">
        <v>20</v>
      </c>
      <c r="C1880" s="14" t="s">
        <v>116</v>
      </c>
      <c r="D1880" s="14" t="s">
        <v>1178</v>
      </c>
      <c r="E1880" s="15">
        <v>15</v>
      </c>
      <c r="F1880" s="15">
        <v>25</v>
      </c>
      <c r="G1880" s="16">
        <v>3</v>
      </c>
      <c r="H1880" s="17">
        <v>2.8472222222222222E-2</v>
      </c>
      <c r="I1880" s="18" t="s">
        <v>1150</v>
      </c>
      <c r="J1880" s="19">
        <f t="shared" si="87"/>
        <v>30</v>
      </c>
      <c r="K1880" s="19">
        <f t="shared" si="88"/>
        <v>75</v>
      </c>
      <c r="L1880" s="20">
        <f t="shared" si="89"/>
        <v>0.4</v>
      </c>
      <c r="M1880" s="19">
        <f>TablaCocina[[#This Row],[COSTO UNITARIO]]*TablaCocina[[#This Row],[CANTIDAD ORDENADA]]</f>
        <v>45</v>
      </c>
    </row>
    <row r="1881" spans="1:13" x14ac:dyDescent="0.2">
      <c r="A1881" s="13">
        <v>759</v>
      </c>
      <c r="B1881" s="13">
        <v>20</v>
      </c>
      <c r="C1881" s="14" t="s">
        <v>32</v>
      </c>
      <c r="D1881" s="14" t="s">
        <v>1165</v>
      </c>
      <c r="E1881" s="15">
        <v>17</v>
      </c>
      <c r="F1881" s="15">
        <v>29</v>
      </c>
      <c r="G1881" s="16">
        <v>3</v>
      </c>
      <c r="H1881" s="17">
        <v>3.888888888888889E-2</v>
      </c>
      <c r="I1881" s="18" t="s">
        <v>1151</v>
      </c>
      <c r="J1881" s="19">
        <f t="shared" si="87"/>
        <v>36</v>
      </c>
      <c r="K1881" s="19">
        <f t="shared" si="88"/>
        <v>87</v>
      </c>
      <c r="L1881" s="20">
        <f t="shared" si="89"/>
        <v>0.41379310344827586</v>
      </c>
      <c r="M1881" s="19">
        <f>TablaCocina[[#This Row],[COSTO UNITARIO]]*TablaCocina[[#This Row],[CANTIDAD ORDENADA]]</f>
        <v>51</v>
      </c>
    </row>
    <row r="1882" spans="1:13" x14ac:dyDescent="0.2">
      <c r="A1882" s="13">
        <v>760</v>
      </c>
      <c r="B1882" s="13">
        <v>5</v>
      </c>
      <c r="C1882" s="14" t="s">
        <v>20</v>
      </c>
      <c r="D1882" s="14" t="s">
        <v>1169</v>
      </c>
      <c r="E1882" s="15">
        <v>21</v>
      </c>
      <c r="F1882" s="15">
        <v>35</v>
      </c>
      <c r="G1882" s="16">
        <v>3</v>
      </c>
      <c r="H1882" s="17">
        <v>1.3888888888888888E-2</v>
      </c>
      <c r="I1882" s="18" t="s">
        <v>1150</v>
      </c>
      <c r="J1882" s="19">
        <f t="shared" si="87"/>
        <v>42</v>
      </c>
      <c r="K1882" s="19">
        <f t="shared" si="88"/>
        <v>105</v>
      </c>
      <c r="L1882" s="20">
        <f t="shared" si="89"/>
        <v>0.4</v>
      </c>
      <c r="M1882" s="19">
        <f>TablaCocina[[#This Row],[COSTO UNITARIO]]*TablaCocina[[#This Row],[CANTIDAD ORDENADA]]</f>
        <v>63</v>
      </c>
    </row>
    <row r="1883" spans="1:13" x14ac:dyDescent="0.2">
      <c r="A1883" s="13">
        <v>761</v>
      </c>
      <c r="B1883" s="13">
        <v>4</v>
      </c>
      <c r="C1883" s="14" t="s">
        <v>152</v>
      </c>
      <c r="D1883" s="14" t="s">
        <v>1159</v>
      </c>
      <c r="E1883" s="15">
        <v>14</v>
      </c>
      <c r="F1883" s="15">
        <v>24</v>
      </c>
      <c r="G1883" s="16">
        <v>3</v>
      </c>
      <c r="H1883" s="17">
        <v>3.7499999999999999E-2</v>
      </c>
      <c r="I1883" s="18" t="s">
        <v>1151</v>
      </c>
      <c r="J1883" s="19">
        <f t="shared" si="87"/>
        <v>30</v>
      </c>
      <c r="K1883" s="19">
        <f t="shared" si="88"/>
        <v>72</v>
      </c>
      <c r="L1883" s="20">
        <f t="shared" si="89"/>
        <v>0.41666666666666669</v>
      </c>
      <c r="M1883" s="19">
        <f>TablaCocina[[#This Row],[COSTO UNITARIO]]*TablaCocina[[#This Row],[CANTIDAD ORDENADA]]</f>
        <v>42</v>
      </c>
    </row>
    <row r="1884" spans="1:13" x14ac:dyDescent="0.2">
      <c r="A1884" s="13">
        <v>761</v>
      </c>
      <c r="B1884" s="13">
        <v>4</v>
      </c>
      <c r="C1884" s="14" t="s">
        <v>36</v>
      </c>
      <c r="D1884" s="14" t="s">
        <v>1167</v>
      </c>
      <c r="E1884" s="15">
        <v>16</v>
      </c>
      <c r="F1884" s="15">
        <v>28</v>
      </c>
      <c r="G1884" s="16">
        <v>2</v>
      </c>
      <c r="H1884" s="17">
        <v>1.3888888888888888E-2</v>
      </c>
      <c r="I1884" s="18" t="s">
        <v>1150</v>
      </c>
      <c r="J1884" s="19">
        <f t="shared" si="87"/>
        <v>24</v>
      </c>
      <c r="K1884" s="19">
        <f t="shared" si="88"/>
        <v>56</v>
      </c>
      <c r="L1884" s="20">
        <f t="shared" si="89"/>
        <v>0.42857142857142855</v>
      </c>
      <c r="M1884" s="19">
        <f>TablaCocina[[#This Row],[COSTO UNITARIO]]*TablaCocina[[#This Row],[CANTIDAD ORDENADA]]</f>
        <v>32</v>
      </c>
    </row>
    <row r="1885" spans="1:13" x14ac:dyDescent="0.2">
      <c r="A1885" s="13">
        <v>761</v>
      </c>
      <c r="B1885" s="13">
        <v>4</v>
      </c>
      <c r="C1885" s="14" t="s">
        <v>194</v>
      </c>
      <c r="D1885" s="14" t="s">
        <v>1174</v>
      </c>
      <c r="E1885" s="15">
        <v>14</v>
      </c>
      <c r="F1885" s="15">
        <v>23</v>
      </c>
      <c r="G1885" s="16">
        <v>2</v>
      </c>
      <c r="H1885" s="17">
        <v>1.9444444444444445E-2</v>
      </c>
      <c r="I1885" s="18" t="s">
        <v>1150</v>
      </c>
      <c r="J1885" s="19">
        <f t="shared" si="87"/>
        <v>18</v>
      </c>
      <c r="K1885" s="19">
        <f t="shared" si="88"/>
        <v>46</v>
      </c>
      <c r="L1885" s="20">
        <f t="shared" si="89"/>
        <v>0.39130434782608697</v>
      </c>
      <c r="M1885" s="19">
        <f>TablaCocina[[#This Row],[COSTO UNITARIO]]*TablaCocina[[#This Row],[CANTIDAD ORDENADA]]</f>
        <v>28</v>
      </c>
    </row>
    <row r="1886" spans="1:13" x14ac:dyDescent="0.2">
      <c r="A1886" s="13">
        <v>762</v>
      </c>
      <c r="B1886" s="13">
        <v>4</v>
      </c>
      <c r="C1886" s="14" t="s">
        <v>64</v>
      </c>
      <c r="D1886" s="14" t="s">
        <v>1175</v>
      </c>
      <c r="E1886" s="15">
        <v>13</v>
      </c>
      <c r="F1886" s="15">
        <v>21</v>
      </c>
      <c r="G1886" s="16">
        <v>1</v>
      </c>
      <c r="H1886" s="17">
        <v>1.3888888888888888E-2</v>
      </c>
      <c r="I1886" s="18" t="s">
        <v>1151</v>
      </c>
      <c r="J1886" s="19">
        <f t="shared" si="87"/>
        <v>8</v>
      </c>
      <c r="K1886" s="19">
        <f t="shared" si="88"/>
        <v>21</v>
      </c>
      <c r="L1886" s="20">
        <f t="shared" si="89"/>
        <v>0.38095238095238093</v>
      </c>
      <c r="M1886" s="19">
        <f>TablaCocina[[#This Row],[COSTO UNITARIO]]*TablaCocina[[#This Row],[CANTIDAD ORDENADA]]</f>
        <v>13</v>
      </c>
    </row>
    <row r="1887" spans="1:13" x14ac:dyDescent="0.2">
      <c r="A1887" s="13">
        <v>762</v>
      </c>
      <c r="B1887" s="13">
        <v>4</v>
      </c>
      <c r="C1887" s="14" t="s">
        <v>149</v>
      </c>
      <c r="D1887" s="14" t="s">
        <v>1177</v>
      </c>
      <c r="E1887" s="15">
        <v>15</v>
      </c>
      <c r="F1887" s="15">
        <v>26</v>
      </c>
      <c r="G1887" s="16">
        <v>3</v>
      </c>
      <c r="H1887" s="17">
        <v>6.2499999999999995E-3</v>
      </c>
      <c r="I1887" s="18" t="s">
        <v>1150</v>
      </c>
      <c r="J1887" s="19">
        <f t="shared" si="87"/>
        <v>33</v>
      </c>
      <c r="K1887" s="19">
        <f t="shared" si="88"/>
        <v>78</v>
      </c>
      <c r="L1887" s="20">
        <f t="shared" si="89"/>
        <v>0.42307692307692307</v>
      </c>
      <c r="M1887" s="19">
        <f>TablaCocina[[#This Row],[COSTO UNITARIO]]*TablaCocina[[#This Row],[CANTIDAD ORDENADA]]</f>
        <v>45</v>
      </c>
    </row>
    <row r="1888" spans="1:13" x14ac:dyDescent="0.2">
      <c r="A1888" s="13">
        <v>763</v>
      </c>
      <c r="B1888" s="13">
        <v>18</v>
      </c>
      <c r="C1888" s="14" t="s">
        <v>255</v>
      </c>
      <c r="D1888" s="14" t="s">
        <v>1166</v>
      </c>
      <c r="E1888" s="15">
        <v>20</v>
      </c>
      <c r="F1888" s="15">
        <v>33</v>
      </c>
      <c r="G1888" s="16">
        <v>2</v>
      </c>
      <c r="H1888" s="17">
        <v>9.7222222222222224E-3</v>
      </c>
      <c r="I1888" s="18" t="s">
        <v>1151</v>
      </c>
      <c r="J1888" s="19">
        <f t="shared" si="87"/>
        <v>26</v>
      </c>
      <c r="K1888" s="19">
        <f t="shared" si="88"/>
        <v>66</v>
      </c>
      <c r="L1888" s="20">
        <f t="shared" si="89"/>
        <v>0.39393939393939392</v>
      </c>
      <c r="M1888" s="19">
        <f>TablaCocina[[#This Row],[COSTO UNITARIO]]*TablaCocina[[#This Row],[CANTIDAD ORDENADA]]</f>
        <v>40</v>
      </c>
    </row>
    <row r="1889" spans="1:13" x14ac:dyDescent="0.2">
      <c r="A1889" s="13">
        <v>763</v>
      </c>
      <c r="B1889" s="13">
        <v>18</v>
      </c>
      <c r="C1889" s="14" t="s">
        <v>106</v>
      </c>
      <c r="D1889" s="14" t="s">
        <v>1168</v>
      </c>
      <c r="E1889" s="15">
        <v>11</v>
      </c>
      <c r="F1889" s="15">
        <v>19</v>
      </c>
      <c r="G1889" s="16">
        <v>2</v>
      </c>
      <c r="H1889" s="17">
        <v>1.2499999999999999E-2</v>
      </c>
      <c r="I1889" s="18" t="s">
        <v>1151</v>
      </c>
      <c r="J1889" s="19">
        <f t="shared" si="87"/>
        <v>16</v>
      </c>
      <c r="K1889" s="19">
        <f t="shared" si="88"/>
        <v>38</v>
      </c>
      <c r="L1889" s="20">
        <f t="shared" si="89"/>
        <v>0.42105263157894735</v>
      </c>
      <c r="M1889" s="19">
        <f>TablaCocina[[#This Row],[COSTO UNITARIO]]*TablaCocina[[#This Row],[CANTIDAD ORDENADA]]</f>
        <v>22</v>
      </c>
    </row>
    <row r="1890" spans="1:13" x14ac:dyDescent="0.2">
      <c r="A1890" s="13">
        <v>764</v>
      </c>
      <c r="B1890" s="13">
        <v>20</v>
      </c>
      <c r="C1890" s="14" t="s">
        <v>100</v>
      </c>
      <c r="D1890" s="14" t="s">
        <v>1162</v>
      </c>
      <c r="E1890" s="15">
        <v>16</v>
      </c>
      <c r="F1890" s="15">
        <v>27</v>
      </c>
      <c r="G1890" s="16">
        <v>1</v>
      </c>
      <c r="H1890" s="17">
        <v>3.6805555555555557E-2</v>
      </c>
      <c r="I1890" s="18" t="s">
        <v>1150</v>
      </c>
      <c r="J1890" s="19">
        <f t="shared" si="87"/>
        <v>11</v>
      </c>
      <c r="K1890" s="19">
        <f t="shared" si="88"/>
        <v>27</v>
      </c>
      <c r="L1890" s="20">
        <f t="shared" si="89"/>
        <v>0.40740740740740738</v>
      </c>
      <c r="M1890" s="19">
        <f>TablaCocina[[#This Row],[COSTO UNITARIO]]*TablaCocina[[#This Row],[CANTIDAD ORDENADA]]</f>
        <v>16</v>
      </c>
    </row>
    <row r="1891" spans="1:13" x14ac:dyDescent="0.2">
      <c r="A1891" s="13">
        <v>764</v>
      </c>
      <c r="B1891" s="13">
        <v>20</v>
      </c>
      <c r="C1891" s="14" t="s">
        <v>49</v>
      </c>
      <c r="D1891" s="14" t="s">
        <v>1172</v>
      </c>
      <c r="E1891" s="15">
        <v>20</v>
      </c>
      <c r="F1891" s="15">
        <v>34</v>
      </c>
      <c r="G1891" s="16">
        <v>1</v>
      </c>
      <c r="H1891" s="17">
        <v>1.6666666666666666E-2</v>
      </c>
      <c r="I1891" s="18" t="s">
        <v>1150</v>
      </c>
      <c r="J1891" s="19">
        <f t="shared" si="87"/>
        <v>14</v>
      </c>
      <c r="K1891" s="19">
        <f t="shared" si="88"/>
        <v>34</v>
      </c>
      <c r="L1891" s="20">
        <f t="shared" si="89"/>
        <v>0.41176470588235292</v>
      </c>
      <c r="M1891" s="19">
        <f>TablaCocina[[#This Row],[COSTO UNITARIO]]*TablaCocina[[#This Row],[CANTIDAD ORDENADA]]</f>
        <v>20</v>
      </c>
    </row>
    <row r="1892" spans="1:13" x14ac:dyDescent="0.2">
      <c r="A1892" s="13">
        <v>764</v>
      </c>
      <c r="B1892" s="13">
        <v>20</v>
      </c>
      <c r="C1892" s="14" t="s">
        <v>152</v>
      </c>
      <c r="D1892" s="14" t="s">
        <v>1159</v>
      </c>
      <c r="E1892" s="15">
        <v>14</v>
      </c>
      <c r="F1892" s="15">
        <v>24</v>
      </c>
      <c r="G1892" s="16">
        <v>1</v>
      </c>
      <c r="H1892" s="17">
        <v>2.4305555555555556E-2</v>
      </c>
      <c r="I1892" s="18" t="s">
        <v>1150</v>
      </c>
      <c r="J1892" s="19">
        <f t="shared" si="87"/>
        <v>10</v>
      </c>
      <c r="K1892" s="19">
        <f t="shared" si="88"/>
        <v>24</v>
      </c>
      <c r="L1892" s="20">
        <f t="shared" si="89"/>
        <v>0.41666666666666669</v>
      </c>
      <c r="M1892" s="19">
        <f>TablaCocina[[#This Row],[COSTO UNITARIO]]*TablaCocina[[#This Row],[CANTIDAD ORDENADA]]</f>
        <v>14</v>
      </c>
    </row>
    <row r="1893" spans="1:13" x14ac:dyDescent="0.2">
      <c r="A1893" s="13">
        <v>765</v>
      </c>
      <c r="B1893" s="13">
        <v>20</v>
      </c>
      <c r="C1893" s="14" t="s">
        <v>149</v>
      </c>
      <c r="D1893" s="14" t="s">
        <v>1177</v>
      </c>
      <c r="E1893" s="15">
        <v>15</v>
      </c>
      <c r="F1893" s="15">
        <v>26</v>
      </c>
      <c r="G1893" s="16">
        <v>3</v>
      </c>
      <c r="H1893" s="17">
        <v>3.8194444444444441E-2</v>
      </c>
      <c r="I1893" s="18" t="s">
        <v>1151</v>
      </c>
      <c r="J1893" s="19">
        <f t="shared" si="87"/>
        <v>33</v>
      </c>
      <c r="K1893" s="19">
        <f t="shared" si="88"/>
        <v>78</v>
      </c>
      <c r="L1893" s="20">
        <f t="shared" si="89"/>
        <v>0.42307692307692307</v>
      </c>
      <c r="M1893" s="19">
        <f>TablaCocina[[#This Row],[COSTO UNITARIO]]*TablaCocina[[#This Row],[CANTIDAD ORDENADA]]</f>
        <v>45</v>
      </c>
    </row>
    <row r="1894" spans="1:13" x14ac:dyDescent="0.2">
      <c r="A1894" s="13">
        <v>765</v>
      </c>
      <c r="B1894" s="13">
        <v>20</v>
      </c>
      <c r="C1894" s="14" t="s">
        <v>36</v>
      </c>
      <c r="D1894" s="14" t="s">
        <v>1167</v>
      </c>
      <c r="E1894" s="15">
        <v>16</v>
      </c>
      <c r="F1894" s="15">
        <v>28</v>
      </c>
      <c r="G1894" s="16">
        <v>2</v>
      </c>
      <c r="H1894" s="17">
        <v>9.7222222222222224E-3</v>
      </c>
      <c r="I1894" s="18" t="s">
        <v>1150</v>
      </c>
      <c r="J1894" s="19">
        <f t="shared" si="87"/>
        <v>24</v>
      </c>
      <c r="K1894" s="19">
        <f t="shared" si="88"/>
        <v>56</v>
      </c>
      <c r="L1894" s="20">
        <f t="shared" si="89"/>
        <v>0.42857142857142855</v>
      </c>
      <c r="M1894" s="19">
        <f>TablaCocina[[#This Row],[COSTO UNITARIO]]*TablaCocina[[#This Row],[CANTIDAD ORDENADA]]</f>
        <v>32</v>
      </c>
    </row>
    <row r="1895" spans="1:13" x14ac:dyDescent="0.2">
      <c r="A1895" s="13">
        <v>765</v>
      </c>
      <c r="B1895" s="13">
        <v>20</v>
      </c>
      <c r="C1895" s="14" t="s">
        <v>64</v>
      </c>
      <c r="D1895" s="14" t="s">
        <v>1175</v>
      </c>
      <c r="E1895" s="15">
        <v>13</v>
      </c>
      <c r="F1895" s="15">
        <v>21</v>
      </c>
      <c r="G1895" s="16">
        <v>3</v>
      </c>
      <c r="H1895" s="17">
        <v>3.6111111111111115E-2</v>
      </c>
      <c r="I1895" s="18" t="s">
        <v>1150</v>
      </c>
      <c r="J1895" s="19">
        <f t="shared" si="87"/>
        <v>24</v>
      </c>
      <c r="K1895" s="19">
        <f t="shared" si="88"/>
        <v>63</v>
      </c>
      <c r="L1895" s="20">
        <f t="shared" si="89"/>
        <v>0.38095238095238093</v>
      </c>
      <c r="M1895" s="19">
        <f>TablaCocina[[#This Row],[COSTO UNITARIO]]*TablaCocina[[#This Row],[CANTIDAD ORDENADA]]</f>
        <v>39</v>
      </c>
    </row>
    <row r="1896" spans="1:13" x14ac:dyDescent="0.2">
      <c r="A1896" s="13">
        <v>765</v>
      </c>
      <c r="B1896" s="13">
        <v>20</v>
      </c>
      <c r="C1896" s="14" t="s">
        <v>67</v>
      </c>
      <c r="D1896" s="14" t="s">
        <v>1164</v>
      </c>
      <c r="E1896" s="15">
        <v>22</v>
      </c>
      <c r="F1896" s="15">
        <v>36</v>
      </c>
      <c r="G1896" s="16">
        <v>1</v>
      </c>
      <c r="H1896" s="17">
        <v>2.9861111111111113E-2</v>
      </c>
      <c r="I1896" s="18" t="s">
        <v>1150</v>
      </c>
      <c r="J1896" s="19">
        <f t="shared" si="87"/>
        <v>14</v>
      </c>
      <c r="K1896" s="19">
        <f t="shared" si="88"/>
        <v>36</v>
      </c>
      <c r="L1896" s="20">
        <f t="shared" si="89"/>
        <v>0.3888888888888889</v>
      </c>
      <c r="M1896" s="19">
        <f>TablaCocina[[#This Row],[COSTO UNITARIO]]*TablaCocina[[#This Row],[CANTIDAD ORDENADA]]</f>
        <v>22</v>
      </c>
    </row>
    <row r="1897" spans="1:13" x14ac:dyDescent="0.2">
      <c r="A1897" s="13">
        <v>766</v>
      </c>
      <c r="B1897" s="13">
        <v>17</v>
      </c>
      <c r="C1897" s="14" t="s">
        <v>62</v>
      </c>
      <c r="D1897" s="14" t="s">
        <v>1160</v>
      </c>
      <c r="E1897" s="15">
        <v>18</v>
      </c>
      <c r="F1897" s="15">
        <v>30</v>
      </c>
      <c r="G1897" s="16">
        <v>2</v>
      </c>
      <c r="H1897" s="17">
        <v>3.6111111111111115E-2</v>
      </c>
      <c r="I1897" s="18" t="s">
        <v>1150</v>
      </c>
      <c r="J1897" s="19">
        <f t="shared" si="87"/>
        <v>24</v>
      </c>
      <c r="K1897" s="19">
        <f t="shared" si="88"/>
        <v>60</v>
      </c>
      <c r="L1897" s="20">
        <f t="shared" si="89"/>
        <v>0.4</v>
      </c>
      <c r="M1897" s="19">
        <f>TablaCocina[[#This Row],[COSTO UNITARIO]]*TablaCocina[[#This Row],[CANTIDAD ORDENADA]]</f>
        <v>36</v>
      </c>
    </row>
    <row r="1898" spans="1:13" x14ac:dyDescent="0.2">
      <c r="A1898" s="13">
        <v>766</v>
      </c>
      <c r="B1898" s="13">
        <v>17</v>
      </c>
      <c r="C1898" s="14" t="s">
        <v>106</v>
      </c>
      <c r="D1898" s="14" t="s">
        <v>1168</v>
      </c>
      <c r="E1898" s="15">
        <v>11</v>
      </c>
      <c r="F1898" s="15">
        <v>19</v>
      </c>
      <c r="G1898" s="16">
        <v>1</v>
      </c>
      <c r="H1898" s="17">
        <v>4.0972222222222222E-2</v>
      </c>
      <c r="I1898" s="18" t="s">
        <v>1150</v>
      </c>
      <c r="J1898" s="19">
        <f t="shared" si="87"/>
        <v>8</v>
      </c>
      <c r="K1898" s="19">
        <f t="shared" si="88"/>
        <v>19</v>
      </c>
      <c r="L1898" s="20">
        <f t="shared" si="89"/>
        <v>0.42105263157894735</v>
      </c>
      <c r="M1898" s="19">
        <f>TablaCocina[[#This Row],[COSTO UNITARIO]]*TablaCocina[[#This Row],[CANTIDAD ORDENADA]]</f>
        <v>11</v>
      </c>
    </row>
    <row r="1899" spans="1:13" x14ac:dyDescent="0.2">
      <c r="A1899" s="13">
        <v>766</v>
      </c>
      <c r="B1899" s="13">
        <v>17</v>
      </c>
      <c r="C1899" s="14" t="s">
        <v>140</v>
      </c>
      <c r="D1899" s="14" t="s">
        <v>1173</v>
      </c>
      <c r="E1899" s="15">
        <v>12</v>
      </c>
      <c r="F1899" s="15">
        <v>20</v>
      </c>
      <c r="G1899" s="16">
        <v>3</v>
      </c>
      <c r="H1899" s="17">
        <v>4.8611111111111112E-3</v>
      </c>
      <c r="I1899" s="18" t="s">
        <v>1150</v>
      </c>
      <c r="J1899" s="19">
        <f t="shared" si="87"/>
        <v>24</v>
      </c>
      <c r="K1899" s="19">
        <f t="shared" si="88"/>
        <v>60</v>
      </c>
      <c r="L1899" s="20">
        <f t="shared" si="89"/>
        <v>0.4</v>
      </c>
      <c r="M1899" s="19">
        <f>TablaCocina[[#This Row],[COSTO UNITARIO]]*TablaCocina[[#This Row],[CANTIDAD ORDENADA]]</f>
        <v>36</v>
      </c>
    </row>
    <row r="1900" spans="1:13" x14ac:dyDescent="0.2">
      <c r="A1900" s="13">
        <v>766</v>
      </c>
      <c r="B1900" s="13">
        <v>17</v>
      </c>
      <c r="C1900" s="14" t="s">
        <v>194</v>
      </c>
      <c r="D1900" s="14" t="s">
        <v>1174</v>
      </c>
      <c r="E1900" s="15">
        <v>14</v>
      </c>
      <c r="F1900" s="15">
        <v>23</v>
      </c>
      <c r="G1900" s="16">
        <v>2</v>
      </c>
      <c r="H1900" s="17">
        <v>1.1111111111111112E-2</v>
      </c>
      <c r="I1900" s="18" t="s">
        <v>1151</v>
      </c>
      <c r="J1900" s="19">
        <f t="shared" si="87"/>
        <v>18</v>
      </c>
      <c r="K1900" s="19">
        <f t="shared" si="88"/>
        <v>46</v>
      </c>
      <c r="L1900" s="20">
        <f t="shared" si="89"/>
        <v>0.39130434782608697</v>
      </c>
      <c r="M1900" s="19">
        <f>TablaCocina[[#This Row],[COSTO UNITARIO]]*TablaCocina[[#This Row],[CANTIDAD ORDENADA]]</f>
        <v>28</v>
      </c>
    </row>
    <row r="1901" spans="1:13" x14ac:dyDescent="0.2">
      <c r="A1901" s="13">
        <v>767</v>
      </c>
      <c r="B1901" s="13">
        <v>10</v>
      </c>
      <c r="C1901" s="14" t="s">
        <v>32</v>
      </c>
      <c r="D1901" s="14" t="s">
        <v>1165</v>
      </c>
      <c r="E1901" s="15">
        <v>17</v>
      </c>
      <c r="F1901" s="15">
        <v>29</v>
      </c>
      <c r="G1901" s="16">
        <v>2</v>
      </c>
      <c r="H1901" s="17">
        <v>8.3333333333333332E-3</v>
      </c>
      <c r="I1901" s="18" t="s">
        <v>1151</v>
      </c>
      <c r="J1901" s="19">
        <f t="shared" si="87"/>
        <v>24</v>
      </c>
      <c r="K1901" s="19">
        <f t="shared" si="88"/>
        <v>58</v>
      </c>
      <c r="L1901" s="20">
        <f t="shared" si="89"/>
        <v>0.41379310344827586</v>
      </c>
      <c r="M1901" s="19">
        <f>TablaCocina[[#This Row],[COSTO UNITARIO]]*TablaCocina[[#This Row],[CANTIDAD ORDENADA]]</f>
        <v>34</v>
      </c>
    </row>
    <row r="1902" spans="1:13" x14ac:dyDescent="0.2">
      <c r="A1902" s="13">
        <v>767</v>
      </c>
      <c r="B1902" s="13">
        <v>10</v>
      </c>
      <c r="C1902" s="14" t="s">
        <v>152</v>
      </c>
      <c r="D1902" s="14" t="s">
        <v>1159</v>
      </c>
      <c r="E1902" s="15">
        <v>14</v>
      </c>
      <c r="F1902" s="15">
        <v>24</v>
      </c>
      <c r="G1902" s="16">
        <v>2</v>
      </c>
      <c r="H1902" s="17">
        <v>2.0833333333333332E-2</v>
      </c>
      <c r="I1902" s="18" t="s">
        <v>1151</v>
      </c>
      <c r="J1902" s="19">
        <f t="shared" si="87"/>
        <v>20</v>
      </c>
      <c r="K1902" s="19">
        <f t="shared" si="88"/>
        <v>48</v>
      </c>
      <c r="L1902" s="20">
        <f t="shared" si="89"/>
        <v>0.41666666666666669</v>
      </c>
      <c r="M1902" s="19">
        <f>TablaCocina[[#This Row],[COSTO UNITARIO]]*TablaCocina[[#This Row],[CANTIDAD ORDENADA]]</f>
        <v>28</v>
      </c>
    </row>
    <row r="1903" spans="1:13" x14ac:dyDescent="0.2">
      <c r="A1903" s="13">
        <v>767</v>
      </c>
      <c r="B1903" s="13">
        <v>10</v>
      </c>
      <c r="C1903" s="14" t="s">
        <v>64</v>
      </c>
      <c r="D1903" s="14" t="s">
        <v>1175</v>
      </c>
      <c r="E1903" s="15">
        <v>13</v>
      </c>
      <c r="F1903" s="15">
        <v>21</v>
      </c>
      <c r="G1903" s="16">
        <v>3</v>
      </c>
      <c r="H1903" s="17">
        <v>2.9861111111111113E-2</v>
      </c>
      <c r="I1903" s="18" t="s">
        <v>1151</v>
      </c>
      <c r="J1903" s="19">
        <f t="shared" si="87"/>
        <v>24</v>
      </c>
      <c r="K1903" s="19">
        <f t="shared" si="88"/>
        <v>63</v>
      </c>
      <c r="L1903" s="20">
        <f t="shared" si="89"/>
        <v>0.38095238095238093</v>
      </c>
      <c r="M1903" s="19">
        <f>TablaCocina[[#This Row],[COSTO UNITARIO]]*TablaCocina[[#This Row],[CANTIDAD ORDENADA]]</f>
        <v>39</v>
      </c>
    </row>
    <row r="1904" spans="1:13" x14ac:dyDescent="0.2">
      <c r="M1904" s="19">
        <f>TablaCocina[[#This Row],[COSTO UNITARIO]]*TablaCocina[[#This Row],[CANTIDAD ORDENADA]]</f>
        <v>0</v>
      </c>
    </row>
  </sheetData>
  <dataConsolidate topLabels="1">
    <dataRefs count="1">
      <dataRef ref="A1:I1903" sheet="COCINA"/>
    </dataRefs>
  </dataConsolid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DASHBOARD</vt:lpstr>
      <vt:lpstr>SALA</vt:lpstr>
      <vt:lpstr>COCINA CONSOLIDADA</vt:lpstr>
      <vt:lpstr>COCINA_TABLADINÁMICA</vt:lpstr>
      <vt:lpstr>COCINA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Julián Contreras</dc:creator>
  <cp:lastModifiedBy>Gonzalo Julián Contreras</cp:lastModifiedBy>
  <dcterms:created xsi:type="dcterms:W3CDTF">2024-07-05T20:36:22Z</dcterms:created>
  <dcterms:modified xsi:type="dcterms:W3CDTF">2024-07-06T13:53:25Z</dcterms:modified>
</cp:coreProperties>
</file>